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企画部\企画部_財政課\財政課専用キャビネッ\■03.【決算統計担当用フォルダ】\令和５年度決算統計担当\05_決算関連調査（1-2-0）\202403060_★重要★大至急 【３11(月)〆】令和４年度財政状況資料集の作成等について\【財政状況資料集】_472051_宜野湾市_202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<sst xmlns="http://schemas.openxmlformats.org/spreadsheetml/2006/main" count="1089" uniqueCount="616">
  <si>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</si>
  <si>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</si>
  <si>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</si>
  <si>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</si>
  <si>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</si>
  <si>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</si>
  <si>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</si>
  <si>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</si>
  <si>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</si>
  <si>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</si>
  <si>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</si>
  <si>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</si>
  <si>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</si>
  <si>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</si>
  <si>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</si>
  <si>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</si>
  <si>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</si>
  <si>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</si>
  <si>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</si>
  <si>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</si>
  <si>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</si>
  <si>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</si>
  <si>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</si>
  <si>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</si>
  <si>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</si>
  <si>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</si>
  <si>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</si>
  <si>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</si>
  <si>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</si>
  <si>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</si>
  <si>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</si>
  <si>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</si>
  <si>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</si>
  <si>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</si>
  <si>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</si>
  <si>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</si>
  <si>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</si>
  <si>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</si>
  <si>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</si>
  <si>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</si>
  <si>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</si>
  <si>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</si>
  <si>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</si>
  <si>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</si>
  <si>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</si>
  <si>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</si>
  <si>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</si>
  <si>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</si>
  <si>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</si>
  <si>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</si>
  <si>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</si>
  <si>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</si>
  <si>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</si>
  <si>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</si>
  <si>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</si>
  <si>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</si>
  <si>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</si>
  <si>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</si>
  <si>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</si>
  <si>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</si>
  <si>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</si>
  <si>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</si>
  <si>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</si>
  <si>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</si>
  <si>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</si>
  <si>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</si>
  <si>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</si>
  <si>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</si>
  <si>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</si>
  <si>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</si>
  <si>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</si>
  <si>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</si>
  <si>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</si>
  <si>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</si>
  <si>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</si>
  <si>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</si>
  <si>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</si>
  <si>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</si>
  <si>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</si>
  <si>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</si>
  <si>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</si>
  <si>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</si>
  <si>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</si>
  <si>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</si>
  <si>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</si>
  <si>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</si>
  <si>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</si>
  <si>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</si>
  <si>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</si>
  <si>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</si>
  <si>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</si>
  <si>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</si>
  <si>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</si>
  <si>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</si>
  <si>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</si>
  <si>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</si>
  <si>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</si>
  <si>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</si>
  <si>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</si>
  <si>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</si>
  <si>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</si>
  <si>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宜野湾市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</si>
  <si>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</si>
  <si>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</si>
  <si>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</si>
  <si>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</si>
  <si>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</si>
  <si>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</si>
  <si>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</si>
  <si>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</si>
  <si>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</si>
  <si>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</si>
  <si>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</si>
  <si>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</si>
  <si>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</si>
  <si>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</si>
  <si>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</si>
  <si>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</si>
  <si>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</si>
  <si>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</si>
  <si>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</si>
  <si>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</si>
  <si>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</si>
  <si>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</si>
  <si>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</si>
  <si>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</si>
  <si>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</si>
  <si>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</si>
  <si>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</si>
  <si>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</si>
  <si>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</si>
  <si>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</si>
  <si>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</si>
  <si>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</si>
  <si>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</si>
  <si>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</si>
  <si>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</si>
  <si>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</si>
  <si>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</si>
  <si>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</si>
  <si>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</si>
  <si>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</si>
  <si>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</si>
  <si>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</si>
  <si>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</si>
  <si>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</si>
  <si>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</si>
  <si>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</si>
  <si>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</si>
  <si>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</si>
  <si>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</si>
  <si>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</si>
  <si>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</si>
  <si>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</si>
  <si>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</si>
  <si>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</si>
  <si>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</si>
  <si>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</si>
  <si>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</si>
  <si>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</si>
  <si>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</si>
  <si>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</si>
  <si>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</si>
  <si>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</si>
  <si>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</si>
  <si>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</si>
  <si>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</si>
  <si>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</si>
  <si>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</si>
  <si>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</si>
  <si>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</si>
  <si>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</si>
  <si>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</si>
  <si>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</si>
  <si>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</si>
  <si>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</si>
  <si>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</si>
  <si>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</si>
  <si>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</si>
  <si>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</si>
  <si>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</si>
  <si>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</si>
  <si>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</si>
  <si>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</si>
  <si>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</si>
  <si>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</si>
  <si>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</si>
  <si>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</si>
  <si>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</si>
  <si>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</si>
  <si>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</si>
  <si>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</si>
  <si>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</si>
  <si>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</si>
  <si>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</si>
  <si>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</si>
  <si>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</si>
  <si>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</si>
  <si>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</si>
  <si>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</si>
  <si>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</si>
  <si>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</si>
  <si>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</si>
  <si>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</si>
  <si>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</si>
  <si>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</si>
  <si>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</si>
  <si>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</si>
  <si>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</si>
  <si>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</si>
  <si>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</si>
  <si>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</si>
  <si>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</si>
  <si>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</si>
  <si>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</si>
  <si>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</si>
  <si>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</si>
  <si>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</si>
  <si>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沖縄県宜野湾市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</si>
  <si>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</si>
  <si>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</si>
  <si>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</si>
  <si>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</si>
  <si>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</si>
  <si>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</si>
  <si>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</si>
  <si>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</si>
  <si>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</si>
  <si>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</si>
  <si>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</si>
  <si>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</si>
  <si>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</si>
  <si>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</si>
  <si>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</si>
  <si>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</si>
  <si>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</si>
  <si>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</si>
  <si>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</si>
  <si>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</si>
  <si>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</si>
  <si>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</si>
  <si>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</si>
  <si>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</si>
  <si>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</si>
  <si>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</si>
  <si>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</si>
  <si>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</si>
  <si>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</si>
  <si>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</si>
  <si>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</si>
  <si>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</si>
  <si>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</si>
  <si>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</si>
  <si>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</si>
  <si>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</si>
  <si>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</si>
  <si>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</si>
  <si>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</si>
  <si>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</si>
  <si>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</si>
  <si>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</si>
  <si>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</si>
  <si>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</si>
  <si>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</si>
  <si>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</si>
  <si>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</si>
  <si>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</si>
  <si>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</si>
  <si>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</si>
  <si>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</si>
  <si>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</si>
  <si>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</si>
  <si>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</si>
  <si>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</si>
  <si>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</si>
  <si>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</si>
  <si>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</si>
  <si>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</si>
  <si>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</si>
  <si>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</si>
  <si>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</si>
  <si>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</si>
  <si>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</si>
  <si>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</si>
  <si>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</si>
  <si>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</si>
  <si>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</si>
  <si>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</si>
  <si>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</si>
  <si>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</si>
  <si>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</si>
  <si>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</si>
  <si>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</si>
  <si>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</si>
  <si>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</si>
  <si>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</si>
  <si>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</si>
  <si>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</si>
  <si>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</si>
  <si>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</si>
  <si>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</si>
  <si>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</si>
  <si>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</si>
  <si>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</si>
  <si>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</si>
  <si>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</si>
  <si>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</si>
  <si>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</si>
  <si>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</si>
  <si>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</si>
  <si>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</si>
  <si>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</si>
  <si>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</si>
  <si>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</si>
  <si>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</si>
  <si>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</si>
  <si>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</si>
  <si>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</si>
  <si>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</si>
  <si>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</si>
  <si>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</si>
  <si>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</si>
  <si>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</si>
  <si>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</si>
  <si>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</si>
  <si>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</si>
  <si>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</si>
  <si>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</si>
  <si>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</si>
  <si>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</si>
  <si>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</si>
  <si>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</si>
  <si>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</si>
  <si>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</si>
  <si>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</si>
  <si>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</si>
  <si>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</si>
  <si>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</si>
  <si>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</si>
  <si>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</si>
  <si>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</si>
  <si>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</si>
  <si>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</si>
  <si>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</si>
  <si>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</si>
  <si>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</si>
  <si>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</si>
  <si>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</si>
  <si>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</si>
  <si>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</si>
  <si>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</si>
  <si>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</si>
  <si>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</si>
  <si>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</si>
  <si>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</si>
  <si>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</si>
  <si>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</si>
  <si>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</si>
  <si>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</si>
  <si>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</si>
  <si>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</si>
  <si>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</si>
  <si>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</si>
  <si>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</si>
  <si>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</si>
  <si>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</si>
  <si>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</si>
  <si>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</si>
  <si>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</si>
  <si>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</si>
  <si>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</si>
  <si>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沖縄県宜野湾市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</si>
  <si>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</si>
  <si>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</si>
  <si>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</si>
  <si>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</si>
  <si>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</si>
  <si>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</si>
  <si>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</si>
  <si>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</si>
  <si>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</si>
  <si>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</si>
  <si>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</si>
  <si>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</si>
  <si>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</si>
  <si>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</si>
  <si>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</si>
  <si>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</si>
  <si>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</si>
  <si>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</si>
  <si>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</si>
  <si>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</si>
  <si>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宇地泊第二土地区画整理事業特別会計</t>
    <phoneticPr fontId="5"/>
  </si>
  <si>
    <t>佐真下第二土地区画整理事業特別会計</t>
    <phoneticPr fontId="5"/>
  </si>
  <si>
    <t>西普天間住宅地区土地区画整理事業特別会計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</si>
  <si>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</si>
  <si>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</si>
  <si>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</si>
  <si>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</si>
  <si>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</si>
  <si>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</si>
  <si>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</si>
  <si>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</si>
  <si>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</si>
  <si>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</si>
  <si>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</si>
  <si>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</si>
  <si>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</si>
  <si>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</si>
  <si>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</si>
  <si>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</si>
  <si>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</si>
  <si>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</si>
  <si>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</si>
  <si>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</si>
  <si>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</si>
  <si>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</si>
  <si>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</si>
  <si>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</si>
  <si>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</si>
  <si>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</si>
  <si>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</si>
  <si>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</si>
  <si>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</si>
  <si>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</si>
  <si>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</si>
  <si>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</si>
  <si>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</si>
  <si>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</si>
  <si>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</si>
  <si>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</si>
  <si>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</si>
  <si>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</si>
  <si>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</si>
  <si>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</si>
  <si>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</si>
  <si>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</si>
  <si>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</si>
  <si>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</si>
  <si>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</si>
  <si>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</si>
  <si>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</si>
  <si>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</si>
  <si>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</si>
  <si>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</si>
  <si>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</si>
  <si>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</si>
  <si>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</si>
  <si>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</si>
  <si>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</si>
  <si>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</si>
  <si>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</si>
  <si>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</si>
  <si>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</si>
  <si>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</si>
  <si>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</si>
  <si>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</si>
  <si>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</si>
  <si>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</si>
  <si>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</si>
  <si>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</si>
  <si>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</si>
  <si>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</si>
  <si>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</si>
  <si>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</si>
  <si>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</si>
  <si>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</si>
  <si>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</si>
  <si>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</si>
  <si>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</si>
  <si>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</si>
  <si>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</si>
  <si>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</si>
  <si>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</si>
  <si>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</si>
  <si>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</si>
  <si>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</si>
  <si>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</si>
  <si>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</si>
  <si>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</si>
  <si>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</si>
  <si>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t>
    <phoneticPr fontId="5"/>
  </si>
  <si>
    <t>(Ｆ)</t>
    <phoneticPr fontId="5"/>
  </si>
  <si>
    <t>国民健康保険特別会計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</si>
  <si>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</si>
  <si>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</si>
  <si>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</si>
  <si>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</si>
  <si>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</si>
  <si>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</si>
  <si>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</si>
  <si>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</si>
  <si>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</si>
  <si>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</si>
  <si>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</si>
  <si>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</si>
  <si>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</si>
  <si>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</si>
  <si>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</si>
  <si>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</si>
  <si>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</si>
  <si>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</si>
  <si>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</si>
  <si>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</si>
  <si>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</si>
  <si>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</si>
  <si>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</si>
  <si>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</si>
  <si>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</si>
  <si>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</si>
  <si>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</si>
  <si>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</si>
  <si>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</si>
  <si>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</si>
  <si>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</si>
  <si>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</si>
  <si>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</si>
  <si>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</si>
  <si>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</si>
  <si>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</si>
  <si>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</si>
  <si>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</si>
  <si>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</si>
  <si>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</si>
  <si>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</si>
  <si>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</si>
  <si>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</si>
  <si>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</si>
  <si>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</si>
  <si>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</si>
  <si>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</si>
  <si>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</si>
  <si>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</si>
  <si>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</si>
  <si>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</si>
  <si>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</si>
  <si>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</si>
  <si>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</si>
  <si>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</si>
  <si>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</si>
  <si>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</si>
  <si>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</si>
  <si>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</si>
  <si>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</si>
  <si>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</si>
  <si>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</si>
  <si>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</si>
  <si>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</si>
  <si>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</si>
  <si>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</si>
  <si>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</si>
  <si>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</si>
  <si>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</si>
  <si>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</si>
  <si>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</si>
  <si>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</si>
  <si>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</si>
  <si>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</si>
  <si>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</si>
  <si>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</si>
  <si>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</si>
  <si>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</si>
  <si>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</si>
  <si>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</si>
  <si>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</si>
  <si>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</si>
  <si>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</si>
  <si>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</si>
  <si>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</si>
  <si>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</si>
  <si>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国民健康保険特別会計</t>
  </si>
  <si>
    <t>▲ 2.05</t>
  </si>
  <si>
    <t>▲ 4.61</t>
  </si>
  <si>
    <t>▲ 5.61</t>
  </si>
  <si>
    <t>▲ 2.94</t>
  </si>
  <si>
    <t>▲ 1.60</t>
  </si>
  <si>
    <t>水道事業会計</t>
  </si>
  <si>
    <t>一般会計</t>
  </si>
  <si>
    <t>下水道事業会計</t>
  </si>
  <si>
    <t>介護保険特別会計</t>
  </si>
  <si>
    <t>西普天間住宅地区土地区画整理事業特別会計</t>
  </si>
  <si>
    <t>後期高齢者医療特別会計</t>
  </si>
  <si>
    <t>佐真下第二土地区画整理事業特別会計</t>
  </si>
  <si>
    <t>その他会計（赤字）</t>
  </si>
  <si>
    <t>その他会計（黒字）</t>
  </si>
  <si>
    <t>H30</t>
    <phoneticPr fontId="5"/>
  </si>
  <si>
    <t>R01</t>
    <phoneticPr fontId="5"/>
  </si>
  <si>
    <t>R02</t>
    <phoneticPr fontId="5"/>
  </si>
  <si>
    <t>R03</t>
    <phoneticPr fontId="5"/>
  </si>
  <si>
    <t>R04</t>
    <phoneticPr fontId="5"/>
  </si>
  <si>
    <t>-</t>
    <phoneticPr fontId="2"/>
  </si>
  <si>
    <t>-</t>
    <phoneticPr fontId="2"/>
  </si>
  <si>
    <t>倉浜衛生施設組合</t>
    <rPh sb="0" eb="2">
      <t>クラハマ</t>
    </rPh>
    <rPh sb="2" eb="4">
      <t>エイセイ</t>
    </rPh>
    <rPh sb="4" eb="6">
      <t>シセツ</t>
    </rPh>
    <rPh sb="6" eb="8">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</si>
  <si>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</si>
  <si>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</si>
  <si>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t>
    <rPh sb="0" eb="2">
      <t>チュウブ</t>
    </rPh>
    <rPh sb="2" eb="4">
      <t>コウイキ</t>
    </rPh>
    <rPh sb="4" eb="7">
      <t>シチョウソン</t>
    </rPh>
    <rPh sb="7" eb="8">
      <t>ケン</t>
    </rPh>
    <rPh sb="8" eb="10">
      <t>ジム</t>
    </rPh>
    <rPh sb="10" eb="12">
      <t>クミアイ</t>
    </rPh>
    <phoneticPr fontId="2"/>
  </si>
  <si>
    <t>中部広域特別会計（ふるさと市町村圏基金）</t>
    <rPh sb="0" eb="2">
      <t>チュウブ</t>
    </rPh>
    <rPh sb="2" eb="4">
      <t>コウイキ</t>
    </rPh>
    <rPh sb="4" eb="6">
      <t>トクベツ</t>
    </rPh>
    <rPh sb="6" eb="8">
      <t>カイケイ</t>
    </rPh>
    <rPh sb="13" eb="16">
      <t>シチョウソン</t>
    </rPh>
    <rPh sb="16" eb="17">
      <t>ケン</t>
    </rPh>
    <rPh sb="17" eb="19">
      <t>キキン</t>
    </rPh>
    <phoneticPr fontId="2"/>
  </si>
  <si>
    <t>沖縄県後期高齢者医療広域連合</t>
  </si>
  <si>
    <t>沖縄県後期高齢者医療広域連合（事業勘定）</t>
  </si>
  <si>
    <t>宜野湾市土地開発公社</t>
    <rPh sb="0" eb="4">
      <t>ギノワンシ</t>
    </rPh>
    <rPh sb="4" eb="6">
      <t>トチ</t>
    </rPh>
    <rPh sb="6" eb="8">
      <t>カイハツ</t>
    </rPh>
    <rPh sb="8" eb="10">
      <t>コウシャ</t>
    </rPh>
    <phoneticPr fontId="2"/>
  </si>
  <si>
    <t>株式会社ティ・エム・オ普天間</t>
    <rPh sb="0" eb="4">
      <t>カブシキガイシャ</t>
    </rPh>
    <rPh sb="11" eb="14">
      <t>フテンマ</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</si>
  <si>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</si>
  <si>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</si>
  <si>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</si>
  <si>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</si>
  <si>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</si>
  <si>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</si>
  <si>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</si>
  <si>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</si>
  <si>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</si>
  <si>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特定駐留軍用地内土地取得事業基金
(R04年度末現在))</t>
    <phoneticPr fontId="5"/>
  </si>
  <si>
    <t>退職手当基金
(R04年度末現在))</t>
    <rPh sb="0" eb="2">
      <t>タイショク</t>
    </rPh>
    <rPh sb="2" eb="4">
      <t>テアテ</t>
    </rPh>
    <rPh sb="4" eb="6">
      <t>キキン</t>
    </rPh>
    <phoneticPr fontId="2"/>
  </si>
  <si>
    <t>公共施設等整備基金
(R04年度末現在))</t>
    <phoneticPr fontId="2"/>
  </si>
  <si>
    <t>市道潰地補償基金
(R04年度末現在))</t>
    <phoneticPr fontId="2"/>
  </si>
  <si>
    <t>市営住宅整備基金
(R04年度末現在))</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</si>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</sst>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72756</c:v>
                </c:pt>
                <c:pt idx="3">
                  <c:v>43955</c:v>
                </c:pt>
                <c:pt idx="4">
                  <c:v>41921</c:v>
                </c:pt>
              </c:numCache>
            </c:numRef>
          </c:val>
          <c:smooth val="0"/>
          <c:extLst>
            <c:ext xmlns:c16="http://schemas.microsoft.com/office/drawing/2014/chart" uri="{C3380CC4-5D6E-409C-BE32-E72D297353CC}">
              <c16:uniqueId val="{00000000-E1C6-4841-8939-107849E4EC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65623</c:v>
                </c:pt>
                <c:pt idx="1">
                  <c:v>77069</c:v>
                </c:pt>
                <c:pt idx="2">
                  <c:v>75849</c:v>
                </c:pt>
                <c:pt idx="3">
                  <c:v>79282</c:v>
                </c:pt>
                <c:pt idx="4">
                  <c:v>102006</c:v>
                </c:pt>
              </c:numCache>
            </c:numRef>
          </c:val>
          <c:smooth val="0"/>
          <c:extLst>
            <c:ext xmlns:c16="http://schemas.microsoft.com/office/drawing/2014/chart" uri="{C3380CC4-5D6E-409C-BE32-E72D297353CC}">
              <c16:uniqueId val="{00000001-E1C6-4841-8939-107849E4EC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4.9000000000000004</c:v>
                </c:pt>
                <c:pt idx="1">
                  <c:v>5.68</c:v>
                </c:pt>
                <c:pt idx="2">
                  <c:v>7.17</c:v>
                </c:pt>
                <c:pt idx="3">
                  <c:v>6.59</c:v>
                </c:pt>
                <c:pt idx="4">
                  <c:v>8.1</c:v>
                </c:pt>
              </c:numCache>
            </c:numRef>
          </c:val>
          <c:extLst>
            <c:ext xmlns:c16="http://schemas.microsoft.com/office/drawing/2014/chart" uri="{C3380CC4-5D6E-409C-BE32-E72D297353CC}">
              <c16:uniqueId val="{00000000-68E9-4BEE-A8FF-6D558D86D5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10.06</c:v>
                </c:pt>
                <c:pt idx="1">
                  <c:v>11.82</c:v>
                </c:pt>
                <c:pt idx="2">
                  <c:v>14.45</c:v>
                </c:pt>
                <c:pt idx="3">
                  <c:v>17.11</c:v>
                </c:pt>
                <c:pt idx="4">
                  <c:v>20.72</c:v>
                </c:pt>
              </c:numCache>
            </c:numRef>
          </c:val>
          <c:extLst>
            <c:ext xmlns:c16="http://schemas.microsoft.com/office/drawing/2014/chart" uri="{C3380CC4-5D6E-409C-BE32-E72D297353CC}">
              <c16:uniqueId val="{00000001-68E9-4BEE-A8FF-6D558D86D5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2.02</c:v>
                </c:pt>
                <c:pt idx="1">
                  <c:v>2.76</c:v>
                </c:pt>
                <c:pt idx="2">
                  <c:v>4.83</c:v>
                </c:pt>
                <c:pt idx="3">
                  <c:v>3.41</c:v>
                </c:pt>
                <c:pt idx="4">
                  <c:v>4.93</c:v>
                </c:pt>
              </c:numCache>
            </c:numRef>
          </c:val>
          <c:smooth val="0"/>
          <c:extLst>
            <c:ext xmlns:c16="http://schemas.microsoft.com/office/drawing/2014/chart" uri="{C3380CC4-5D6E-409C-BE32-E72D297353CC}">
              <c16:uniqueId val="{00000002-68E9-4BEE-A8FF-6D558D86D5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0.52</c:v>
                </c:pt>
                <c:pt idx="4">
                  <c:v>#N/A</c:v>
                </c:pt>
                <c:pt idx="5">
                  <c:v>0</c:v>
                </c:pt>
                <c:pt idx="6">
                  <c:v>#N/A</c:v>
                </c:pt>
                <c:pt idx="7">
                  <c:v>0.03</c:v>
                </c:pt>
                <c:pt idx="8">
                  <c:v>#N/A</c:v>
                </c:pt>
                <c:pt idx="9">
                  <c:v>0</c:v>
                </c:pt>
              </c:numCache>
            </c:numRef>
          </c:val>
          <c:extLst>
            <c:ext xmlns:c16="http://schemas.microsoft.com/office/drawing/2014/chart" uri="{C3380CC4-5D6E-409C-BE32-E72D297353CC}">
              <c16:uniqueId val="{00000000-A1DC-4A47-B307-143C8B51C6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DC-4A47-B307-143C8B51C66C}"/>
            </c:ext>
          </c:extLst>
        </c:ser>
        <c:ser>
          <c:idx val="2"/>
          <c:order val="2"/>
          <c:tx>
            <c:strRef>
              <c:f>データシート!$A$29</c:f>
              <c:strCache>
                <c:ptCount val="1"/>
                <c:pt idx="0">
                  <c:v>佐真下第二土地区画整理事業特別会計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0.11</c:v>
                </c:pt>
                <c:pt idx="4">
                  <c:v>#N/A</c:v>
                </c:pt>
                <c:pt idx="5">
                  <c:v>0</c:v>
                </c:pt>
                <c:pt idx="6">
                  <c:v>#N/A</c:v>
                </c:pt>
                <c:pt idx="7">
                  <c:v>0.36</c:v>
                </c:pt>
                <c:pt idx="8">
                  <c:v>#N/A</c:v>
                </c:pt>
                <c:pt idx="9">
                  <c:v>0.01</c:v>
                </c:pt>
              </c:numCache>
            </c:numRef>
          </c:val>
          <c:extLst>
            <c:ext xmlns:c16="http://schemas.microsoft.com/office/drawing/2014/chart" uri="{C3380CC4-5D6E-409C-BE32-E72D297353CC}">
              <c16:uniqueId val="{00000002-A1DC-4A47-B307-143C8B51C66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0.18</c:v>
                </c:pt>
                <c:pt idx="2">
                  <c:v>#N/A</c:v>
                </c:pt>
                <c:pt idx="3">
                  <c:v>0.17</c:v>
                </c:pt>
                <c:pt idx="4">
                  <c:v>#N/A</c:v>
                </c:pt>
                <c:pt idx="5">
                  <c:v>0.17</c:v>
                </c:pt>
                <c:pt idx="6">
                  <c:v>#N/A</c:v>
                </c:pt>
                <c:pt idx="7">
                  <c:v>0.15</c:v>
                </c:pt>
                <c:pt idx="8">
                  <c:v>#N/A</c:v>
                </c:pt>
                <c:pt idx="9">
                  <c:v>0.17</c:v>
                </c:pt>
              </c:numCache>
            </c:numRef>
          </c:val>
          <c:extLst>
            <c:ext xmlns:c16="http://schemas.microsoft.com/office/drawing/2014/chart" uri="{C3380CC4-5D6E-409C-BE32-E72D297353CC}">
              <c16:uniqueId val="{00000003-A1DC-4A47-B307-143C8B51C66C}"/>
            </c:ext>
          </c:extLst>
        </c:ser>
        <c:ser>
          <c:idx val="4"/>
          <c:order val="4"/>
          <c:tx>
            <c:strRef>
              <c:f>データシート!$A$31</c:f>
              <c:strCache>
                <c:ptCount val="1"/>
                <c:pt idx="0">
                  <c:v>西普天間住宅地区土地区画整理事業特別会計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0.15</c:v>
                </c:pt>
                <c:pt idx="8">
                  <c:v>#N/A</c:v>
                </c:pt>
                <c:pt idx="9">
                  <c:v>0.2</c:v>
                </c:pt>
              </c:numCache>
            </c:numRef>
          </c:val>
          <c:extLst>
            <c:ext xmlns:c16="http://schemas.microsoft.com/office/drawing/2014/chart" uri="{C3380CC4-5D6E-409C-BE32-E72D297353CC}">
              <c16:uniqueId val="{00000004-A1DC-4A47-B307-143C8B51C66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1.0900000000000001</c:v>
                </c:pt>
                <c:pt idx="2">
                  <c:v>#N/A</c:v>
                </c:pt>
                <c:pt idx="3">
                  <c:v>0.66</c:v>
                </c:pt>
                <c:pt idx="4">
                  <c:v>#N/A</c:v>
                </c:pt>
                <c:pt idx="5">
                  <c:v>0.31</c:v>
                </c:pt>
                <c:pt idx="6">
                  <c:v>#N/A</c:v>
                </c:pt>
                <c:pt idx="7">
                  <c:v>1.01</c:v>
                </c:pt>
                <c:pt idx="8">
                  <c:v>#N/A</c:v>
                </c:pt>
                <c:pt idx="9">
                  <c:v>1.56</c:v>
                </c:pt>
              </c:numCache>
            </c:numRef>
          </c:val>
          <c:extLst>
            <c:ext xmlns:c16="http://schemas.microsoft.com/office/drawing/2014/chart" uri="{C3380CC4-5D6E-409C-BE32-E72D297353CC}">
              <c16:uniqueId val="{00000005-A1DC-4A47-B307-143C8B51C66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1.62</c:v>
                </c:pt>
                <c:pt idx="2">
                  <c:v>#N/A</c:v>
                </c:pt>
                <c:pt idx="3">
                  <c:v>2.56</c:v>
                </c:pt>
                <c:pt idx="4">
                  <c:v>#N/A</c:v>
                </c:pt>
                <c:pt idx="5">
                  <c:v>2.67</c:v>
                </c:pt>
                <c:pt idx="6">
                  <c:v>#N/A</c:v>
                </c:pt>
                <c:pt idx="7">
                  <c:v>2.59</c:v>
                </c:pt>
                <c:pt idx="8">
                  <c:v>#N/A</c:v>
                </c:pt>
                <c:pt idx="9">
                  <c:v>2</c:v>
                </c:pt>
              </c:numCache>
            </c:numRef>
          </c:val>
          <c:extLst>
            <c:ext xmlns:c16="http://schemas.microsoft.com/office/drawing/2014/chart" uri="{C3380CC4-5D6E-409C-BE32-E72D297353CC}">
              <c16:uniqueId val="{00000006-A1DC-4A47-B307-143C8B51C66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4.88</c:v>
                </c:pt>
                <c:pt idx="2">
                  <c:v>#N/A</c:v>
                </c:pt>
                <c:pt idx="3">
                  <c:v>5.55</c:v>
                </c:pt>
                <c:pt idx="4">
                  <c:v>#N/A</c:v>
                </c:pt>
                <c:pt idx="5">
                  <c:v>7.15</c:v>
                </c:pt>
                <c:pt idx="6">
                  <c:v>#N/A</c:v>
                </c:pt>
                <c:pt idx="7">
                  <c:v>6.54</c:v>
                </c:pt>
                <c:pt idx="8">
                  <c:v>#N/A</c:v>
                </c:pt>
                <c:pt idx="9">
                  <c:v>8.08</c:v>
                </c:pt>
              </c:numCache>
            </c:numRef>
          </c:val>
          <c:extLst>
            <c:ext xmlns:c16="http://schemas.microsoft.com/office/drawing/2014/chart" uri="{C3380CC4-5D6E-409C-BE32-E72D297353CC}">
              <c16:uniqueId val="{00000007-A1DC-4A47-B307-143C8B51C66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11.67</c:v>
                </c:pt>
                <c:pt idx="2">
                  <c:v>#N/A</c:v>
                </c:pt>
                <c:pt idx="3">
                  <c:v>12.3</c:v>
                </c:pt>
                <c:pt idx="4">
                  <c:v>#N/A</c:v>
                </c:pt>
                <c:pt idx="5">
                  <c:v>14.58</c:v>
                </c:pt>
                <c:pt idx="6">
                  <c:v>#N/A</c:v>
                </c:pt>
                <c:pt idx="7">
                  <c:v>13.66</c:v>
                </c:pt>
                <c:pt idx="8">
                  <c:v>#N/A</c:v>
                </c:pt>
                <c:pt idx="9">
                  <c:v>14.79</c:v>
                </c:pt>
              </c:numCache>
            </c:numRef>
          </c:val>
          <c:extLst>
            <c:ext xmlns:c16="http://schemas.microsoft.com/office/drawing/2014/chart" uri="{C3380CC4-5D6E-409C-BE32-E72D297353CC}">
              <c16:uniqueId val="{00000008-A1DC-4A47-B307-143C8B51C66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2.0499999999999998</c:v>
                </c:pt>
                <c:pt idx="1">
                  <c:v>#N/A</c:v>
                </c:pt>
                <c:pt idx="2">
                  <c:v>4.6100000000000003</c:v>
                </c:pt>
                <c:pt idx="3">
                  <c:v>#N/A</c:v>
                </c:pt>
                <c:pt idx="4">
                  <c:v>5.61</c:v>
                </c:pt>
                <c:pt idx="5">
                  <c:v>#N/A</c:v>
                </c:pt>
                <c:pt idx="6">
                  <c:v>2.94</c:v>
                </c:pt>
                <c:pt idx="7">
                  <c:v>#N/A</c:v>
                </c:pt>
                <c:pt idx="8">
                  <c:v>1.6</c:v>
                </c:pt>
                <c:pt idx="9">
                  <c:v>#N/A</c:v>
                </c:pt>
              </c:numCache>
            </c:numRef>
          </c:val>
          <c:extLst>
            <c:ext xmlns:c16="http://schemas.microsoft.com/office/drawing/2014/chart" uri="{C3380CC4-5D6E-409C-BE32-E72D297353CC}">
              <c16:uniqueId val="{00000009-A1DC-4A47-B307-143C8B51C6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1848</c:v>
                </c:pt>
                <c:pt idx="5">
                  <c:v>1851</c:v>
                </c:pt>
                <c:pt idx="8">
                  <c:v>1840</c:v>
                </c:pt>
                <c:pt idx="11">
                  <c:v>1827</c:v>
                </c:pt>
                <c:pt idx="14">
                  <c:v>1795</c:v>
                </c:pt>
              </c:numCache>
            </c:numRef>
          </c:val>
          <c:extLst>
            <c:ext xmlns:c16="http://schemas.microsoft.com/office/drawing/2014/chart" uri="{C3380CC4-5D6E-409C-BE32-E72D297353CC}">
              <c16:uniqueId val="{00000000-3CC5-4A35-8C84-F822C2F7D2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3CC5-4A35-8C84-F822C2F7D2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CC5-4A35-8C84-F822C2F7D2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103</c:v>
                </c:pt>
                <c:pt idx="3">
                  <c:v>103</c:v>
                </c:pt>
                <c:pt idx="6">
                  <c:v>104</c:v>
                </c:pt>
                <c:pt idx="9">
                  <c:v>104</c:v>
                </c:pt>
                <c:pt idx="12">
                  <c:v>98</c:v>
                </c:pt>
              </c:numCache>
            </c:numRef>
          </c:val>
          <c:extLst>
            <c:ext xmlns:c16="http://schemas.microsoft.com/office/drawing/2014/chart" uri="{C3380CC4-5D6E-409C-BE32-E72D297353CC}">
              <c16:uniqueId val="{00000003-3CC5-4A35-8C84-F822C2F7D2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379</c:v>
                </c:pt>
                <c:pt idx="3">
                  <c:v>365</c:v>
                </c:pt>
                <c:pt idx="6">
                  <c:v>173</c:v>
                </c:pt>
                <c:pt idx="9">
                  <c:v>155</c:v>
                </c:pt>
                <c:pt idx="12">
                  <c:v>136</c:v>
                </c:pt>
              </c:numCache>
            </c:numRef>
          </c:val>
          <c:extLst>
            <c:ext xmlns:c16="http://schemas.microsoft.com/office/drawing/2014/chart" uri="{C3380CC4-5D6E-409C-BE32-E72D297353CC}">
              <c16:uniqueId val="{00000004-3CC5-4A35-8C84-F822C2F7D2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C5-4A35-8C84-F822C2F7D2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C5-4A35-8C84-F822C2F7D2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2758</c:v>
                </c:pt>
                <c:pt idx="3">
                  <c:v>2785</c:v>
                </c:pt>
                <c:pt idx="6">
                  <c:v>2829</c:v>
                </c:pt>
                <c:pt idx="9">
                  <c:v>2821</c:v>
                </c:pt>
                <c:pt idx="12">
                  <c:v>2806</c:v>
                </c:pt>
              </c:numCache>
            </c:numRef>
          </c:val>
          <c:extLst>
            <c:ext xmlns:c16="http://schemas.microsoft.com/office/drawing/2014/chart" uri="{C3380CC4-5D6E-409C-BE32-E72D297353CC}">
              <c16:uniqueId val="{00000007-3CC5-4A35-8C84-F822C2F7D2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1393</c:v>
                </c:pt>
                <c:pt idx="2">
                  <c:v>#N/A</c:v>
                </c:pt>
                <c:pt idx="3">
                  <c:v>#N/A</c:v>
                </c:pt>
                <c:pt idx="4">
                  <c:v>1403</c:v>
                </c:pt>
                <c:pt idx="5">
                  <c:v>#N/A</c:v>
                </c:pt>
                <c:pt idx="6">
                  <c:v>#N/A</c:v>
                </c:pt>
                <c:pt idx="7">
                  <c:v>1266</c:v>
                </c:pt>
                <c:pt idx="8">
                  <c:v>#N/A</c:v>
                </c:pt>
                <c:pt idx="9">
                  <c:v>#N/A</c:v>
                </c:pt>
                <c:pt idx="10">
                  <c:v>1253</c:v>
                </c:pt>
                <c:pt idx="11">
                  <c:v>#N/A</c:v>
                </c:pt>
                <c:pt idx="12">
                  <c:v>#N/A</c:v>
                </c:pt>
                <c:pt idx="13">
                  <c:v>1245</c:v>
                </c:pt>
                <c:pt idx="14">
                  <c:v>#N/A</c:v>
                </c:pt>
              </c:numCache>
            </c:numRef>
          </c:val>
          <c:smooth val="0"/>
          <c:extLst>
            <c:ext xmlns:c16="http://schemas.microsoft.com/office/drawing/2014/chart" uri="{C3380CC4-5D6E-409C-BE32-E72D297353CC}">
              <c16:uniqueId val="{00000008-3CC5-4A35-8C84-F822C2F7D2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21346</c:v>
                </c:pt>
                <c:pt idx="5">
                  <c:v>20950</c:v>
                </c:pt>
                <c:pt idx="8">
                  <c:v>20753</c:v>
                </c:pt>
                <c:pt idx="11">
                  <c:v>21000</c:v>
                </c:pt>
                <c:pt idx="14">
                  <c:v>20601</c:v>
                </c:pt>
              </c:numCache>
            </c:numRef>
          </c:val>
          <c:extLst>
            <c:ext xmlns:c16="http://schemas.microsoft.com/office/drawing/2014/chart" uri="{C3380CC4-5D6E-409C-BE32-E72D297353CC}">
              <c16:uniqueId val="{00000000-9793-47C1-8FA5-BDDF4AB0AD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641</c:v>
                </c:pt>
                <c:pt idx="5">
                  <c:v>589</c:v>
                </c:pt>
                <c:pt idx="8">
                  <c:v>536</c:v>
                </c:pt>
                <c:pt idx="11">
                  <c:v>489</c:v>
                </c:pt>
                <c:pt idx="14">
                  <c:v>443</c:v>
                </c:pt>
              </c:numCache>
            </c:numRef>
          </c:val>
          <c:extLst>
            <c:ext xmlns:c16="http://schemas.microsoft.com/office/drawing/2014/chart" uri="{C3380CC4-5D6E-409C-BE32-E72D297353CC}">
              <c16:uniqueId val="{00000001-9793-47C1-8FA5-BDDF4AB0AD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4424</c:v>
                </c:pt>
                <c:pt idx="5">
                  <c:v>4127</c:v>
                </c:pt>
                <c:pt idx="8">
                  <c:v>4844</c:v>
                </c:pt>
                <c:pt idx="11">
                  <c:v>3829</c:v>
                </c:pt>
                <c:pt idx="14">
                  <c:v>5435</c:v>
                </c:pt>
              </c:numCache>
            </c:numRef>
          </c:val>
          <c:extLst>
            <c:ext xmlns:c16="http://schemas.microsoft.com/office/drawing/2014/chart" uri="{C3380CC4-5D6E-409C-BE32-E72D297353CC}">
              <c16:uniqueId val="{00000002-9793-47C1-8FA5-BDDF4AB0AD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93-47C1-8FA5-BDDF4AB0AD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93-47C1-8FA5-BDDF4AB0AD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4</c:v>
                </c:pt>
                <c:pt idx="6">
                  <c:v>3</c:v>
                </c:pt>
                <c:pt idx="9">
                  <c:v>0</c:v>
                </c:pt>
                <c:pt idx="12">
                  <c:v>0</c:v>
                </c:pt>
              </c:numCache>
            </c:numRef>
          </c:val>
          <c:extLst>
            <c:ext xmlns:c16="http://schemas.microsoft.com/office/drawing/2014/chart" uri="{C3380CC4-5D6E-409C-BE32-E72D297353CC}">
              <c16:uniqueId val="{00000005-9793-47C1-8FA5-BDDF4AB0AD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3278</c:v>
                </c:pt>
                <c:pt idx="3">
                  <c:v>3418</c:v>
                </c:pt>
                <c:pt idx="6">
                  <c:v>3734</c:v>
                </c:pt>
                <c:pt idx="9">
                  <c:v>3917</c:v>
                </c:pt>
                <c:pt idx="12">
                  <c:v>4056</c:v>
                </c:pt>
              </c:numCache>
            </c:numRef>
          </c:val>
          <c:extLst>
            <c:ext xmlns:c16="http://schemas.microsoft.com/office/drawing/2014/chart" uri="{C3380CC4-5D6E-409C-BE32-E72D297353CC}">
              <c16:uniqueId val="{00000006-9793-47C1-8FA5-BDDF4AB0AD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518</c:v>
                </c:pt>
                <c:pt idx="3">
                  <c:v>422</c:v>
                </c:pt>
                <c:pt idx="6">
                  <c:v>344</c:v>
                </c:pt>
                <c:pt idx="9">
                  <c:v>783</c:v>
                </c:pt>
                <c:pt idx="12">
                  <c:v>879</c:v>
                </c:pt>
              </c:numCache>
            </c:numRef>
          </c:val>
          <c:extLst>
            <c:ext xmlns:c16="http://schemas.microsoft.com/office/drawing/2014/chart" uri="{C3380CC4-5D6E-409C-BE32-E72D297353CC}">
              <c16:uniqueId val="{00000007-9793-47C1-8FA5-BDDF4AB0AD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4266</c:v>
                </c:pt>
                <c:pt idx="3">
                  <c:v>4030</c:v>
                </c:pt>
                <c:pt idx="6">
                  <c:v>2643</c:v>
                </c:pt>
                <c:pt idx="9">
                  <c:v>1674</c:v>
                </c:pt>
                <c:pt idx="12">
                  <c:v>682</c:v>
                </c:pt>
              </c:numCache>
            </c:numRef>
          </c:val>
          <c:extLst>
            <c:ext xmlns:c16="http://schemas.microsoft.com/office/drawing/2014/chart" uri="{C3380CC4-5D6E-409C-BE32-E72D297353CC}">
              <c16:uniqueId val="{00000008-9793-47C1-8FA5-BDDF4AB0AD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793-47C1-8FA5-BDDF4AB0AD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29781</c:v>
                </c:pt>
                <c:pt idx="3">
                  <c:v>30007</c:v>
                </c:pt>
                <c:pt idx="6">
                  <c:v>30127</c:v>
                </c:pt>
                <c:pt idx="9">
                  <c:v>30379</c:v>
                </c:pt>
                <c:pt idx="12">
                  <c:v>30166</c:v>
                </c:pt>
              </c:numCache>
            </c:numRef>
          </c:val>
          <c:extLst>
            <c:ext xmlns:c16="http://schemas.microsoft.com/office/drawing/2014/chart" uri="{C3380CC4-5D6E-409C-BE32-E72D297353CC}">
              <c16:uniqueId val="{0000000A-9793-47C1-8FA5-BDDF4AB0AD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11436</c:v>
                </c:pt>
                <c:pt idx="2">
                  <c:v>#N/A</c:v>
                </c:pt>
                <c:pt idx="3">
                  <c:v>#N/A</c:v>
                </c:pt>
                <c:pt idx="4">
                  <c:v>12217</c:v>
                </c:pt>
                <c:pt idx="5">
                  <c:v>#N/A</c:v>
                </c:pt>
                <c:pt idx="6">
                  <c:v>#N/A</c:v>
                </c:pt>
                <c:pt idx="7">
                  <c:v>10718</c:v>
                </c:pt>
                <c:pt idx="8">
                  <c:v>#N/A</c:v>
                </c:pt>
                <c:pt idx="9">
                  <c:v>#N/A</c:v>
                </c:pt>
                <c:pt idx="10">
                  <c:v>11434</c:v>
                </c:pt>
                <c:pt idx="11">
                  <c:v>#N/A</c:v>
                </c:pt>
                <c:pt idx="12">
                  <c:v>#N/A</c:v>
                </c:pt>
                <c:pt idx="13">
                  <c:v>9303</c:v>
                </c:pt>
                <c:pt idx="14">
                  <c:v>#N/A</c:v>
                </c:pt>
              </c:numCache>
            </c:numRef>
          </c:val>
          <c:smooth val="0"/>
          <c:extLst>
            <c:ext xmlns:c16="http://schemas.microsoft.com/office/drawing/2014/chart" uri="{C3380CC4-5D6E-409C-BE32-E72D297353CC}">
              <c16:uniqueId val="{0000000B-9793-47C1-8FA5-BDDF4AB0AD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2929</c:v>
                </c:pt>
                <c:pt idx="1">
                  <c:v>3696</c:v>
                </c:pt>
                <c:pt idx="2">
                  <c:v>4440</c:v>
                </c:pt>
              </c:numCache>
            </c:numRef>
          </c:val>
          <c:extLst>
            <c:ext xmlns:c16="http://schemas.microsoft.com/office/drawing/2014/chart" uri="{C3380CC4-5D6E-409C-BE32-E72D297353CC}">
              <c16:uniqueId val="{00000000-3A70-48F4-9AA4-72464A52C7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160</c:v>
                </c:pt>
                <c:pt idx="1">
                  <c:v>581</c:v>
                </c:pt>
                <c:pt idx="2">
                  <c:v>581</c:v>
                </c:pt>
              </c:numCache>
            </c:numRef>
          </c:val>
          <c:extLst>
            <c:ext xmlns:c16="http://schemas.microsoft.com/office/drawing/2014/chart" uri="{C3380CC4-5D6E-409C-BE32-E72D297353CC}">
              <c16:uniqueId val="{00000001-3A70-48F4-9AA4-72464A52C7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6092</c:v>
                </c:pt>
                <c:pt idx="1">
                  <c:v>4752</c:v>
                </c:pt>
                <c:pt idx="2">
                  <c:v>6286</c:v>
                </c:pt>
              </c:numCache>
            </c:numRef>
          </c:val>
          <c:extLst>
            <c:ext xmlns:c16="http://schemas.microsoft.com/office/drawing/2014/chart" uri="{C3380CC4-5D6E-409C-BE32-E72D297353CC}">
              <c16:uniqueId val="{00000002-3A70-48F4-9AA4-72464A52C7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a:t>
          </a:r>
          <a:r>
            <a:rPr kumimoji="1" lang="ja-JP" altLang="en-US" sz="1400">
              <a:solidFill>
                <a:sysClr val="windowText" lastClr="000000"/>
              </a:solidFill>
              <a:latin typeface="ＭＳ ゴシック" pitchFamily="49" charset="-128"/>
              <a:ea typeface="ＭＳ ゴシック" pitchFamily="49" charset="-128"/>
            </a:rPr>
            <a:t>地方債元金が前年度より５百万円増となっているものの、地方債利子が</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百万円の減となっており、総じて</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百万円の減の状況となっている。</a:t>
          </a:r>
        </a:p>
        <a:p>
          <a:r>
            <a:rPr kumimoji="1" lang="ja-JP" altLang="en-US" sz="1400">
              <a:latin typeface="ＭＳ ゴシック" pitchFamily="49" charset="-128"/>
              <a:ea typeface="ＭＳ ゴシック" pitchFamily="49" charset="-128"/>
            </a:rPr>
            <a:t>　令和５年度以降は、</a:t>
          </a:r>
          <a:r>
            <a:rPr kumimoji="1" lang="ja-JP" altLang="en-US" sz="1400">
              <a:solidFill>
                <a:sysClr val="windowText" lastClr="000000"/>
              </a:solidFill>
              <a:latin typeface="ＭＳ ゴシック" pitchFamily="49" charset="-128"/>
              <a:ea typeface="ＭＳ ゴシック" pitchFamily="49" charset="-128"/>
            </a:rPr>
            <a:t>志真志小学校校舎・幼稚園園舎の増改築事業や大謝名小学校屋内運動場・水泳プール増改築事業等の学校建設に係る地方債元金償還の据置期間の終了に伴い、さらなる元金償還額の増が見込まれる</a:t>
          </a:r>
          <a:r>
            <a:rPr kumimoji="1" lang="ja-JP" altLang="en-US"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今後も老朽化した公共施設の改築事業等に係る地方債発行が見込まれるが、計画的に地方債発行し元利償還金の額が平準化できるよう努める。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本市は、満期一括償還地方債の発行実績無し。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将来負担額については、昨年度に引き続き退職手当負担見込額等が増となって</a:t>
          </a:r>
          <a:r>
            <a:rPr kumimoji="1" lang="ja-JP" altLang="en-US" sz="1400">
              <a:solidFill>
                <a:sysClr val="windowText" lastClr="000000"/>
              </a:solidFill>
              <a:latin typeface="ＭＳ ゴシック" pitchFamily="49" charset="-128"/>
              <a:ea typeface="ＭＳ ゴシック" pitchFamily="49" charset="-128"/>
            </a:rPr>
            <a:t>いるものの、</a:t>
          </a:r>
          <a:r>
            <a:rPr kumimoji="1" lang="ja-JP" altLang="en-US" sz="1400">
              <a:latin typeface="ＭＳ ゴシック" pitchFamily="49" charset="-128"/>
              <a:ea typeface="ＭＳ ゴシック" pitchFamily="49" charset="-128"/>
            </a:rPr>
            <a:t>公営企業債等繰入見込額が減となっているため、全体としては</a:t>
          </a:r>
          <a:r>
            <a:rPr kumimoji="1" lang="en-US" altLang="ja-JP" sz="1400">
              <a:latin typeface="ＭＳ ゴシック" pitchFamily="49" charset="-128"/>
              <a:ea typeface="ＭＳ ゴシック" pitchFamily="49" charset="-128"/>
            </a:rPr>
            <a:t>970</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充当可能財源が増となっていることから、将来負担比率の分子となる数値は、</a:t>
          </a:r>
          <a:r>
            <a:rPr kumimoji="1" lang="en-US" altLang="ja-JP" sz="1400">
              <a:latin typeface="ＭＳ ゴシック" pitchFamily="49" charset="-128"/>
              <a:ea typeface="ＭＳ ゴシック" pitchFamily="49" charset="-128"/>
            </a:rPr>
            <a:t>2,131</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今後将来負担を軽減・平準化していくためにも、長期的な視野での財源確保、計画的な事業実施を行っていく必要がある。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沖縄県宜野湾市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・令和４年度は、基金全体として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百万円の大幅増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その他特定目的基金の残高が合計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百万円の増となったことが主な要因となっている。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・特定駐留軍用地内土地取得事業基金については、事業計画どおりの執行を行うことにより基金残高の減が見込まれる。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・財政調整基金及び公共施設等整備基金などは、今後の財政需要へ対応できるよう、残高の維持または増額に努める。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令和３年度において、基金残高が最も大きいのは特定駐留軍用地内土地取得事業基金であり、普天間飛行場の返還後に必要となる公共用地の先行買収を行う目的で積み立てている基金である。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その他、公共施設等の整備に係る多額の事業費支出に備える公共施設等整備基金や退職手当の支出に備えるための退職手当基金等である。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特定駐留軍用地内土地取得事業基金については、沖縄振興特別推進市町村交付金の他市町村の不用額を流用し、積立事業の事業費を増額したため、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公共施設等整備基金については、公共施設等の整備に係る経費に充当するための取り崩しにより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特定駐留軍用地内土地取得事業基金については、今後も沖縄振興特別推進市町村交付金等を用いた積立を推進しつつ、計画的な土地取得など、適正な執行により基金の取り崩しを行っていく方針である。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その他については、今後も各種目的に沿った運用を図り、適切に管理していく方針である。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百万円増え、令和４年度も基金残高の増となった。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要因としては、前年度繰越金が増となったことや、市税等の自主財源が前年度よりも増となっている点が挙げられる。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財政調整基金の残高については、災害時等に対応しうる額を維持できるよう管理・運用していく方針である。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令和４年度は増減なし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今後も、収支における財政調整基金取崩額とのバランスを見ながら、管理・運用していく方針である。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令和３年度中に交付された地方交付税のうち臨時財政対策債償還基金費分を積立てており、令和７年度より上積み増した臨時財政対策債償還分を毎年度取り崩すこととしている。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100,269
98,671
19.80
57,839,228
55,696,291
1,735,712
21,430,148
30,165,991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年度から同水準（</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ポイントの増減）となっており、令和４年度においても、扶助費が増となったものの個人住民税や固定資産税などの市税等の増により、同水準を維持している。</a:t>
          </a:r>
        </a:p>
        <a:p>
          <a:r>
            <a:rPr kumimoji="1" lang="ja-JP" altLang="en-US" sz="1300">
              <a:latin typeface="ＭＳ Ｐゴシック" panose="020B0600070205080204" pitchFamily="50" charset="-128"/>
              <a:ea typeface="ＭＳ Ｐゴシック" panose="020B0600070205080204" pitchFamily="50" charset="-128"/>
            </a:rPr>
            <a:t>ただし、依然として、依存財源の割合が高い傾向にあるため、事務事業の見直し等による歳出抑制を引き続き行い、財政健全化に努める。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9072</xdr:rowOff>
    </xdr:to>
    <xdr:cxnSp macro="">
      <xdr:nvCxnSpPr>
        <xdr:cNvPr id="74" name="直線コネクタ 73"/>
        <xdr:cNvCxnSpPr/>
      </xdr:nvCxnSpPr>
      <xdr:spPr>
        <a:xfrm>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9072</xdr:rowOff>
    </xdr:to>
    <xdr:cxnSp macro="">
      <xdr:nvCxnSpPr>
        <xdr:cNvPr id="77" name="直線コネクタ 76"/>
        <xdr:cNvCxnSpPr/>
      </xdr:nvCxnSpPr>
      <xdr:spPr>
        <a:xfrm flipV="1">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8" name="フローチャート: 判断 77"/>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9" name="テキスト ボックス 78"/>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80" name="直線コネクタ 79"/>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1" name="フローチャート: 判断 80"/>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2" name="テキスト ボックス 81"/>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83" name="フローチャート: 判断 82"/>
        <xdr:cNvSpPr/>
      </xdr:nvSpPr>
      <xdr:spPr>
        <a:xfrm>
          <a:off x="1397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84" name="テキスト ボックス 83"/>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5" name="テキスト ボックス 94"/>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97" name="テキスト ボックス 96"/>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99" name="テキスト ボックス 98"/>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市民税や地方消費税交付金など一般財源となる歳入の増があるものの、人件費や扶助費等の増が要因として挙げられる。</a:t>
          </a:r>
        </a:p>
        <a:p>
          <a:r>
            <a:rPr kumimoji="1" lang="ja-JP" altLang="en-US" sz="1300">
              <a:latin typeface="ＭＳ Ｐゴシック" panose="020B0600070205080204" pitchFamily="50" charset="-128"/>
              <a:ea typeface="ＭＳ Ｐゴシック" panose="020B0600070205080204" pitchFamily="50" charset="-128"/>
            </a:rPr>
            <a:t>今後も人件費や扶助費等の増は傾向として続くと見込まれるため、事務事業の見直し等による歳出抑制を引き続き行うとともに、経常的な歳入確保にも取り組む。</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57573</xdr:rowOff>
    </xdr:from>
    <xdr:to>
      <xdr:col>23</xdr:col>
      <xdr:colOff>133350</xdr:colOff>
      <xdr:row>61</xdr:row>
      <xdr:rowOff>46990</xdr:rowOff>
    </xdr:to>
    <xdr:cxnSp macro="">
      <xdr:nvCxnSpPr>
        <xdr:cNvPr id="134" name="直線コネクタ 133"/>
        <xdr:cNvCxnSpPr/>
      </xdr:nvCxnSpPr>
      <xdr:spPr>
        <a:xfrm>
          <a:off x="4114800" y="1034457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xdr:cNvSpPr txBox="1"/>
      </xdr:nvSpPr>
      <xdr:spPr>
        <a:xfrm>
          <a:off x="5041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27940</xdr:rowOff>
    </xdr:from>
    <xdr:to>
      <xdr:col>19</xdr:col>
      <xdr:colOff>133350</xdr:colOff>
      <xdr:row>60</xdr:row>
      <xdr:rowOff>57573</xdr:rowOff>
    </xdr:to>
    <xdr:cxnSp macro="">
      <xdr:nvCxnSpPr>
        <xdr:cNvPr id="137" name="直線コネクタ 136"/>
        <xdr:cNvCxnSpPr/>
      </xdr:nvCxnSpPr>
      <xdr:spPr>
        <a:xfrm>
          <a:off x="3225800" y="1014349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59</xdr:row>
      <xdr:rowOff>156633</xdr:rowOff>
    </xdr:to>
    <xdr:cxnSp macro="">
      <xdr:nvCxnSpPr>
        <xdr:cNvPr id="140" name="直線コネクタ 139"/>
        <xdr:cNvCxnSpPr/>
      </xdr:nvCxnSpPr>
      <xdr:spPr>
        <a:xfrm flipV="1">
          <a:off x="2336800" y="101434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41" name="フローチャート: 判断 140"/>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42" name="テキスト ボックス 141"/>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3810</xdr:rowOff>
    </xdr:from>
    <xdr:to>
      <xdr:col>11</xdr:col>
      <xdr:colOff>31750</xdr:colOff>
      <xdr:row>59</xdr:row>
      <xdr:rowOff>156633</xdr:rowOff>
    </xdr:to>
    <xdr:cxnSp macro="">
      <xdr:nvCxnSpPr>
        <xdr:cNvPr id="143" name="直線コネクタ 142"/>
        <xdr:cNvCxnSpPr/>
      </xdr:nvCxnSpPr>
      <xdr:spPr>
        <a:xfrm>
          <a:off x="1447800" y="1011936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4" name="フローチャート: 判断 143"/>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5" name="テキスト ボックス 144"/>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46" name="フローチャート: 判断 145"/>
        <xdr:cNvSpPr/>
      </xdr:nvSpPr>
      <xdr:spPr>
        <a:xfrm>
          <a:off x="1397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146914</xdr:rowOff>
    </xdr:from>
    <xdr:ext cx="762000" cy="259045"/>
    <xdr:sp macro="" textlink="">
      <xdr:nvSpPr>
        <xdr:cNvPr id="147" name="テキスト ボックス 146"/>
        <xdr:cNvSpPr txBox="1"/>
      </xdr:nvSpPr>
      <xdr:spPr>
        <a:xfrm>
          <a:off x="1066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3" name="楕円 152"/>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4"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6773</xdr:rowOff>
    </xdr:from>
    <xdr:to>
      <xdr:col>19</xdr:col>
      <xdr:colOff>184150</xdr:colOff>
      <xdr:row>60</xdr:row>
      <xdr:rowOff>108373</xdr:rowOff>
    </xdr:to>
    <xdr:sp macro="" textlink="">
      <xdr:nvSpPr>
        <xdr:cNvPr id="155" name="楕円 154"/>
        <xdr:cNvSpPr/>
      </xdr:nvSpPr>
      <xdr:spPr>
        <a:xfrm>
          <a:off x="4064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118550</xdr:rowOff>
    </xdr:from>
    <xdr:ext cx="736600" cy="259045"/>
    <xdr:sp macro="" textlink="">
      <xdr:nvSpPr>
        <xdr:cNvPr id="156" name="テキスト ボックス 155"/>
        <xdr:cNvSpPr txBox="1"/>
      </xdr:nvSpPr>
      <xdr:spPr>
        <a:xfrm>
          <a:off x="3733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148590</xdr:rowOff>
    </xdr:from>
    <xdr:to>
      <xdr:col>15</xdr:col>
      <xdr:colOff>133350</xdr:colOff>
      <xdr:row>59</xdr:row>
      <xdr:rowOff>78740</xdr:rowOff>
    </xdr:to>
    <xdr:sp macro="" textlink="">
      <xdr:nvSpPr>
        <xdr:cNvPr id="157" name="楕円 156"/>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88917</xdr:rowOff>
    </xdr:from>
    <xdr:ext cx="762000" cy="259045"/>
    <xdr:sp macro="" textlink="">
      <xdr:nvSpPr>
        <xdr:cNvPr id="158" name="テキスト ボックス 157"/>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105833</xdr:rowOff>
    </xdr:from>
    <xdr:to>
      <xdr:col>11</xdr:col>
      <xdr:colOff>82550</xdr:colOff>
      <xdr:row>60</xdr:row>
      <xdr:rowOff>35983</xdr:rowOff>
    </xdr:to>
    <xdr:sp macro="" textlink="">
      <xdr:nvSpPr>
        <xdr:cNvPr id="159" name="楕円 158"/>
        <xdr:cNvSpPr/>
      </xdr:nvSpPr>
      <xdr:spPr>
        <a:xfrm>
          <a:off x="2286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46160</xdr:rowOff>
    </xdr:from>
    <xdr:ext cx="762000" cy="259045"/>
    <xdr:sp macro="" textlink="">
      <xdr:nvSpPr>
        <xdr:cNvPr id="160" name="テキスト ボックス 159"/>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61" name="楕円 160"/>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62" name="テキスト ボックス 161"/>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2,362</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類似団体内の平均と比較すると、</a:t>
          </a:r>
          <a:r>
            <a:rPr kumimoji="1" lang="en-US" altLang="ja-JP" sz="1300">
              <a:latin typeface="ＭＳ Ｐゴシック" panose="020B0600070205080204" pitchFamily="50" charset="-128"/>
              <a:ea typeface="ＭＳ Ｐゴシック" panose="020B0600070205080204" pitchFamily="50" charset="-128"/>
            </a:rPr>
            <a:t>11,855</a:t>
          </a:r>
          <a:r>
            <a:rPr kumimoji="1" lang="ja-JP" altLang="en-US" sz="1300">
              <a:latin typeface="ＭＳ Ｐゴシック" panose="020B0600070205080204" pitchFamily="50" charset="-128"/>
              <a:ea typeface="ＭＳ Ｐゴシック" panose="020B0600070205080204" pitchFamily="50" charset="-128"/>
            </a:rPr>
            <a:t>円下回っており、過去５年と同様に下回った金額で推移している。</a:t>
          </a:r>
        </a:p>
        <a:p>
          <a:r>
            <a:rPr kumimoji="1" lang="ja-JP" altLang="en-US" sz="1300">
              <a:latin typeface="ＭＳ Ｐゴシック" panose="020B0600070205080204" pitchFamily="50" charset="-128"/>
              <a:ea typeface="ＭＳ Ｐゴシック" panose="020B0600070205080204" pitchFamily="50" charset="-128"/>
            </a:rPr>
            <a:t>人件費は、職員数の増や会計年度任用職員の報酬及び期末手当の増などにより、全体として増となっているのに対し、物件費は、新型コロナ感染症対策等に伴う委託料等の減により、全体として減となった。</a:t>
          </a:r>
        </a:p>
        <a:p>
          <a:r>
            <a:rPr kumimoji="1" lang="ja-JP" altLang="en-US" sz="1300">
              <a:latin typeface="ＭＳ Ｐゴシック" panose="020B0600070205080204" pitchFamily="50" charset="-128"/>
              <a:ea typeface="ＭＳ Ｐゴシック" panose="020B0600070205080204" pitchFamily="50" charset="-128"/>
            </a:rPr>
            <a:t>今後は、老朽化した施設の維持補修などの経費増が見込まれるため、公共施設等総合管理計画に基づき、財政負担の軽減・平準化を図る。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145838</xdr:rowOff>
    </xdr:from>
    <xdr:to>
      <xdr:col>23</xdr:col>
      <xdr:colOff>133350</xdr:colOff>
      <xdr:row>83</xdr:row>
      <xdr:rowOff>6051</xdr:rowOff>
    </xdr:to>
    <xdr:cxnSp macro="">
      <xdr:nvCxnSpPr>
        <xdr:cNvPr id="197" name="直線コネクタ 196"/>
        <xdr:cNvCxnSpPr/>
      </xdr:nvCxnSpPr>
      <xdr:spPr>
        <a:xfrm flipV="1">
          <a:off x="4114800" y="14204738"/>
          <a:ext cx="838200" cy="3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42280</xdr:rowOff>
    </xdr:from>
    <xdr:to>
      <xdr:col>19</xdr:col>
      <xdr:colOff>133350</xdr:colOff>
      <xdr:row>83</xdr:row>
      <xdr:rowOff>6051</xdr:rowOff>
    </xdr:to>
    <xdr:cxnSp macro="">
      <xdr:nvCxnSpPr>
        <xdr:cNvPr id="200" name="直線コネクタ 199"/>
        <xdr:cNvCxnSpPr/>
      </xdr:nvCxnSpPr>
      <xdr:spPr>
        <a:xfrm>
          <a:off x="3225800" y="14101180"/>
          <a:ext cx="889000" cy="1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118348</xdr:rowOff>
    </xdr:from>
    <xdr:to>
      <xdr:col>15</xdr:col>
      <xdr:colOff>82550</xdr:colOff>
      <xdr:row>82</xdr:row>
      <xdr:rowOff>42280</xdr:rowOff>
    </xdr:to>
    <xdr:cxnSp macro="">
      <xdr:nvCxnSpPr>
        <xdr:cNvPr id="203" name="直線コネクタ 202"/>
        <xdr:cNvCxnSpPr/>
      </xdr:nvCxnSpPr>
      <xdr:spPr>
        <a:xfrm>
          <a:off x="2336800" y="14005798"/>
          <a:ext cx="889000" cy="9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33493</xdr:rowOff>
    </xdr:from>
    <xdr:to>
      <xdr:col>15</xdr:col>
      <xdr:colOff>133350</xdr:colOff>
      <xdr:row>84</xdr:row>
      <xdr:rowOff>135093</xdr:rowOff>
    </xdr:to>
    <xdr:sp macro="" textlink="">
      <xdr:nvSpPr>
        <xdr:cNvPr id="204" name="フローチャート: 判断 203"/>
        <xdr:cNvSpPr/>
      </xdr:nvSpPr>
      <xdr:spPr>
        <a:xfrm>
          <a:off x="31750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119870</xdr:rowOff>
    </xdr:from>
    <xdr:ext cx="762000" cy="259045"/>
    <xdr:sp macro="" textlink="">
      <xdr:nvSpPr>
        <xdr:cNvPr id="205" name="テキスト ボックス 204"/>
        <xdr:cNvSpPr txBox="1"/>
      </xdr:nvSpPr>
      <xdr:spPr>
        <a:xfrm>
          <a:off x="2844800" y="1452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63426</xdr:rowOff>
    </xdr:from>
    <xdr:to>
      <xdr:col>11</xdr:col>
      <xdr:colOff>31750</xdr:colOff>
      <xdr:row>81</xdr:row>
      <xdr:rowOff>118348</xdr:rowOff>
    </xdr:to>
    <xdr:cxnSp macro="">
      <xdr:nvCxnSpPr>
        <xdr:cNvPr id="206" name="直線コネクタ 205"/>
        <xdr:cNvCxnSpPr/>
      </xdr:nvCxnSpPr>
      <xdr:spPr>
        <a:xfrm>
          <a:off x="1447800" y="13950876"/>
          <a:ext cx="889000" cy="5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56590</xdr:rowOff>
    </xdr:from>
    <xdr:to>
      <xdr:col>11</xdr:col>
      <xdr:colOff>82550</xdr:colOff>
      <xdr:row>84</xdr:row>
      <xdr:rowOff>158190</xdr:rowOff>
    </xdr:to>
    <xdr:sp macro="" textlink="">
      <xdr:nvSpPr>
        <xdr:cNvPr id="207" name="フローチャート: 判断 206"/>
        <xdr:cNvSpPr/>
      </xdr:nvSpPr>
      <xdr:spPr>
        <a:xfrm>
          <a:off x="2286000" y="1445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142967</xdr:rowOff>
    </xdr:from>
    <xdr:ext cx="762000" cy="259045"/>
    <xdr:sp macro="" textlink="">
      <xdr:nvSpPr>
        <xdr:cNvPr id="208" name="テキスト ボックス 207"/>
        <xdr:cNvSpPr txBox="1"/>
      </xdr:nvSpPr>
      <xdr:spPr>
        <a:xfrm>
          <a:off x="1955800" y="1454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171134</xdr:rowOff>
    </xdr:from>
    <xdr:to>
      <xdr:col>7</xdr:col>
      <xdr:colOff>31750</xdr:colOff>
      <xdr:row>84</xdr:row>
      <xdr:rowOff>101284</xdr:rowOff>
    </xdr:to>
    <xdr:sp macro="" textlink="">
      <xdr:nvSpPr>
        <xdr:cNvPr id="209" name="フローチャート: 判断 208"/>
        <xdr:cNvSpPr/>
      </xdr:nvSpPr>
      <xdr:spPr>
        <a:xfrm>
          <a:off x="1397000" y="1440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86061</xdr:rowOff>
    </xdr:from>
    <xdr:ext cx="762000" cy="259045"/>
    <xdr:sp macro="" textlink="">
      <xdr:nvSpPr>
        <xdr:cNvPr id="210" name="テキスト ボックス 209"/>
        <xdr:cNvSpPr txBox="1"/>
      </xdr:nvSpPr>
      <xdr:spPr>
        <a:xfrm>
          <a:off x="1066800" y="1448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95038</xdr:rowOff>
    </xdr:from>
    <xdr:to>
      <xdr:col>23</xdr:col>
      <xdr:colOff>184150</xdr:colOff>
      <xdr:row>83</xdr:row>
      <xdr:rowOff>25188</xdr:rowOff>
    </xdr:to>
    <xdr:sp macro="" textlink="">
      <xdr:nvSpPr>
        <xdr:cNvPr id="216" name="楕円 215"/>
        <xdr:cNvSpPr/>
      </xdr:nvSpPr>
      <xdr:spPr>
        <a:xfrm>
          <a:off x="4902200" y="1415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111565</xdr:rowOff>
    </xdr:from>
    <xdr:ext cx="762000" cy="259045"/>
    <xdr:sp macro="" textlink="">
      <xdr:nvSpPr>
        <xdr:cNvPr id="217" name="人件費・物件費等の状況該当値テキスト"/>
        <xdr:cNvSpPr txBox="1"/>
      </xdr:nvSpPr>
      <xdr:spPr>
        <a:xfrm>
          <a:off x="5041900" y="1399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126701</xdr:rowOff>
    </xdr:from>
    <xdr:to>
      <xdr:col>19</xdr:col>
      <xdr:colOff>184150</xdr:colOff>
      <xdr:row>83</xdr:row>
      <xdr:rowOff>56851</xdr:rowOff>
    </xdr:to>
    <xdr:sp macro="" textlink="">
      <xdr:nvSpPr>
        <xdr:cNvPr id="218" name="楕円 217"/>
        <xdr:cNvSpPr/>
      </xdr:nvSpPr>
      <xdr:spPr>
        <a:xfrm>
          <a:off x="4064000" y="1418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67028</xdr:rowOff>
    </xdr:from>
    <xdr:ext cx="736600" cy="259045"/>
    <xdr:sp macro="" textlink="">
      <xdr:nvSpPr>
        <xdr:cNvPr id="219" name="テキスト ボックス 218"/>
        <xdr:cNvSpPr txBox="1"/>
      </xdr:nvSpPr>
      <xdr:spPr>
        <a:xfrm>
          <a:off x="3733800" y="1395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162930</xdr:rowOff>
    </xdr:from>
    <xdr:to>
      <xdr:col>15</xdr:col>
      <xdr:colOff>133350</xdr:colOff>
      <xdr:row>82</xdr:row>
      <xdr:rowOff>93080</xdr:rowOff>
    </xdr:to>
    <xdr:sp macro="" textlink="">
      <xdr:nvSpPr>
        <xdr:cNvPr id="220" name="楕円 219"/>
        <xdr:cNvSpPr/>
      </xdr:nvSpPr>
      <xdr:spPr>
        <a:xfrm>
          <a:off x="3175000" y="140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103257</xdr:rowOff>
    </xdr:from>
    <xdr:ext cx="762000" cy="259045"/>
    <xdr:sp macro="" textlink="">
      <xdr:nvSpPr>
        <xdr:cNvPr id="221" name="テキスト ボックス 220"/>
        <xdr:cNvSpPr txBox="1"/>
      </xdr:nvSpPr>
      <xdr:spPr>
        <a:xfrm>
          <a:off x="2844800" y="1381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67548</xdr:rowOff>
    </xdr:from>
    <xdr:to>
      <xdr:col>11</xdr:col>
      <xdr:colOff>82550</xdr:colOff>
      <xdr:row>81</xdr:row>
      <xdr:rowOff>169148</xdr:rowOff>
    </xdr:to>
    <xdr:sp macro="" textlink="">
      <xdr:nvSpPr>
        <xdr:cNvPr id="222" name="楕円 221"/>
        <xdr:cNvSpPr/>
      </xdr:nvSpPr>
      <xdr:spPr>
        <a:xfrm>
          <a:off x="2286000" y="1395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7875</xdr:rowOff>
    </xdr:from>
    <xdr:ext cx="762000" cy="259045"/>
    <xdr:sp macro="" textlink="">
      <xdr:nvSpPr>
        <xdr:cNvPr id="223" name="テキスト ボックス 222"/>
        <xdr:cNvSpPr txBox="1"/>
      </xdr:nvSpPr>
      <xdr:spPr>
        <a:xfrm>
          <a:off x="1955800" y="1372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12626</xdr:rowOff>
    </xdr:from>
    <xdr:to>
      <xdr:col>7</xdr:col>
      <xdr:colOff>31750</xdr:colOff>
      <xdr:row>81</xdr:row>
      <xdr:rowOff>114226</xdr:rowOff>
    </xdr:to>
    <xdr:sp macro="" textlink="">
      <xdr:nvSpPr>
        <xdr:cNvPr id="224" name="楕円 223"/>
        <xdr:cNvSpPr/>
      </xdr:nvSpPr>
      <xdr:spPr>
        <a:xfrm>
          <a:off x="1397000" y="139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124403</xdr:rowOff>
    </xdr:from>
    <xdr:ext cx="762000" cy="259045"/>
    <xdr:sp macro="" textlink="">
      <xdr:nvSpPr>
        <xdr:cNvPr id="225" name="テキスト ボックス 224"/>
        <xdr:cNvSpPr txBox="1"/>
      </xdr:nvSpPr>
      <xdr:spPr>
        <a:xfrm>
          <a:off x="1066800" y="136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今後も国の動向を注視しながら、適正な値を維持していく。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28121</xdr:rowOff>
    </xdr:from>
    <xdr:to>
      <xdr:col>81</xdr:col>
      <xdr:colOff>44450</xdr:colOff>
      <xdr:row>81</xdr:row>
      <xdr:rowOff>62593</xdr:rowOff>
    </xdr:to>
    <xdr:cxnSp macro="">
      <xdr:nvCxnSpPr>
        <xdr:cNvPr id="261" name="直線コネクタ 260"/>
        <xdr:cNvCxnSpPr/>
      </xdr:nvCxnSpPr>
      <xdr:spPr>
        <a:xfrm>
          <a:off x="16179800" y="139155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81</xdr:row>
      <xdr:rowOff>97064</xdr:rowOff>
    </xdr:to>
    <xdr:cxnSp macro="">
      <xdr:nvCxnSpPr>
        <xdr:cNvPr id="264" name="直線コネクタ 263"/>
        <xdr:cNvCxnSpPr/>
      </xdr:nvCxnSpPr>
      <xdr:spPr>
        <a:xfrm flipV="1">
          <a:off x="15290800" y="139155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97064</xdr:rowOff>
    </xdr:from>
    <xdr:to>
      <xdr:col>72</xdr:col>
      <xdr:colOff>203200</xdr:colOff>
      <xdr:row>81</xdr:row>
      <xdr:rowOff>97064</xdr:rowOff>
    </xdr:to>
    <xdr:cxnSp macro="">
      <xdr:nvCxnSpPr>
        <xdr:cNvPr id="267" name="直線コネクタ 266"/>
        <xdr:cNvCxnSpPr/>
      </xdr:nvCxnSpPr>
      <xdr:spPr>
        <a:xfrm>
          <a:off x="14401800" y="1398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168729</xdr:rowOff>
    </xdr:from>
    <xdr:to>
      <xdr:col>73</xdr:col>
      <xdr:colOff>44450</xdr:colOff>
      <xdr:row>84</xdr:row>
      <xdr:rowOff>98879</xdr:rowOff>
    </xdr:to>
    <xdr:sp macro="" textlink="">
      <xdr:nvSpPr>
        <xdr:cNvPr id="268" name="フローチャート: 判断 267"/>
        <xdr:cNvSpPr/>
      </xdr:nvSpPr>
      <xdr:spPr>
        <a:xfrm>
          <a:off x="15240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83656</xdr:rowOff>
    </xdr:from>
    <xdr:ext cx="762000" cy="259045"/>
    <xdr:sp macro="" textlink="">
      <xdr:nvSpPr>
        <xdr:cNvPr id="269" name="テキスト ボックス 268"/>
        <xdr:cNvSpPr txBox="1"/>
      </xdr:nvSpPr>
      <xdr:spPr>
        <a:xfrm>
          <a:off x="14909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81</xdr:row>
      <xdr:rowOff>148771</xdr:rowOff>
    </xdr:to>
    <xdr:cxnSp macro="">
      <xdr:nvCxnSpPr>
        <xdr:cNvPr id="270" name="直線コネクタ 269"/>
        <xdr:cNvCxnSpPr/>
      </xdr:nvCxnSpPr>
      <xdr:spPr>
        <a:xfrm flipV="1">
          <a:off x="13512800" y="139845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134257</xdr:rowOff>
    </xdr:from>
    <xdr:to>
      <xdr:col>68</xdr:col>
      <xdr:colOff>203200</xdr:colOff>
      <xdr:row>84</xdr:row>
      <xdr:rowOff>64407</xdr:rowOff>
    </xdr:to>
    <xdr:sp macro="" textlink="">
      <xdr:nvSpPr>
        <xdr:cNvPr id="271" name="フローチャート: 判断 270"/>
        <xdr:cNvSpPr/>
      </xdr:nvSpPr>
      <xdr:spPr>
        <a:xfrm>
          <a:off x="14351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49184</xdr:rowOff>
    </xdr:from>
    <xdr:ext cx="762000" cy="259045"/>
    <xdr:sp macro="" textlink="">
      <xdr:nvSpPr>
        <xdr:cNvPr id="272" name="テキスト ボックス 271"/>
        <xdr:cNvSpPr txBox="1"/>
      </xdr:nvSpPr>
      <xdr:spPr>
        <a:xfrm>
          <a:off x="14020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3" name="フローチャート: 判断 272"/>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74" name="テキスト ボックス 273"/>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80" name="楕円 279"/>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28320</xdr:rowOff>
    </xdr:from>
    <xdr:ext cx="762000" cy="259045"/>
    <xdr:sp macro="" textlink="">
      <xdr:nvSpPr>
        <xdr:cNvPr id="281" name="給与水準   （国との比較）該当値テキスト"/>
        <xdr:cNvSpPr txBox="1"/>
      </xdr:nvSpPr>
      <xdr:spPr>
        <a:xfrm>
          <a:off x="17106900" y="1374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148771</xdr:rowOff>
    </xdr:from>
    <xdr:to>
      <xdr:col>77</xdr:col>
      <xdr:colOff>95250</xdr:colOff>
      <xdr:row>81</xdr:row>
      <xdr:rowOff>78921</xdr:rowOff>
    </xdr:to>
    <xdr:sp macro="" textlink="">
      <xdr:nvSpPr>
        <xdr:cNvPr id="282" name="楕円 281"/>
        <xdr:cNvSpPr/>
      </xdr:nvSpPr>
      <xdr:spPr>
        <a:xfrm>
          <a:off x="16129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89098</xdr:rowOff>
    </xdr:from>
    <xdr:ext cx="736600" cy="259045"/>
    <xdr:sp macro="" textlink="">
      <xdr:nvSpPr>
        <xdr:cNvPr id="283" name="テキスト ボックス 282"/>
        <xdr:cNvSpPr txBox="1"/>
      </xdr:nvSpPr>
      <xdr:spPr>
        <a:xfrm>
          <a:off x="15798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46264</xdr:rowOff>
    </xdr:from>
    <xdr:to>
      <xdr:col>73</xdr:col>
      <xdr:colOff>44450</xdr:colOff>
      <xdr:row>81</xdr:row>
      <xdr:rowOff>147864</xdr:rowOff>
    </xdr:to>
    <xdr:sp macro="" textlink="">
      <xdr:nvSpPr>
        <xdr:cNvPr id="284" name="楕円 283"/>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85" name="テキスト ボックス 284"/>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6" name="楕円 285"/>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7" name="テキスト ボックス 286"/>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8" name="楕円 287"/>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9" name="テキスト ボックス 288"/>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基地返還跡地開発事業や生活保護業務など、多様化・高度化する行政ニーズに対応するため、定員の増を行っていることから、令和３年度より類似団体平均値を上回る状況となっている。</a:t>
          </a:r>
        </a:p>
        <a:p>
          <a:r>
            <a:rPr kumimoji="1" lang="ja-JP" altLang="en-US" sz="1300">
              <a:latin typeface="ＭＳ Ｐゴシック" panose="020B0600070205080204" pitchFamily="50" charset="-128"/>
              <a:ea typeface="ＭＳ Ｐゴシック" panose="020B0600070205080204" pitchFamily="50" charset="-128"/>
            </a:rPr>
            <a:t>今後も、窓口業務などの外部委託等の民間活用の推進、事務事業の見直しなどの取組みを行いながら、計画的に定員管理を行っていく。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90170</xdr:rowOff>
    </xdr:from>
    <xdr:to>
      <xdr:col>81</xdr:col>
      <xdr:colOff>44450</xdr:colOff>
      <xdr:row>63</xdr:row>
      <xdr:rowOff>124354</xdr:rowOff>
    </xdr:to>
    <xdr:cxnSp macro="">
      <xdr:nvCxnSpPr>
        <xdr:cNvPr id="324" name="直線コネクタ 323"/>
        <xdr:cNvCxnSpPr/>
      </xdr:nvCxnSpPr>
      <xdr:spPr>
        <a:xfrm>
          <a:off x="16179800" y="10891520"/>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88159</xdr:rowOff>
    </xdr:from>
    <xdr:to>
      <xdr:col>77</xdr:col>
      <xdr:colOff>44450</xdr:colOff>
      <xdr:row>63</xdr:row>
      <xdr:rowOff>90170</xdr:rowOff>
    </xdr:to>
    <xdr:cxnSp macro="">
      <xdr:nvCxnSpPr>
        <xdr:cNvPr id="327" name="直線コネクタ 326"/>
        <xdr:cNvCxnSpPr/>
      </xdr:nvCxnSpPr>
      <xdr:spPr>
        <a:xfrm>
          <a:off x="15290800" y="1088950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64029</xdr:rowOff>
    </xdr:from>
    <xdr:to>
      <xdr:col>72</xdr:col>
      <xdr:colOff>203200</xdr:colOff>
      <xdr:row>63</xdr:row>
      <xdr:rowOff>88159</xdr:rowOff>
    </xdr:to>
    <xdr:cxnSp macro="">
      <xdr:nvCxnSpPr>
        <xdr:cNvPr id="330" name="直線コネクタ 329"/>
        <xdr:cNvCxnSpPr/>
      </xdr:nvCxnSpPr>
      <xdr:spPr>
        <a:xfrm>
          <a:off x="14401800" y="1086537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10689</xdr:rowOff>
    </xdr:from>
    <xdr:to>
      <xdr:col>73</xdr:col>
      <xdr:colOff>44450</xdr:colOff>
      <xdr:row>64</xdr:row>
      <xdr:rowOff>112289</xdr:rowOff>
    </xdr:to>
    <xdr:sp macro="" textlink="">
      <xdr:nvSpPr>
        <xdr:cNvPr id="331" name="フローチャート: 判断 330"/>
        <xdr:cNvSpPr/>
      </xdr:nvSpPr>
      <xdr:spPr>
        <a:xfrm>
          <a:off x="15240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97066</xdr:rowOff>
    </xdr:from>
    <xdr:ext cx="762000" cy="259045"/>
    <xdr:sp macro="" textlink="">
      <xdr:nvSpPr>
        <xdr:cNvPr id="332" name="テキスト ボックス 331"/>
        <xdr:cNvSpPr txBox="1"/>
      </xdr:nvSpPr>
      <xdr:spPr>
        <a:xfrm>
          <a:off x="14909800" y="110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64029</xdr:rowOff>
    </xdr:from>
    <xdr:to>
      <xdr:col>68</xdr:col>
      <xdr:colOff>152400</xdr:colOff>
      <xdr:row>63</xdr:row>
      <xdr:rowOff>76094</xdr:rowOff>
    </xdr:to>
    <xdr:cxnSp macro="">
      <xdr:nvCxnSpPr>
        <xdr:cNvPr id="333" name="直線コネクタ 332"/>
        <xdr:cNvCxnSpPr/>
      </xdr:nvCxnSpPr>
      <xdr:spPr>
        <a:xfrm flipV="1">
          <a:off x="13512800" y="1086537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50377</xdr:rowOff>
    </xdr:from>
    <xdr:to>
      <xdr:col>68</xdr:col>
      <xdr:colOff>203200</xdr:colOff>
      <xdr:row>65</xdr:row>
      <xdr:rowOff>151977</xdr:rowOff>
    </xdr:to>
    <xdr:sp macro="" textlink="">
      <xdr:nvSpPr>
        <xdr:cNvPr id="334" name="フローチャート: 判断 333"/>
        <xdr:cNvSpPr/>
      </xdr:nvSpPr>
      <xdr:spPr>
        <a:xfrm>
          <a:off x="14351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136754</xdr:rowOff>
    </xdr:from>
    <xdr:ext cx="762000" cy="259045"/>
    <xdr:sp macro="" textlink="">
      <xdr:nvSpPr>
        <xdr:cNvPr id="335" name="テキスト ボックス 334"/>
        <xdr:cNvSpPr txBox="1"/>
      </xdr:nvSpPr>
      <xdr:spPr>
        <a:xfrm>
          <a:off x="14020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42333</xdr:rowOff>
    </xdr:from>
    <xdr:to>
      <xdr:col>64</xdr:col>
      <xdr:colOff>152400</xdr:colOff>
      <xdr:row>65</xdr:row>
      <xdr:rowOff>143933</xdr:rowOff>
    </xdr:to>
    <xdr:sp macro="" textlink="">
      <xdr:nvSpPr>
        <xdr:cNvPr id="336" name="フローチャート: 判断 335"/>
        <xdr:cNvSpPr/>
      </xdr:nvSpPr>
      <xdr:spPr>
        <a:xfrm>
          <a:off x="13462000" y="11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128710</xdr:rowOff>
    </xdr:from>
    <xdr:ext cx="762000" cy="259045"/>
    <xdr:sp macro="" textlink="">
      <xdr:nvSpPr>
        <xdr:cNvPr id="337" name="テキスト ボックス 336"/>
        <xdr:cNvSpPr txBox="1"/>
      </xdr:nvSpPr>
      <xdr:spPr>
        <a:xfrm>
          <a:off x="13131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73554</xdr:rowOff>
    </xdr:from>
    <xdr:to>
      <xdr:col>81</xdr:col>
      <xdr:colOff>95250</xdr:colOff>
      <xdr:row>64</xdr:row>
      <xdr:rowOff>3704</xdr:rowOff>
    </xdr:to>
    <xdr:sp macro="" textlink="">
      <xdr:nvSpPr>
        <xdr:cNvPr id="343" name="楕円 342"/>
        <xdr:cNvSpPr/>
      </xdr:nvSpPr>
      <xdr:spPr>
        <a:xfrm>
          <a:off x="16967200" y="10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45631</xdr:rowOff>
    </xdr:from>
    <xdr:ext cx="762000" cy="259045"/>
    <xdr:sp macro="" textlink="">
      <xdr:nvSpPr>
        <xdr:cNvPr id="344" name="定員管理の状況該当値テキスト"/>
        <xdr:cNvSpPr txBox="1"/>
      </xdr:nvSpPr>
      <xdr:spPr>
        <a:xfrm>
          <a:off x="17106900" y="1084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39370</xdr:rowOff>
    </xdr:from>
    <xdr:to>
      <xdr:col>77</xdr:col>
      <xdr:colOff>95250</xdr:colOff>
      <xdr:row>63</xdr:row>
      <xdr:rowOff>140970</xdr:rowOff>
    </xdr:to>
    <xdr:sp macro="" textlink="">
      <xdr:nvSpPr>
        <xdr:cNvPr id="345" name="楕円 344"/>
        <xdr:cNvSpPr/>
      </xdr:nvSpPr>
      <xdr:spPr>
        <a:xfrm>
          <a:off x="16129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125747</xdr:rowOff>
    </xdr:from>
    <xdr:ext cx="736600" cy="259045"/>
    <xdr:sp macro="" textlink="">
      <xdr:nvSpPr>
        <xdr:cNvPr id="346" name="テキスト ボックス 345"/>
        <xdr:cNvSpPr txBox="1"/>
      </xdr:nvSpPr>
      <xdr:spPr>
        <a:xfrm>
          <a:off x="15798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37359</xdr:rowOff>
    </xdr:from>
    <xdr:to>
      <xdr:col>73</xdr:col>
      <xdr:colOff>44450</xdr:colOff>
      <xdr:row>63</xdr:row>
      <xdr:rowOff>138959</xdr:rowOff>
    </xdr:to>
    <xdr:sp macro="" textlink="">
      <xdr:nvSpPr>
        <xdr:cNvPr id="347" name="楕円 346"/>
        <xdr:cNvSpPr/>
      </xdr:nvSpPr>
      <xdr:spPr>
        <a:xfrm>
          <a:off x="15240000" y="10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149136</xdr:rowOff>
    </xdr:from>
    <xdr:ext cx="762000" cy="259045"/>
    <xdr:sp macro="" textlink="">
      <xdr:nvSpPr>
        <xdr:cNvPr id="348" name="テキスト ボックス 347"/>
        <xdr:cNvSpPr txBox="1"/>
      </xdr:nvSpPr>
      <xdr:spPr>
        <a:xfrm>
          <a:off x="14909800" y="1060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13229</xdr:rowOff>
    </xdr:from>
    <xdr:to>
      <xdr:col>68</xdr:col>
      <xdr:colOff>203200</xdr:colOff>
      <xdr:row>63</xdr:row>
      <xdr:rowOff>114829</xdr:rowOff>
    </xdr:to>
    <xdr:sp macro="" textlink="">
      <xdr:nvSpPr>
        <xdr:cNvPr id="349" name="楕円 348"/>
        <xdr:cNvSpPr/>
      </xdr:nvSpPr>
      <xdr:spPr>
        <a:xfrm>
          <a:off x="14351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125006</xdr:rowOff>
    </xdr:from>
    <xdr:ext cx="762000" cy="259045"/>
    <xdr:sp macro="" textlink="">
      <xdr:nvSpPr>
        <xdr:cNvPr id="350" name="テキスト ボックス 349"/>
        <xdr:cNvSpPr txBox="1"/>
      </xdr:nvSpPr>
      <xdr:spPr>
        <a:xfrm>
          <a:off x="14020800" y="1058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25294</xdr:rowOff>
    </xdr:from>
    <xdr:to>
      <xdr:col>64</xdr:col>
      <xdr:colOff>152400</xdr:colOff>
      <xdr:row>63</xdr:row>
      <xdr:rowOff>126894</xdr:rowOff>
    </xdr:to>
    <xdr:sp macro="" textlink="">
      <xdr:nvSpPr>
        <xdr:cNvPr id="351" name="楕円 350"/>
        <xdr:cNvSpPr/>
      </xdr:nvSpPr>
      <xdr:spPr>
        <a:xfrm>
          <a:off x="13462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137071</xdr:rowOff>
    </xdr:from>
    <xdr:ext cx="762000" cy="259045"/>
    <xdr:sp macro="" textlink="">
      <xdr:nvSpPr>
        <xdr:cNvPr id="352" name="テキスト ボックス 351"/>
        <xdr:cNvSpPr txBox="1"/>
      </xdr:nvSpPr>
      <xdr:spPr>
        <a:xfrm>
          <a:off x="13131800" y="1059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しかしながら、今後も老朽化した公共施設の改築事業等が控えており、地方債発行額は増になる見込みである。これに伴う後年度負担も視野に入れ、効果的に事業実施していく。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2419</xdr:rowOff>
    </xdr:from>
    <xdr:to>
      <xdr:col>81</xdr:col>
      <xdr:colOff>44450</xdr:colOff>
      <xdr:row>42</xdr:row>
      <xdr:rowOff>71362</xdr:rowOff>
    </xdr:to>
    <xdr:cxnSp macro="">
      <xdr:nvCxnSpPr>
        <xdr:cNvPr id="387" name="直線コネクタ 386"/>
        <xdr:cNvCxnSpPr/>
      </xdr:nvCxnSpPr>
      <xdr:spPr>
        <a:xfrm flipV="1">
          <a:off x="16179800" y="7203319"/>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71362</xdr:rowOff>
    </xdr:from>
    <xdr:to>
      <xdr:col>77</xdr:col>
      <xdr:colOff>44450</xdr:colOff>
      <xdr:row>42</xdr:row>
      <xdr:rowOff>140305</xdr:rowOff>
    </xdr:to>
    <xdr:cxnSp macro="">
      <xdr:nvCxnSpPr>
        <xdr:cNvPr id="390" name="直線コネクタ 389"/>
        <xdr:cNvCxnSpPr/>
      </xdr:nvCxnSpPr>
      <xdr:spPr>
        <a:xfrm flipV="1">
          <a:off x="15290800" y="72722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140305</xdr:rowOff>
    </xdr:from>
    <xdr:to>
      <xdr:col>72</xdr:col>
      <xdr:colOff>203200</xdr:colOff>
      <xdr:row>43</xdr:row>
      <xdr:rowOff>3326</xdr:rowOff>
    </xdr:to>
    <xdr:cxnSp macro="">
      <xdr:nvCxnSpPr>
        <xdr:cNvPr id="393" name="直線コネクタ 392"/>
        <xdr:cNvCxnSpPr/>
      </xdr:nvCxnSpPr>
      <xdr:spPr>
        <a:xfrm flipV="1">
          <a:off x="14401800" y="73412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94" name="フローチャート: 判断 393"/>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95" name="テキスト ボックス 394"/>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3326</xdr:rowOff>
    </xdr:to>
    <xdr:cxnSp macro="">
      <xdr:nvCxnSpPr>
        <xdr:cNvPr id="396" name="直線コネクタ 395"/>
        <xdr:cNvCxnSpPr/>
      </xdr:nvCxnSpPr>
      <xdr:spPr>
        <a:xfrm>
          <a:off x="13512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97" name="フローチャート: 判断 396"/>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41322</xdr:rowOff>
    </xdr:from>
    <xdr:ext cx="762000" cy="259045"/>
    <xdr:sp macro="" textlink="">
      <xdr:nvSpPr>
        <xdr:cNvPr id="398" name="テキスト ボックス 397"/>
        <xdr:cNvSpPr txBox="1"/>
      </xdr:nvSpPr>
      <xdr:spPr>
        <a:xfrm>
          <a:off x="14020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399" name="フローチャート: 判断 398"/>
        <xdr:cNvSpPr/>
      </xdr:nvSpPr>
      <xdr:spPr>
        <a:xfrm>
          <a:off x="13462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52812</xdr:rowOff>
    </xdr:from>
    <xdr:ext cx="762000" cy="259045"/>
    <xdr:sp macro="" textlink="">
      <xdr:nvSpPr>
        <xdr:cNvPr id="400" name="テキスト ボックス 399"/>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123069</xdr:rowOff>
    </xdr:from>
    <xdr:to>
      <xdr:col>81</xdr:col>
      <xdr:colOff>95250</xdr:colOff>
      <xdr:row>42</xdr:row>
      <xdr:rowOff>53219</xdr:rowOff>
    </xdr:to>
    <xdr:sp macro="" textlink="">
      <xdr:nvSpPr>
        <xdr:cNvPr id="406" name="楕円 405"/>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95146</xdr:rowOff>
    </xdr:from>
    <xdr:ext cx="762000" cy="259045"/>
    <xdr:sp macro="" textlink="">
      <xdr:nvSpPr>
        <xdr:cNvPr id="407" name="公債費負担の状況該当値テキスト"/>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20562</xdr:rowOff>
    </xdr:from>
    <xdr:to>
      <xdr:col>77</xdr:col>
      <xdr:colOff>95250</xdr:colOff>
      <xdr:row>42</xdr:row>
      <xdr:rowOff>122162</xdr:rowOff>
    </xdr:to>
    <xdr:sp macro="" textlink="">
      <xdr:nvSpPr>
        <xdr:cNvPr id="408" name="楕円 407"/>
        <xdr:cNvSpPr/>
      </xdr:nvSpPr>
      <xdr:spPr>
        <a:xfrm>
          <a:off x="16129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106939</xdr:rowOff>
    </xdr:from>
    <xdr:ext cx="736600" cy="259045"/>
    <xdr:sp macro="" textlink="">
      <xdr:nvSpPr>
        <xdr:cNvPr id="409" name="テキスト ボックス 408"/>
        <xdr:cNvSpPr txBox="1"/>
      </xdr:nvSpPr>
      <xdr:spPr>
        <a:xfrm>
          <a:off x="15798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89505</xdr:rowOff>
    </xdr:from>
    <xdr:to>
      <xdr:col>73</xdr:col>
      <xdr:colOff>44450</xdr:colOff>
      <xdr:row>43</xdr:row>
      <xdr:rowOff>19655</xdr:rowOff>
    </xdr:to>
    <xdr:sp macro="" textlink="">
      <xdr:nvSpPr>
        <xdr:cNvPr id="410" name="楕円 409"/>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4432</xdr:rowOff>
    </xdr:from>
    <xdr:ext cx="762000" cy="259045"/>
    <xdr:sp macro="" textlink="">
      <xdr:nvSpPr>
        <xdr:cNvPr id="411" name="テキスト ボックス 410"/>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123976</xdr:rowOff>
    </xdr:from>
    <xdr:to>
      <xdr:col>68</xdr:col>
      <xdr:colOff>203200</xdr:colOff>
      <xdr:row>43</xdr:row>
      <xdr:rowOff>54126</xdr:rowOff>
    </xdr:to>
    <xdr:sp macro="" textlink="">
      <xdr:nvSpPr>
        <xdr:cNvPr id="412" name="楕円 411"/>
        <xdr:cNvSpPr/>
      </xdr:nvSpPr>
      <xdr:spPr>
        <a:xfrm>
          <a:off x="14351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38903</xdr:rowOff>
    </xdr:from>
    <xdr:ext cx="762000" cy="259045"/>
    <xdr:sp macro="" textlink="">
      <xdr:nvSpPr>
        <xdr:cNvPr id="413" name="テキスト ボックス 412"/>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14" name="楕円 413"/>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15" name="テキスト ボックス 414"/>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％の減となっている。</a:t>
          </a:r>
        </a:p>
        <a:p>
          <a:r>
            <a:rPr kumimoji="1" lang="ja-JP" altLang="en-US" sz="1300">
              <a:latin typeface="ＭＳ Ｐゴシック" panose="020B0600070205080204" pitchFamily="50" charset="-128"/>
              <a:ea typeface="ＭＳ Ｐゴシック" panose="020B0600070205080204" pitchFamily="50" charset="-128"/>
            </a:rPr>
            <a:t>主な要因としては、公営企業債等繰入見込額の減や充当可能基金の増が挙げられる。</a:t>
          </a:r>
        </a:p>
        <a:p>
          <a:r>
            <a:rPr kumimoji="1" lang="ja-JP" altLang="en-US" sz="1300">
              <a:latin typeface="ＭＳ Ｐゴシック" panose="020B0600070205080204" pitchFamily="50" charset="-128"/>
              <a:ea typeface="ＭＳ Ｐゴシック" panose="020B0600070205080204" pitchFamily="50" charset="-128"/>
            </a:rPr>
            <a:t>今後、将来負担を軽減・平準化していくためにも、計画的な事業の執行を図るとともに、財政調整基金等の充当可能基金の残高の増額に努める。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40640</xdr:rowOff>
    </xdr:from>
    <xdr:to>
      <xdr:col>81</xdr:col>
      <xdr:colOff>44450</xdr:colOff>
      <xdr:row>19</xdr:row>
      <xdr:rowOff>48442</xdr:rowOff>
    </xdr:to>
    <xdr:cxnSp macro="">
      <xdr:nvCxnSpPr>
        <xdr:cNvPr id="451" name="直線コネクタ 450"/>
        <xdr:cNvCxnSpPr/>
      </xdr:nvCxnSpPr>
      <xdr:spPr>
        <a:xfrm flipV="1">
          <a:off x="16179800" y="3126740"/>
          <a:ext cx="8382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48442</xdr:rowOff>
    </xdr:from>
    <xdr:to>
      <xdr:col>77</xdr:col>
      <xdr:colOff>44450</xdr:colOff>
      <xdr:row>19</xdr:row>
      <xdr:rowOff>53612</xdr:rowOff>
    </xdr:to>
    <xdr:cxnSp macro="">
      <xdr:nvCxnSpPr>
        <xdr:cNvPr id="454" name="直線コネクタ 453"/>
        <xdr:cNvCxnSpPr/>
      </xdr:nvCxnSpPr>
      <xdr:spPr>
        <a:xfrm flipV="1">
          <a:off x="15290800" y="3305992"/>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53612</xdr:rowOff>
    </xdr:from>
    <xdr:to>
      <xdr:col>72</xdr:col>
      <xdr:colOff>203200</xdr:colOff>
      <xdr:row>20</xdr:row>
      <xdr:rowOff>76926</xdr:rowOff>
    </xdr:to>
    <xdr:cxnSp macro="">
      <xdr:nvCxnSpPr>
        <xdr:cNvPr id="457" name="直線コネクタ 456"/>
        <xdr:cNvCxnSpPr/>
      </xdr:nvCxnSpPr>
      <xdr:spPr>
        <a:xfrm flipV="1">
          <a:off x="14401800" y="3311162"/>
          <a:ext cx="889000" cy="19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156119</xdr:rowOff>
    </xdr:from>
    <xdr:to>
      <xdr:col>73</xdr:col>
      <xdr:colOff>44450</xdr:colOff>
      <xdr:row>18</xdr:row>
      <xdr:rowOff>86269</xdr:rowOff>
    </xdr:to>
    <xdr:sp macro="" textlink="">
      <xdr:nvSpPr>
        <xdr:cNvPr id="458" name="フローチャート: 判断 457"/>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96446</xdr:rowOff>
    </xdr:from>
    <xdr:ext cx="762000" cy="259045"/>
    <xdr:sp macro="" textlink="">
      <xdr:nvSpPr>
        <xdr:cNvPr id="459" name="テキスト ボックス 458"/>
        <xdr:cNvSpPr txBox="1"/>
      </xdr:nvSpPr>
      <xdr:spPr>
        <a:xfrm>
          <a:off x="14909800" y="283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18324</xdr:rowOff>
    </xdr:from>
    <xdr:to>
      <xdr:col>68</xdr:col>
      <xdr:colOff>152400</xdr:colOff>
      <xdr:row>20</xdr:row>
      <xdr:rowOff>76926</xdr:rowOff>
    </xdr:to>
    <xdr:cxnSp macro="">
      <xdr:nvCxnSpPr>
        <xdr:cNvPr id="460" name="直線コネクタ 459"/>
        <xdr:cNvCxnSpPr/>
      </xdr:nvCxnSpPr>
      <xdr:spPr>
        <a:xfrm>
          <a:off x="13512800" y="3447324"/>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87086</xdr:rowOff>
    </xdr:from>
    <xdr:to>
      <xdr:col>68</xdr:col>
      <xdr:colOff>203200</xdr:colOff>
      <xdr:row>16</xdr:row>
      <xdr:rowOff>17236</xdr:rowOff>
    </xdr:to>
    <xdr:sp macro="" textlink="">
      <xdr:nvSpPr>
        <xdr:cNvPr id="461" name="フローチャート: 判断 460"/>
        <xdr:cNvSpPr/>
      </xdr:nvSpPr>
      <xdr:spPr>
        <a:xfrm>
          <a:off x="14351000" y="265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27413</xdr:rowOff>
    </xdr:from>
    <xdr:ext cx="762000" cy="259045"/>
    <xdr:sp macro="" textlink="">
      <xdr:nvSpPr>
        <xdr:cNvPr id="462" name="テキスト ボックス 461"/>
        <xdr:cNvSpPr txBox="1"/>
      </xdr:nvSpPr>
      <xdr:spPr>
        <a:xfrm>
          <a:off x="14020800" y="242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128451</xdr:rowOff>
    </xdr:from>
    <xdr:to>
      <xdr:col>64</xdr:col>
      <xdr:colOff>152400</xdr:colOff>
      <xdr:row>16</xdr:row>
      <xdr:rowOff>58601</xdr:rowOff>
    </xdr:to>
    <xdr:sp macro="" textlink="">
      <xdr:nvSpPr>
        <xdr:cNvPr id="463" name="フローチャート: 判断 462"/>
        <xdr:cNvSpPr/>
      </xdr:nvSpPr>
      <xdr:spPr>
        <a:xfrm>
          <a:off x="13462000" y="270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68778</xdr:rowOff>
    </xdr:from>
    <xdr:ext cx="762000" cy="259045"/>
    <xdr:sp macro="" textlink="">
      <xdr:nvSpPr>
        <xdr:cNvPr id="464" name="テキスト ボックス 463"/>
        <xdr:cNvSpPr txBox="1"/>
      </xdr:nvSpPr>
      <xdr:spPr>
        <a:xfrm>
          <a:off x="13131800" y="246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161290</xdr:rowOff>
    </xdr:from>
    <xdr:to>
      <xdr:col>81</xdr:col>
      <xdr:colOff>95250</xdr:colOff>
      <xdr:row>18</xdr:row>
      <xdr:rowOff>91440</xdr:rowOff>
    </xdr:to>
    <xdr:sp macro="" textlink="">
      <xdr:nvSpPr>
        <xdr:cNvPr id="470" name="楕円 469"/>
        <xdr:cNvSpPr/>
      </xdr:nvSpPr>
      <xdr:spPr>
        <a:xfrm>
          <a:off x="169672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133367</xdr:rowOff>
    </xdr:from>
    <xdr:ext cx="762000" cy="259045"/>
    <xdr:sp macro="" textlink="">
      <xdr:nvSpPr>
        <xdr:cNvPr id="471" name="将来負担の状況該当値テキスト"/>
        <xdr:cNvSpPr txBox="1"/>
      </xdr:nvSpPr>
      <xdr:spPr>
        <a:xfrm>
          <a:off x="17106900" y="304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169092</xdr:rowOff>
    </xdr:from>
    <xdr:to>
      <xdr:col>77</xdr:col>
      <xdr:colOff>95250</xdr:colOff>
      <xdr:row>19</xdr:row>
      <xdr:rowOff>99242</xdr:rowOff>
    </xdr:to>
    <xdr:sp macro="" textlink="">
      <xdr:nvSpPr>
        <xdr:cNvPr id="472" name="楕円 471"/>
        <xdr:cNvSpPr/>
      </xdr:nvSpPr>
      <xdr:spPr>
        <a:xfrm>
          <a:off x="16129000" y="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84019</xdr:rowOff>
    </xdr:from>
    <xdr:ext cx="736600" cy="259045"/>
    <xdr:sp macro="" textlink="">
      <xdr:nvSpPr>
        <xdr:cNvPr id="473" name="テキスト ボックス 472"/>
        <xdr:cNvSpPr txBox="1"/>
      </xdr:nvSpPr>
      <xdr:spPr>
        <a:xfrm>
          <a:off x="15798800" y="3341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2812</xdr:rowOff>
    </xdr:from>
    <xdr:to>
      <xdr:col>73</xdr:col>
      <xdr:colOff>44450</xdr:colOff>
      <xdr:row>19</xdr:row>
      <xdr:rowOff>104412</xdr:rowOff>
    </xdr:to>
    <xdr:sp macro="" textlink="">
      <xdr:nvSpPr>
        <xdr:cNvPr id="474" name="楕円 473"/>
        <xdr:cNvSpPr/>
      </xdr:nvSpPr>
      <xdr:spPr>
        <a:xfrm>
          <a:off x="15240000" y="32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89189</xdr:rowOff>
    </xdr:from>
    <xdr:ext cx="762000" cy="259045"/>
    <xdr:sp macro="" textlink="">
      <xdr:nvSpPr>
        <xdr:cNvPr id="475" name="テキスト ボックス 474"/>
        <xdr:cNvSpPr txBox="1"/>
      </xdr:nvSpPr>
      <xdr:spPr>
        <a:xfrm>
          <a:off x="14909800" y="33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26126</xdr:rowOff>
    </xdr:from>
    <xdr:to>
      <xdr:col>68</xdr:col>
      <xdr:colOff>203200</xdr:colOff>
      <xdr:row>20</xdr:row>
      <xdr:rowOff>127726</xdr:rowOff>
    </xdr:to>
    <xdr:sp macro="" textlink="">
      <xdr:nvSpPr>
        <xdr:cNvPr id="476" name="楕円 475"/>
        <xdr:cNvSpPr/>
      </xdr:nvSpPr>
      <xdr:spPr>
        <a:xfrm>
          <a:off x="14351000" y="34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112503</xdr:rowOff>
    </xdr:from>
    <xdr:ext cx="762000" cy="259045"/>
    <xdr:sp macro="" textlink="">
      <xdr:nvSpPr>
        <xdr:cNvPr id="477" name="テキスト ボックス 476"/>
        <xdr:cNvSpPr txBox="1"/>
      </xdr:nvSpPr>
      <xdr:spPr>
        <a:xfrm>
          <a:off x="14020800" y="354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138974</xdr:rowOff>
    </xdr:from>
    <xdr:to>
      <xdr:col>64</xdr:col>
      <xdr:colOff>152400</xdr:colOff>
      <xdr:row>20</xdr:row>
      <xdr:rowOff>69124</xdr:rowOff>
    </xdr:to>
    <xdr:sp macro="" textlink="">
      <xdr:nvSpPr>
        <xdr:cNvPr id="478" name="楕円 477"/>
        <xdr:cNvSpPr/>
      </xdr:nvSpPr>
      <xdr:spPr>
        <a:xfrm>
          <a:off x="13462000" y="33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53901</xdr:rowOff>
    </xdr:from>
    <xdr:ext cx="762000" cy="259045"/>
    <xdr:sp macro="" textlink="">
      <xdr:nvSpPr>
        <xdr:cNvPr id="479" name="テキスト ボックス 478"/>
        <xdr:cNvSpPr txBox="1"/>
      </xdr:nvSpPr>
      <xdr:spPr>
        <a:xfrm>
          <a:off x="13131800" y="348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100,269
98,671
19.80
57,839,228
55,696,291
1,735,712
21,430,148
30,165,991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主な要因として、会計年度任用職員の報酬及び期末手当の増が挙げられる。</a:t>
          </a:r>
        </a:p>
        <a:p>
          <a:r>
            <a:rPr kumimoji="1" lang="ja-JP" altLang="en-US" sz="1300">
              <a:latin typeface="ＭＳ Ｐゴシック" panose="020B0600070205080204" pitchFamily="50" charset="-128"/>
              <a:ea typeface="ＭＳ Ｐゴシック" panose="020B0600070205080204" pitchFamily="50" charset="-128"/>
            </a:rPr>
            <a:t>今後も、民間活用による外部委託等の推進や、事務事業の見直しなど、行財政改革を実施しながら、計画的な定員管理を行っていく。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170434</xdr:rowOff>
    </xdr:to>
    <xdr:cxnSp macro="">
      <xdr:nvCxnSpPr>
        <xdr:cNvPr id="64" name="直線コネクタ 63"/>
        <xdr:cNvCxnSpPr/>
      </xdr:nvCxnSpPr>
      <xdr:spPr>
        <a:xfrm>
          <a:off x="3987800" y="633120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69850</xdr:rowOff>
    </xdr:to>
    <xdr:cxnSp macro="">
      <xdr:nvCxnSpPr>
        <xdr:cNvPr id="67" name="直線コネクタ 66"/>
        <xdr:cNvCxnSpPr/>
      </xdr:nvCxnSpPr>
      <xdr:spPr>
        <a:xfrm flipV="1">
          <a:off x="3098800" y="6331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37</xdr:row>
      <xdr:rowOff>69850</xdr:rowOff>
    </xdr:to>
    <xdr:cxnSp macro="">
      <xdr:nvCxnSpPr>
        <xdr:cNvPr id="70" name="直線コネクタ 69"/>
        <xdr:cNvCxnSpPr/>
      </xdr:nvCxnSpPr>
      <xdr:spPr>
        <a:xfrm>
          <a:off x="2209800" y="620318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1" name="フローチャート: 判断 70"/>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2" name="テキスト ボックス 71"/>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30988</xdr:rowOff>
    </xdr:to>
    <xdr:cxnSp macro="">
      <xdr:nvCxnSpPr>
        <xdr:cNvPr id="73" name="直線コネクタ 72"/>
        <xdr:cNvCxnSpPr/>
      </xdr:nvCxnSpPr>
      <xdr:spPr>
        <a:xfrm>
          <a:off x="1320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92202</xdr:rowOff>
    </xdr:from>
    <xdr:to>
      <xdr:col>11</xdr:col>
      <xdr:colOff>60325</xdr:colOff>
      <xdr:row>38</xdr:row>
      <xdr:rowOff>22352</xdr:rowOff>
    </xdr:to>
    <xdr:sp macro="" textlink="">
      <xdr:nvSpPr>
        <xdr:cNvPr id="74" name="フローチャート: 判断 73"/>
        <xdr:cNvSpPr/>
      </xdr:nvSpPr>
      <xdr:spPr>
        <a:xfrm>
          <a:off x="2159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75" name="テキスト ボックス 74"/>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76" name="フローチャート: 判断 75"/>
        <xdr:cNvSpPr/>
      </xdr:nvSpPr>
      <xdr:spPr>
        <a:xfrm>
          <a:off x="1270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77" name="テキスト ボックス 76"/>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136161</xdr:rowOff>
    </xdr:from>
    <xdr:ext cx="762000" cy="259045"/>
    <xdr:sp macro="" textlink="">
      <xdr:nvSpPr>
        <xdr:cNvPr id="84" name="人件費該当値テキスト"/>
        <xdr:cNvSpPr txBox="1"/>
      </xdr:nvSpPr>
      <xdr:spPr>
        <a:xfrm>
          <a:off x="4914900" y="630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88" name="テキスト ボックス 87"/>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ポイントの増となったが、類似団体より低い数値となった。</a:t>
          </a:r>
        </a:p>
        <a:p>
          <a:r>
            <a:rPr kumimoji="1" lang="ja-JP" altLang="en-US" sz="1300">
              <a:latin typeface="ＭＳ Ｐゴシック" panose="020B0600070205080204" pitchFamily="50" charset="-128"/>
              <a:ea typeface="ＭＳ Ｐゴシック" panose="020B0600070205080204" pitchFamily="50" charset="-128"/>
            </a:rPr>
            <a:t>今後も健全な財政状況を堅持していくために、事務事業の見直しや、既存事業の特定財源の確保に努める。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16</xdr:row>
      <xdr:rowOff>23586</xdr:rowOff>
    </xdr:to>
    <xdr:cxnSp macro="">
      <xdr:nvCxnSpPr>
        <xdr:cNvPr id="127" name="直線コネクタ 126"/>
        <xdr:cNvCxnSpPr/>
      </xdr:nvCxnSpPr>
      <xdr:spPr>
        <a:xfrm>
          <a:off x="15671800" y="26361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64407</xdr:rowOff>
    </xdr:to>
    <xdr:cxnSp macro="">
      <xdr:nvCxnSpPr>
        <xdr:cNvPr id="130" name="直線コネクタ 129"/>
        <xdr:cNvCxnSpPr/>
      </xdr:nvCxnSpPr>
      <xdr:spPr>
        <a:xfrm>
          <a:off x="14782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17</xdr:row>
      <xdr:rowOff>80736</xdr:rowOff>
    </xdr:to>
    <xdr:cxnSp macro="">
      <xdr:nvCxnSpPr>
        <xdr:cNvPr id="133" name="直線コネクタ 132"/>
        <xdr:cNvCxnSpPr/>
      </xdr:nvCxnSpPr>
      <xdr:spPr>
        <a:xfrm flipV="1">
          <a:off x="13893800" y="2603500"/>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4" name="フローチャート: 判断 133"/>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5" name="テキスト ボックス 134"/>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91621</xdr:rowOff>
    </xdr:to>
    <xdr:cxnSp macro="">
      <xdr:nvCxnSpPr>
        <xdr:cNvPr id="136" name="直線コネクタ 135"/>
        <xdr:cNvCxnSpPr/>
      </xdr:nvCxnSpPr>
      <xdr:spPr>
        <a:xfrm flipV="1">
          <a:off x="13004800" y="2995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5443</xdr:rowOff>
    </xdr:from>
    <xdr:to>
      <xdr:col>69</xdr:col>
      <xdr:colOff>142875</xdr:colOff>
      <xdr:row>16</xdr:row>
      <xdr:rowOff>107043</xdr:rowOff>
    </xdr:to>
    <xdr:sp macro="" textlink="">
      <xdr:nvSpPr>
        <xdr:cNvPr id="137" name="フローチャート: 判断 136"/>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117220</xdr:rowOff>
    </xdr:from>
    <xdr:ext cx="762000" cy="259045"/>
    <xdr:sp macro="" textlink="">
      <xdr:nvSpPr>
        <xdr:cNvPr id="138" name="テキスト ボックス 137"/>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39" name="フローチャート: 判断 138"/>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40" name="テキスト ボックス 139"/>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6" name="楕円 145"/>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7" name="物件費該当値テキスト"/>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48" name="楕円 147"/>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49" name="テキスト ボックス 148"/>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0" name="楕円 149"/>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1" name="テキスト ボックス 150"/>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2" name="楕円 151"/>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3" name="テキスト ボックス 152"/>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4" name="楕円 153"/>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5" name="テキスト ボックス 154"/>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類似団体内平均値と比較すると、扶助費は高い値で推移している。</a:t>
          </a:r>
        </a:p>
        <a:p>
          <a:r>
            <a:rPr kumimoji="1" lang="ja-JP" altLang="en-US" sz="1300">
              <a:latin typeface="ＭＳ Ｐゴシック" panose="020B0600070205080204" pitchFamily="50" charset="-128"/>
              <a:ea typeface="ＭＳ Ｐゴシック" panose="020B0600070205080204" pitchFamily="50" charset="-128"/>
            </a:rPr>
            <a:t>今後も健全な財政状況を堅持していくためにも、新たな扶助費の増加に繋がる新規事業については慎重に検討していくとともに、既存事業についても特定財源等の確保に努める。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123190</xdr:rowOff>
    </xdr:to>
    <xdr:cxnSp macro="">
      <xdr:nvCxnSpPr>
        <xdr:cNvPr id="188" name="直線コネクタ 187"/>
        <xdr:cNvCxnSpPr/>
      </xdr:nvCxnSpPr>
      <xdr:spPr>
        <a:xfrm>
          <a:off x="3987800" y="10147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119380</xdr:rowOff>
    </xdr:from>
    <xdr:to>
      <xdr:col>19</xdr:col>
      <xdr:colOff>187325</xdr:colOff>
      <xdr:row>59</xdr:row>
      <xdr:rowOff>31750</xdr:rowOff>
    </xdr:to>
    <xdr:cxnSp macro="">
      <xdr:nvCxnSpPr>
        <xdr:cNvPr id="191" name="直線コネクタ 190"/>
        <xdr:cNvCxnSpPr/>
      </xdr:nvCxnSpPr>
      <xdr:spPr>
        <a:xfrm>
          <a:off x="3098800" y="1006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119380</xdr:rowOff>
    </xdr:from>
    <xdr:to>
      <xdr:col>15</xdr:col>
      <xdr:colOff>98425</xdr:colOff>
      <xdr:row>59</xdr:row>
      <xdr:rowOff>107950</xdr:rowOff>
    </xdr:to>
    <xdr:cxnSp macro="">
      <xdr:nvCxnSpPr>
        <xdr:cNvPr id="194" name="直線コネクタ 193"/>
        <xdr:cNvCxnSpPr/>
      </xdr:nvCxnSpPr>
      <xdr:spPr>
        <a:xfrm flipV="1">
          <a:off x="2209800" y="10063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6" name="テキスト ボックス 195"/>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85090</xdr:rowOff>
    </xdr:from>
    <xdr:to>
      <xdr:col>11</xdr:col>
      <xdr:colOff>9525</xdr:colOff>
      <xdr:row>59</xdr:row>
      <xdr:rowOff>107950</xdr:rowOff>
    </xdr:to>
    <xdr:cxnSp macro="">
      <xdr:nvCxnSpPr>
        <xdr:cNvPr id="197" name="直線コネクタ 196"/>
        <xdr:cNvCxnSpPr/>
      </xdr:nvCxnSpPr>
      <xdr:spPr>
        <a:xfrm>
          <a:off x="1320800" y="1020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8" name="フローチャート: 判断 197"/>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9" name="テキスト ボックス 198"/>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200" name="フローチャート: 判断 199"/>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138447</xdr:rowOff>
    </xdr:from>
    <xdr:ext cx="762000" cy="259045"/>
    <xdr:sp macro="" textlink="">
      <xdr:nvSpPr>
        <xdr:cNvPr id="201" name="テキスト ボックス 200"/>
        <xdr:cNvSpPr txBox="1"/>
      </xdr:nvSpPr>
      <xdr:spPr>
        <a:xfrm>
          <a:off x="939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72390</xdr:rowOff>
    </xdr:from>
    <xdr:to>
      <xdr:col>24</xdr:col>
      <xdr:colOff>76200</xdr:colOff>
      <xdr:row>60</xdr:row>
      <xdr:rowOff>2540</xdr:rowOff>
    </xdr:to>
    <xdr:sp macro="" textlink="">
      <xdr:nvSpPr>
        <xdr:cNvPr id="207" name="楕円 206"/>
        <xdr:cNvSpPr/>
      </xdr:nvSpPr>
      <xdr:spPr>
        <a:xfrm>
          <a:off x="4775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44467</xdr:rowOff>
    </xdr:from>
    <xdr:ext cx="762000" cy="259045"/>
    <xdr:sp macro="" textlink="">
      <xdr:nvSpPr>
        <xdr:cNvPr id="208" name="扶助費該当値テキスト"/>
        <xdr:cNvSpPr txBox="1"/>
      </xdr:nvSpPr>
      <xdr:spPr>
        <a:xfrm>
          <a:off x="4914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68580</xdr:rowOff>
    </xdr:from>
    <xdr:to>
      <xdr:col>15</xdr:col>
      <xdr:colOff>149225</xdr:colOff>
      <xdr:row>58</xdr:row>
      <xdr:rowOff>170180</xdr:rowOff>
    </xdr:to>
    <xdr:sp macro="" textlink="">
      <xdr:nvSpPr>
        <xdr:cNvPr id="211" name="楕円 210"/>
        <xdr:cNvSpPr/>
      </xdr:nvSpPr>
      <xdr:spPr>
        <a:xfrm>
          <a:off x="3048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154957</xdr:rowOff>
    </xdr:from>
    <xdr:ext cx="762000" cy="259045"/>
    <xdr:sp macro="" textlink="">
      <xdr:nvSpPr>
        <xdr:cNvPr id="212" name="テキスト ボックス 211"/>
        <xdr:cNvSpPr txBox="1"/>
      </xdr:nvSpPr>
      <xdr:spPr>
        <a:xfrm>
          <a:off x="2717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3" name="楕円 212"/>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4" name="テキスト ボックス 213"/>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34290</xdr:rowOff>
    </xdr:from>
    <xdr:to>
      <xdr:col>6</xdr:col>
      <xdr:colOff>171450</xdr:colOff>
      <xdr:row>59</xdr:row>
      <xdr:rowOff>135890</xdr:rowOff>
    </xdr:to>
    <xdr:sp macro="" textlink="">
      <xdr:nvSpPr>
        <xdr:cNvPr id="215" name="楕円 214"/>
        <xdr:cNvSpPr/>
      </xdr:nvSpPr>
      <xdr:spPr>
        <a:xfrm>
          <a:off x="1270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120667</xdr:rowOff>
    </xdr:from>
    <xdr:ext cx="762000" cy="259045"/>
    <xdr:sp macro="" textlink="">
      <xdr:nvSpPr>
        <xdr:cNvPr id="216" name="テキスト ボックス 215"/>
        <xdr:cNvSpPr txBox="1"/>
      </xdr:nvSpPr>
      <xdr:spPr>
        <a:xfrm>
          <a:off x="939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主な要因としては、国民健康保険特別会計への繰出金が減となったことが挙げられる。</a:t>
          </a:r>
        </a:p>
        <a:p>
          <a:r>
            <a:rPr kumimoji="1" lang="ja-JP" altLang="en-US" sz="1300">
              <a:latin typeface="ＭＳ Ｐゴシック" panose="020B0600070205080204" pitchFamily="50" charset="-128"/>
              <a:ea typeface="ＭＳ Ｐゴシック" panose="020B0600070205080204" pitchFamily="50" charset="-128"/>
            </a:rPr>
            <a:t>特別会計においては、独立採算が原則であることを踏まえ、保険料の改定による財源の確保に努め、一般会計からの繰出金を必要最小限に留めるよう努める。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57</xdr:row>
      <xdr:rowOff>48078</xdr:rowOff>
    </xdr:to>
    <xdr:cxnSp macro="">
      <xdr:nvCxnSpPr>
        <xdr:cNvPr id="251" name="直線コネクタ 250"/>
        <xdr:cNvCxnSpPr/>
      </xdr:nvCxnSpPr>
      <xdr:spPr>
        <a:xfrm flipV="1">
          <a:off x="15671800" y="96574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57</xdr:row>
      <xdr:rowOff>48078</xdr:rowOff>
    </xdr:to>
    <xdr:cxnSp macro="">
      <xdr:nvCxnSpPr>
        <xdr:cNvPr id="254" name="直線コネクタ 253"/>
        <xdr:cNvCxnSpPr/>
      </xdr:nvCxnSpPr>
      <xdr:spPr>
        <a:xfrm>
          <a:off x="14782800" y="96139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12700</xdr:rowOff>
    </xdr:to>
    <xdr:cxnSp macro="">
      <xdr:nvCxnSpPr>
        <xdr:cNvPr id="257" name="直線コネクタ 256"/>
        <xdr:cNvCxnSpPr/>
      </xdr:nvCxnSpPr>
      <xdr:spPr>
        <a:xfrm>
          <a:off x="13893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8" name="フローチャート: 判断 257"/>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59" name="テキスト ボックス 258"/>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75293</xdr:rowOff>
    </xdr:from>
    <xdr:to>
      <xdr:col>69</xdr:col>
      <xdr:colOff>92075</xdr:colOff>
      <xdr:row>56</xdr:row>
      <xdr:rowOff>12700</xdr:rowOff>
    </xdr:to>
    <xdr:cxnSp macro="">
      <xdr:nvCxnSpPr>
        <xdr:cNvPr id="260" name="直線コネクタ 259"/>
        <xdr:cNvCxnSpPr/>
      </xdr:nvCxnSpPr>
      <xdr:spPr>
        <a:xfrm>
          <a:off x="13004800" y="9505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61" name="フローチャート: 判断 260"/>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62" name="テキスト ボックス 261"/>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3" name="フローチャート: 判断 262"/>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64" name="テキスト ボックス 263"/>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70" name="楕円 269"/>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71" name="その他該当値テキスト"/>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168728</xdr:rowOff>
    </xdr:from>
    <xdr:to>
      <xdr:col>78</xdr:col>
      <xdr:colOff>120650</xdr:colOff>
      <xdr:row>57</xdr:row>
      <xdr:rowOff>98878</xdr:rowOff>
    </xdr:to>
    <xdr:sp macro="" textlink="">
      <xdr:nvSpPr>
        <xdr:cNvPr id="272" name="楕円 271"/>
        <xdr:cNvSpPr/>
      </xdr:nvSpPr>
      <xdr:spPr>
        <a:xfrm>
          <a:off x="15621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83655</xdr:rowOff>
    </xdr:from>
    <xdr:ext cx="736600" cy="259045"/>
    <xdr:sp macro="" textlink="">
      <xdr:nvSpPr>
        <xdr:cNvPr id="273" name="テキスト ボックス 272"/>
        <xdr:cNvSpPr txBox="1"/>
      </xdr:nvSpPr>
      <xdr:spPr>
        <a:xfrm>
          <a:off x="15290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78" name="楕円 277"/>
        <xdr:cNvSpPr/>
      </xdr:nvSpPr>
      <xdr:spPr>
        <a:xfrm>
          <a:off x="12954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79" name="テキスト ボックス 278"/>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イントの減となった。</a:t>
          </a:r>
        </a:p>
        <a:p>
          <a:r>
            <a:rPr kumimoji="1" lang="ja-JP" altLang="en-US" sz="1300">
              <a:latin typeface="ＭＳ Ｐゴシック" panose="020B0600070205080204" pitchFamily="50" charset="-128"/>
              <a:ea typeface="ＭＳ Ｐゴシック" panose="020B0600070205080204" pitchFamily="50" charset="-128"/>
            </a:rPr>
            <a:t>類似団体内平均値より低い水準となっているが、今後も各種団体への補助金について、目的が達成されたもの、補助効果が薄くなっているものについて見直しを図っていく。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36</xdr:row>
      <xdr:rowOff>30988</xdr:rowOff>
    </xdr:to>
    <xdr:cxnSp macro="">
      <xdr:nvCxnSpPr>
        <xdr:cNvPr id="310" name="直線コネクタ 309"/>
        <xdr:cNvCxnSpPr/>
      </xdr:nvCxnSpPr>
      <xdr:spPr>
        <a:xfrm flipV="1">
          <a:off x="15671800" y="611174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36</xdr:row>
      <xdr:rowOff>30988</xdr:rowOff>
    </xdr:to>
    <xdr:cxnSp macro="">
      <xdr:nvCxnSpPr>
        <xdr:cNvPr id="313" name="直線コネクタ 312"/>
        <xdr:cNvCxnSpPr/>
      </xdr:nvCxnSpPr>
      <xdr:spPr>
        <a:xfrm>
          <a:off x="14782800" y="60934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90424</xdr:rowOff>
    </xdr:from>
    <xdr:to>
      <xdr:col>73</xdr:col>
      <xdr:colOff>180975</xdr:colOff>
      <xdr:row>35</xdr:row>
      <xdr:rowOff>92710</xdr:rowOff>
    </xdr:to>
    <xdr:cxnSp macro="">
      <xdr:nvCxnSpPr>
        <xdr:cNvPr id="316" name="直線コネクタ 315"/>
        <xdr:cNvCxnSpPr/>
      </xdr:nvCxnSpPr>
      <xdr:spPr>
        <a:xfrm>
          <a:off x="13893800" y="59197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7" name="フローチャート: 判断 316"/>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8" name="テキスト ボックス 317"/>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90424</xdr:rowOff>
    </xdr:to>
    <xdr:cxnSp macro="">
      <xdr:nvCxnSpPr>
        <xdr:cNvPr id="319" name="直線コネクタ 318"/>
        <xdr:cNvCxnSpPr/>
      </xdr:nvCxnSpPr>
      <xdr:spPr>
        <a:xfrm>
          <a:off x="13004800" y="58648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0" name="フローチャート: 判断 319"/>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1" name="テキスト ボックス 320"/>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2" name="フローチャート: 判断 321"/>
        <xdr:cNvSpPr/>
      </xdr:nvSpPr>
      <xdr:spPr>
        <a:xfrm>
          <a:off x="12954000" y="614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57421</xdr:rowOff>
    </xdr:from>
    <xdr:ext cx="762000" cy="259045"/>
    <xdr:sp macro="" textlink="">
      <xdr:nvSpPr>
        <xdr:cNvPr id="323" name="テキスト ボックス 322"/>
        <xdr:cNvSpPr txBox="1"/>
      </xdr:nvSpPr>
      <xdr:spPr>
        <a:xfrm>
          <a:off x="12623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9" name="楕円 328"/>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30"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1" name="楕円 330"/>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2" name="テキスト ボックス 331"/>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3" name="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4" name="テキスト ボックス 333"/>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39624</xdr:rowOff>
    </xdr:from>
    <xdr:to>
      <xdr:col>69</xdr:col>
      <xdr:colOff>142875</xdr:colOff>
      <xdr:row>34</xdr:row>
      <xdr:rowOff>141224</xdr:rowOff>
    </xdr:to>
    <xdr:sp macro="" textlink="">
      <xdr:nvSpPr>
        <xdr:cNvPr id="335" name="楕円 334"/>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151401</xdr:rowOff>
    </xdr:from>
    <xdr:ext cx="762000" cy="259045"/>
    <xdr:sp macro="" textlink="">
      <xdr:nvSpPr>
        <xdr:cNvPr id="336" name="テキスト ボックス 335"/>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7" name="楕円 336"/>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38" name="テキスト ボックス 337"/>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ポイントの微増となっており、類似団体内平均値より低い水準となっている。</a:t>
          </a:r>
        </a:p>
        <a:p>
          <a:r>
            <a:rPr kumimoji="1" lang="ja-JP" altLang="en-US" sz="1300">
              <a:latin typeface="ＭＳ Ｐゴシック" panose="020B0600070205080204" pitchFamily="50" charset="-128"/>
              <a:ea typeface="ＭＳ Ｐゴシック" panose="020B0600070205080204" pitchFamily="50" charset="-128"/>
            </a:rPr>
            <a:t>今後も老朽化した公共施設等の更新といった普通建設事業に係る地方債発行が控えているため、これに伴う後年度負担も視野に入れ、効果的に事業実施していく必要がある。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20320</xdr:rowOff>
    </xdr:to>
    <xdr:cxnSp macro="">
      <xdr:nvCxnSpPr>
        <xdr:cNvPr id="371" name="直線コネクタ 370"/>
        <xdr:cNvCxnSpPr/>
      </xdr:nvCxnSpPr>
      <xdr:spPr>
        <a:xfrm>
          <a:off x="3987800" y="13042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96520</xdr:rowOff>
    </xdr:to>
    <xdr:cxnSp macro="">
      <xdr:nvCxnSpPr>
        <xdr:cNvPr id="374" name="直線コネクタ 373"/>
        <xdr:cNvCxnSpPr/>
      </xdr:nvCxnSpPr>
      <xdr:spPr>
        <a:xfrm flipV="1">
          <a:off x="3098800" y="13042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104139</xdr:rowOff>
    </xdr:to>
    <xdr:cxnSp macro="">
      <xdr:nvCxnSpPr>
        <xdr:cNvPr id="377" name="直線コネクタ 376"/>
        <xdr:cNvCxnSpPr/>
      </xdr:nvCxnSpPr>
      <xdr:spPr>
        <a:xfrm flipV="1">
          <a:off x="2209800" y="13126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111761</xdr:rowOff>
    </xdr:to>
    <xdr:cxnSp macro="">
      <xdr:nvCxnSpPr>
        <xdr:cNvPr id="380" name="直線コネクタ 379"/>
        <xdr:cNvCxnSpPr/>
      </xdr:nvCxnSpPr>
      <xdr:spPr>
        <a:xfrm flipV="1">
          <a:off x="1320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91439</xdr:rowOff>
    </xdr:from>
    <xdr:to>
      <xdr:col>11</xdr:col>
      <xdr:colOff>60325</xdr:colOff>
      <xdr:row>79</xdr:row>
      <xdr:rowOff>21589</xdr:rowOff>
    </xdr:to>
    <xdr:sp macro="" textlink="">
      <xdr:nvSpPr>
        <xdr:cNvPr id="381" name="フローチャート: 判断 380"/>
        <xdr:cNvSpPr/>
      </xdr:nvSpPr>
      <xdr:spPr>
        <a:xfrm>
          <a:off x="2159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6366</xdr:rowOff>
    </xdr:from>
    <xdr:ext cx="762000" cy="259045"/>
    <xdr:sp macro="" textlink="">
      <xdr:nvSpPr>
        <xdr:cNvPr id="382" name="テキスト ボックス 381"/>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83" name="フローチャート: 判断 382"/>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84" name="テキスト ボックス 383"/>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90" name="楕円 389"/>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1"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2" name="楕円 391"/>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3" name="テキスト ボックス 392"/>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94" name="楕円 393"/>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95" name="テキスト ボックス 394"/>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7" name="テキスト ボックス 396"/>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8" name="楕円 397"/>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99" name="テキスト ボックス 398"/>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ポイント増となり、類似団体内平均値よりも高い水準となった。これは、扶助費が高い傾向にあることや公債費が相対的に低い水準にあることが要因となっている。</a:t>
          </a:r>
        </a:p>
        <a:p>
          <a:r>
            <a:rPr kumimoji="1" lang="ja-JP" altLang="en-US" sz="1300">
              <a:latin typeface="ＭＳ Ｐゴシック" panose="020B0600070205080204" pitchFamily="50" charset="-128"/>
              <a:ea typeface="ＭＳ Ｐゴシック" panose="020B0600070205080204" pitchFamily="50" charset="-128"/>
            </a:rPr>
            <a:t>今後は、扶助費等の義務的経費の増への対応や老朽化した施設・設備に対応するための維持補修費、普通建設事業費の財源確保のためにも、財政の弾力性を示す経常収支比率の改善を図る必要がある。また、税収やその他の自主財源の確保、経費節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77</xdr:row>
      <xdr:rowOff>16511</xdr:rowOff>
    </xdr:to>
    <xdr:cxnSp macro="">
      <xdr:nvCxnSpPr>
        <xdr:cNvPr id="432" name="直線コネクタ 431"/>
        <xdr:cNvCxnSpPr/>
      </xdr:nvCxnSpPr>
      <xdr:spPr>
        <a:xfrm>
          <a:off x="15671800" y="130733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76</xdr:row>
      <xdr:rowOff>43180</xdr:rowOff>
    </xdr:to>
    <xdr:cxnSp macro="">
      <xdr:nvCxnSpPr>
        <xdr:cNvPr id="435" name="直線コネクタ 434"/>
        <xdr:cNvCxnSpPr/>
      </xdr:nvCxnSpPr>
      <xdr:spPr>
        <a:xfrm>
          <a:off x="14782800" y="127990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111760</xdr:rowOff>
    </xdr:from>
    <xdr:to>
      <xdr:col>73</xdr:col>
      <xdr:colOff>180975</xdr:colOff>
      <xdr:row>75</xdr:row>
      <xdr:rowOff>54610</xdr:rowOff>
    </xdr:to>
    <xdr:cxnSp macro="">
      <xdr:nvCxnSpPr>
        <xdr:cNvPr id="438" name="直線コネクタ 437"/>
        <xdr:cNvCxnSpPr/>
      </xdr:nvCxnSpPr>
      <xdr:spPr>
        <a:xfrm flipV="1">
          <a:off x="13893800" y="12799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39" name="フローチャート: 判断 438"/>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158766</xdr:rowOff>
    </xdr:from>
    <xdr:ext cx="762000" cy="259045"/>
    <xdr:sp macro="" textlink="">
      <xdr:nvSpPr>
        <xdr:cNvPr id="440" name="テキスト ボックス 439"/>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73660</xdr:rowOff>
    </xdr:from>
    <xdr:to>
      <xdr:col>69</xdr:col>
      <xdr:colOff>92075</xdr:colOff>
      <xdr:row>75</xdr:row>
      <xdr:rowOff>54610</xdr:rowOff>
    </xdr:to>
    <xdr:cxnSp macro="">
      <xdr:nvCxnSpPr>
        <xdr:cNvPr id="441" name="直線コネクタ 440"/>
        <xdr:cNvCxnSpPr/>
      </xdr:nvCxnSpPr>
      <xdr:spPr>
        <a:xfrm>
          <a:off x="13004800" y="127609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121920</xdr:rowOff>
    </xdr:from>
    <xdr:to>
      <xdr:col>69</xdr:col>
      <xdr:colOff>142875</xdr:colOff>
      <xdr:row>75</xdr:row>
      <xdr:rowOff>52070</xdr:rowOff>
    </xdr:to>
    <xdr:sp macro="" textlink="">
      <xdr:nvSpPr>
        <xdr:cNvPr id="442" name="フローチャート: 判断 441"/>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43" name="テキスト ボックス 442"/>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4" name="フローチャート: 判断 443"/>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154957</xdr:rowOff>
    </xdr:from>
    <xdr:ext cx="762000" cy="259045"/>
    <xdr:sp macro="" textlink="">
      <xdr:nvSpPr>
        <xdr:cNvPr id="445" name="テキスト ボックス 444"/>
        <xdr:cNvSpPr txBox="1"/>
      </xdr:nvSpPr>
      <xdr:spPr>
        <a:xfrm>
          <a:off x="126238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51" name="楕円 450"/>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109238</xdr:rowOff>
    </xdr:from>
    <xdr:ext cx="762000" cy="259045"/>
    <xdr:sp macro="" textlink="">
      <xdr:nvSpPr>
        <xdr:cNvPr id="452" name="公債費以外該当値テキスト"/>
        <xdr:cNvSpPr txBox="1"/>
      </xdr:nvSpPr>
      <xdr:spPr>
        <a:xfrm>
          <a:off x="16598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53" name="楕円 452"/>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78757</xdr:rowOff>
    </xdr:from>
    <xdr:ext cx="736600" cy="259045"/>
    <xdr:sp macro="" textlink="">
      <xdr:nvSpPr>
        <xdr:cNvPr id="454" name="テキスト ボックス 453"/>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60960</xdr:rowOff>
    </xdr:from>
    <xdr:to>
      <xdr:col>74</xdr:col>
      <xdr:colOff>31750</xdr:colOff>
      <xdr:row>74</xdr:row>
      <xdr:rowOff>162560</xdr:rowOff>
    </xdr:to>
    <xdr:sp macro="" textlink="">
      <xdr:nvSpPr>
        <xdr:cNvPr id="455" name="楕円 454"/>
        <xdr:cNvSpPr/>
      </xdr:nvSpPr>
      <xdr:spPr>
        <a:xfrm>
          <a:off x="14732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1287</xdr:rowOff>
    </xdr:from>
    <xdr:ext cx="762000" cy="259045"/>
    <xdr:sp macro="" textlink="">
      <xdr:nvSpPr>
        <xdr:cNvPr id="456" name="テキスト ボックス 455"/>
        <xdr:cNvSpPr txBox="1"/>
      </xdr:nvSpPr>
      <xdr:spPr>
        <a:xfrm>
          <a:off x="14401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57" name="楕円 456"/>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90188</xdr:rowOff>
    </xdr:from>
    <xdr:ext cx="762000" cy="259045"/>
    <xdr:sp macro="" textlink="">
      <xdr:nvSpPr>
        <xdr:cNvPr id="458" name="テキスト ボックス 457"/>
        <xdr:cNvSpPr txBox="1"/>
      </xdr:nvSpPr>
      <xdr:spPr>
        <a:xfrm>
          <a:off x="13512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22860</xdr:rowOff>
    </xdr:from>
    <xdr:to>
      <xdr:col>65</xdr:col>
      <xdr:colOff>53975</xdr:colOff>
      <xdr:row>74</xdr:row>
      <xdr:rowOff>124460</xdr:rowOff>
    </xdr:to>
    <xdr:sp macro="" textlink="">
      <xdr:nvSpPr>
        <xdr:cNvPr id="459" name="楕円 458"/>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134637</xdr:rowOff>
    </xdr:from>
    <xdr:ext cx="762000" cy="259045"/>
    <xdr:sp macro="" textlink="">
      <xdr:nvSpPr>
        <xdr:cNvPr id="460" name="テキスト ボックス 459"/>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31864</xdr:rowOff>
    </xdr:from>
    <xdr:to>
      <xdr:col>29</xdr:col>
      <xdr:colOff>127000</xdr:colOff>
      <xdr:row>16</xdr:row>
      <xdr:rowOff>120287</xdr:rowOff>
    </xdr:to>
    <xdr:cxnSp macro="">
      <xdr:nvCxnSpPr>
        <xdr:cNvPr id="48" name="直線コネクタ 47"/>
        <xdr:cNvCxnSpPr/>
      </xdr:nvCxnSpPr>
      <xdr:spPr bwMode="auto">
        <a:xfrm flipV="1">
          <a:off x="5003800" y="2822689"/>
          <a:ext cx="647700" cy="8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16642</xdr:rowOff>
    </xdr:from>
    <xdr:ext cx="762000" cy="259045"/>
    <xdr:sp macro="" textlink="">
      <xdr:nvSpPr>
        <xdr:cNvPr id="49" name="人口1人当たり決算額の推移平均値テキスト130"/>
        <xdr:cNvSpPr txBox="1"/>
      </xdr:nvSpPr>
      <xdr:spPr>
        <a:xfrm>
          <a:off x="5740400" y="2807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120287</xdr:rowOff>
    </xdr:from>
    <xdr:to>
      <xdr:col>26</xdr:col>
      <xdr:colOff>50800</xdr:colOff>
      <xdr:row>16</xdr:row>
      <xdr:rowOff>135100</xdr:rowOff>
    </xdr:to>
    <xdr:cxnSp macro="">
      <xdr:nvCxnSpPr>
        <xdr:cNvPr id="51" name="直線コネクタ 50"/>
        <xdr:cNvCxnSpPr/>
      </xdr:nvCxnSpPr>
      <xdr:spPr bwMode="auto">
        <a:xfrm flipV="1">
          <a:off x="4305300" y="2911112"/>
          <a:ext cx="698500" cy="1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135100</xdr:rowOff>
    </xdr:from>
    <xdr:to>
      <xdr:col>22</xdr:col>
      <xdr:colOff>114300</xdr:colOff>
      <xdr:row>17</xdr:row>
      <xdr:rowOff>85814</xdr:rowOff>
    </xdr:to>
    <xdr:cxnSp macro="">
      <xdr:nvCxnSpPr>
        <xdr:cNvPr id="54" name="直線コネクタ 53"/>
        <xdr:cNvCxnSpPr/>
      </xdr:nvCxnSpPr>
      <xdr:spPr bwMode="auto">
        <a:xfrm flipV="1">
          <a:off x="3606800" y="2925925"/>
          <a:ext cx="698500" cy="12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151851</xdr:rowOff>
    </xdr:from>
    <xdr:to>
      <xdr:col>22</xdr:col>
      <xdr:colOff>165100</xdr:colOff>
      <xdr:row>15</xdr:row>
      <xdr:rowOff>82001</xdr:rowOff>
    </xdr:to>
    <xdr:sp macro="" textlink="">
      <xdr:nvSpPr>
        <xdr:cNvPr id="55" name="フローチャート: 判断 54"/>
        <xdr:cNvSpPr/>
      </xdr:nvSpPr>
      <xdr:spPr bwMode="auto">
        <a:xfrm>
          <a:off x="4254500" y="2599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92178</xdr:rowOff>
    </xdr:from>
    <xdr:ext cx="762000" cy="259045"/>
    <xdr:sp macro="" textlink="">
      <xdr:nvSpPr>
        <xdr:cNvPr id="56" name="テキスト ボックス 55"/>
        <xdr:cNvSpPr txBox="1"/>
      </xdr:nvSpPr>
      <xdr:spPr>
        <a:xfrm>
          <a:off x="3924300" y="23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85814</xdr:rowOff>
    </xdr:from>
    <xdr:to>
      <xdr:col>18</xdr:col>
      <xdr:colOff>177800</xdr:colOff>
      <xdr:row>17</xdr:row>
      <xdr:rowOff>100719</xdr:rowOff>
    </xdr:to>
    <xdr:cxnSp macro="">
      <xdr:nvCxnSpPr>
        <xdr:cNvPr id="57" name="直線コネクタ 56"/>
        <xdr:cNvCxnSpPr/>
      </xdr:nvCxnSpPr>
      <xdr:spPr bwMode="auto">
        <a:xfrm flipV="1">
          <a:off x="2908300" y="3048089"/>
          <a:ext cx="698500" cy="14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147005</xdr:rowOff>
    </xdr:from>
    <xdr:to>
      <xdr:col>19</xdr:col>
      <xdr:colOff>38100</xdr:colOff>
      <xdr:row>14</xdr:row>
      <xdr:rowOff>77155</xdr:rowOff>
    </xdr:to>
    <xdr:sp macro="" textlink="">
      <xdr:nvSpPr>
        <xdr:cNvPr id="58" name="フローチャート: 判断 57"/>
        <xdr:cNvSpPr/>
      </xdr:nvSpPr>
      <xdr:spPr bwMode="auto">
        <a:xfrm>
          <a:off x="3556000" y="2423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87332</xdr:rowOff>
    </xdr:from>
    <xdr:ext cx="762000" cy="259045"/>
    <xdr:sp macro="" textlink="">
      <xdr:nvSpPr>
        <xdr:cNvPr id="59" name="テキスト ボックス 58"/>
        <xdr:cNvSpPr txBox="1"/>
      </xdr:nvSpPr>
      <xdr:spPr>
        <a:xfrm>
          <a:off x="3225800" y="21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1524</xdr:rowOff>
    </xdr:from>
    <xdr:to>
      <xdr:col>15</xdr:col>
      <xdr:colOff>101600</xdr:colOff>
      <xdr:row>14</xdr:row>
      <xdr:rowOff>103124</xdr:rowOff>
    </xdr:to>
    <xdr:sp macro="" textlink="">
      <xdr:nvSpPr>
        <xdr:cNvPr id="60" name="フローチャート: 判断 59"/>
        <xdr:cNvSpPr/>
      </xdr:nvSpPr>
      <xdr:spPr bwMode="auto">
        <a:xfrm>
          <a:off x="2857500" y="24494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113301</xdr:rowOff>
    </xdr:from>
    <xdr:ext cx="762000" cy="259045"/>
    <xdr:sp macro="" textlink="">
      <xdr:nvSpPr>
        <xdr:cNvPr id="61" name="テキスト ボックス 60"/>
        <xdr:cNvSpPr txBox="1"/>
      </xdr:nvSpPr>
      <xdr:spPr>
        <a:xfrm>
          <a:off x="2527300" y="221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152514</xdr:rowOff>
    </xdr:from>
    <xdr:to>
      <xdr:col>29</xdr:col>
      <xdr:colOff>177800</xdr:colOff>
      <xdr:row>16</xdr:row>
      <xdr:rowOff>82664</xdr:rowOff>
    </xdr:to>
    <xdr:sp macro="" textlink="">
      <xdr:nvSpPr>
        <xdr:cNvPr id="67" name="楕円 66"/>
        <xdr:cNvSpPr/>
      </xdr:nvSpPr>
      <xdr:spPr bwMode="auto">
        <a:xfrm>
          <a:off x="5600700" y="2771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169041</xdr:rowOff>
    </xdr:from>
    <xdr:ext cx="762000" cy="259045"/>
    <xdr:sp macro="" textlink="">
      <xdr:nvSpPr>
        <xdr:cNvPr id="68" name="人口1人当たり決算額の推移該当値テキスト130"/>
        <xdr:cNvSpPr txBox="1"/>
      </xdr:nvSpPr>
      <xdr:spPr>
        <a:xfrm>
          <a:off x="5740400" y="261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69487</xdr:rowOff>
    </xdr:from>
    <xdr:to>
      <xdr:col>26</xdr:col>
      <xdr:colOff>101600</xdr:colOff>
      <xdr:row>16</xdr:row>
      <xdr:rowOff>171087</xdr:rowOff>
    </xdr:to>
    <xdr:sp macro="" textlink="">
      <xdr:nvSpPr>
        <xdr:cNvPr id="69" name="楕円 68"/>
        <xdr:cNvSpPr/>
      </xdr:nvSpPr>
      <xdr:spPr bwMode="auto">
        <a:xfrm>
          <a:off x="4953000" y="2860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155864</xdr:rowOff>
    </xdr:from>
    <xdr:ext cx="736600" cy="259045"/>
    <xdr:sp macro="" textlink="">
      <xdr:nvSpPr>
        <xdr:cNvPr id="70" name="テキスト ボックス 69"/>
        <xdr:cNvSpPr txBox="1"/>
      </xdr:nvSpPr>
      <xdr:spPr>
        <a:xfrm>
          <a:off x="4622800" y="294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84300</xdr:rowOff>
    </xdr:from>
    <xdr:to>
      <xdr:col>22</xdr:col>
      <xdr:colOff>165100</xdr:colOff>
      <xdr:row>17</xdr:row>
      <xdr:rowOff>14450</xdr:rowOff>
    </xdr:to>
    <xdr:sp macro="" textlink="">
      <xdr:nvSpPr>
        <xdr:cNvPr id="71" name="楕円 70"/>
        <xdr:cNvSpPr/>
      </xdr:nvSpPr>
      <xdr:spPr bwMode="auto">
        <a:xfrm>
          <a:off x="4254500" y="287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170677</xdr:rowOff>
    </xdr:from>
    <xdr:ext cx="762000" cy="259045"/>
    <xdr:sp macro="" textlink="">
      <xdr:nvSpPr>
        <xdr:cNvPr id="72" name="テキスト ボックス 71"/>
        <xdr:cNvSpPr txBox="1"/>
      </xdr:nvSpPr>
      <xdr:spPr>
        <a:xfrm>
          <a:off x="3924300" y="296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35014</xdr:rowOff>
    </xdr:from>
    <xdr:to>
      <xdr:col>19</xdr:col>
      <xdr:colOff>38100</xdr:colOff>
      <xdr:row>17</xdr:row>
      <xdr:rowOff>136614</xdr:rowOff>
    </xdr:to>
    <xdr:sp macro="" textlink="">
      <xdr:nvSpPr>
        <xdr:cNvPr id="73" name="楕円 72"/>
        <xdr:cNvSpPr/>
      </xdr:nvSpPr>
      <xdr:spPr bwMode="auto">
        <a:xfrm>
          <a:off x="3556000" y="299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121391</xdr:rowOff>
    </xdr:from>
    <xdr:ext cx="762000" cy="259045"/>
    <xdr:sp macro="" textlink="">
      <xdr:nvSpPr>
        <xdr:cNvPr id="74" name="テキスト ボックス 73"/>
        <xdr:cNvSpPr txBox="1"/>
      </xdr:nvSpPr>
      <xdr:spPr>
        <a:xfrm>
          <a:off x="3225800" y="308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49919</xdr:rowOff>
    </xdr:from>
    <xdr:to>
      <xdr:col>15</xdr:col>
      <xdr:colOff>101600</xdr:colOff>
      <xdr:row>17</xdr:row>
      <xdr:rowOff>151519</xdr:rowOff>
    </xdr:to>
    <xdr:sp macro="" textlink="">
      <xdr:nvSpPr>
        <xdr:cNvPr id="75" name="楕円 74"/>
        <xdr:cNvSpPr/>
      </xdr:nvSpPr>
      <xdr:spPr bwMode="auto">
        <a:xfrm>
          <a:off x="2857500" y="3012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136296</xdr:rowOff>
    </xdr:from>
    <xdr:ext cx="762000" cy="259045"/>
    <xdr:sp macro="" textlink="">
      <xdr:nvSpPr>
        <xdr:cNvPr id="76" name="テキスト ボックス 75"/>
        <xdr:cNvSpPr txBox="1"/>
      </xdr:nvSpPr>
      <xdr:spPr>
        <a:xfrm>
          <a:off x="2527300" y="309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89776</xdr:rowOff>
    </xdr:from>
    <xdr:to>
      <xdr:col>29</xdr:col>
      <xdr:colOff>127000</xdr:colOff>
      <xdr:row>35</xdr:row>
      <xdr:rowOff>92101</xdr:rowOff>
    </xdr:to>
    <xdr:cxnSp macro="">
      <xdr:nvCxnSpPr>
        <xdr:cNvPr id="109" name="直線コネクタ 108"/>
        <xdr:cNvCxnSpPr/>
      </xdr:nvCxnSpPr>
      <xdr:spPr bwMode="auto">
        <a:xfrm>
          <a:off x="5003800" y="6700126"/>
          <a:ext cx="647700" cy="2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85357</xdr:rowOff>
    </xdr:from>
    <xdr:to>
      <xdr:col>26</xdr:col>
      <xdr:colOff>50800</xdr:colOff>
      <xdr:row>35</xdr:row>
      <xdr:rowOff>89776</xdr:rowOff>
    </xdr:to>
    <xdr:cxnSp macro="">
      <xdr:nvCxnSpPr>
        <xdr:cNvPr id="112" name="直線コネクタ 111"/>
        <xdr:cNvCxnSpPr/>
      </xdr:nvCxnSpPr>
      <xdr:spPr bwMode="auto">
        <a:xfrm>
          <a:off x="4305300" y="6695707"/>
          <a:ext cx="698500" cy="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28549</xdr:rowOff>
    </xdr:from>
    <xdr:to>
      <xdr:col>22</xdr:col>
      <xdr:colOff>114300</xdr:colOff>
      <xdr:row>35</xdr:row>
      <xdr:rowOff>85357</xdr:rowOff>
    </xdr:to>
    <xdr:cxnSp macro="">
      <xdr:nvCxnSpPr>
        <xdr:cNvPr id="115" name="直線コネクタ 114"/>
        <xdr:cNvCxnSpPr/>
      </xdr:nvCxnSpPr>
      <xdr:spPr bwMode="auto">
        <a:xfrm>
          <a:off x="3606800" y="6638899"/>
          <a:ext cx="698500" cy="56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273024</xdr:rowOff>
    </xdr:from>
    <xdr:to>
      <xdr:col>22</xdr:col>
      <xdr:colOff>165100</xdr:colOff>
      <xdr:row>35</xdr:row>
      <xdr:rowOff>31724</xdr:rowOff>
    </xdr:to>
    <xdr:sp macro="" textlink="">
      <xdr:nvSpPr>
        <xdr:cNvPr id="116" name="フローチャート: 判断 115"/>
        <xdr:cNvSpPr/>
      </xdr:nvSpPr>
      <xdr:spPr bwMode="auto">
        <a:xfrm>
          <a:off x="42545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41901</xdr:rowOff>
    </xdr:from>
    <xdr:ext cx="762000" cy="259045"/>
    <xdr:sp macro="" textlink="">
      <xdr:nvSpPr>
        <xdr:cNvPr id="117" name="テキスト ボックス 116"/>
        <xdr:cNvSpPr txBox="1"/>
      </xdr:nvSpPr>
      <xdr:spPr>
        <a:xfrm>
          <a:off x="3924300" y="630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27787</xdr:rowOff>
    </xdr:from>
    <xdr:to>
      <xdr:col>18</xdr:col>
      <xdr:colOff>177800</xdr:colOff>
      <xdr:row>35</xdr:row>
      <xdr:rowOff>28549</xdr:rowOff>
    </xdr:to>
    <xdr:cxnSp macro="">
      <xdr:nvCxnSpPr>
        <xdr:cNvPr id="118" name="直線コネクタ 117"/>
        <xdr:cNvCxnSpPr/>
      </xdr:nvCxnSpPr>
      <xdr:spPr bwMode="auto">
        <a:xfrm>
          <a:off x="2908300" y="6638137"/>
          <a:ext cx="6985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183985</xdr:rowOff>
    </xdr:from>
    <xdr:to>
      <xdr:col>19</xdr:col>
      <xdr:colOff>38100</xdr:colOff>
      <xdr:row>34</xdr:row>
      <xdr:rowOff>285585</xdr:rowOff>
    </xdr:to>
    <xdr:sp macro="" textlink="">
      <xdr:nvSpPr>
        <xdr:cNvPr id="119" name="フローチャート: 判断 118"/>
        <xdr:cNvSpPr/>
      </xdr:nvSpPr>
      <xdr:spPr bwMode="auto">
        <a:xfrm>
          <a:off x="3556000" y="645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295762</xdr:rowOff>
    </xdr:from>
    <xdr:ext cx="762000" cy="259045"/>
    <xdr:sp macro="" textlink="">
      <xdr:nvSpPr>
        <xdr:cNvPr id="120" name="テキスト ボックス 119"/>
        <xdr:cNvSpPr txBox="1"/>
      </xdr:nvSpPr>
      <xdr:spPr>
        <a:xfrm>
          <a:off x="3225800" y="62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200597</xdr:rowOff>
    </xdr:from>
    <xdr:to>
      <xdr:col>15</xdr:col>
      <xdr:colOff>101600</xdr:colOff>
      <xdr:row>34</xdr:row>
      <xdr:rowOff>302197</xdr:rowOff>
    </xdr:to>
    <xdr:sp macro="" textlink="">
      <xdr:nvSpPr>
        <xdr:cNvPr id="121" name="フローチャート: 判断 120"/>
        <xdr:cNvSpPr/>
      </xdr:nvSpPr>
      <xdr:spPr bwMode="auto">
        <a:xfrm>
          <a:off x="2857500" y="64680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312374</xdr:rowOff>
    </xdr:from>
    <xdr:ext cx="762000" cy="259045"/>
    <xdr:sp macro="" textlink="">
      <xdr:nvSpPr>
        <xdr:cNvPr id="122" name="テキスト ボックス 121"/>
        <xdr:cNvSpPr txBox="1"/>
      </xdr:nvSpPr>
      <xdr:spPr>
        <a:xfrm>
          <a:off x="2527300" y="623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41301</xdr:rowOff>
    </xdr:from>
    <xdr:to>
      <xdr:col>29</xdr:col>
      <xdr:colOff>177800</xdr:colOff>
      <xdr:row>35</xdr:row>
      <xdr:rowOff>142901</xdr:rowOff>
    </xdr:to>
    <xdr:sp macro="" textlink="">
      <xdr:nvSpPr>
        <xdr:cNvPr id="128" name="楕円 127"/>
        <xdr:cNvSpPr/>
      </xdr:nvSpPr>
      <xdr:spPr bwMode="auto">
        <a:xfrm>
          <a:off x="5600700" y="6651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229278</xdr:rowOff>
    </xdr:from>
    <xdr:ext cx="762000" cy="259045"/>
    <xdr:sp macro="" textlink="">
      <xdr:nvSpPr>
        <xdr:cNvPr id="129" name="人口1人当たり決算額の推移該当値テキスト445"/>
        <xdr:cNvSpPr txBox="1"/>
      </xdr:nvSpPr>
      <xdr:spPr>
        <a:xfrm>
          <a:off x="5740400" y="64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38976</xdr:rowOff>
    </xdr:from>
    <xdr:to>
      <xdr:col>26</xdr:col>
      <xdr:colOff>101600</xdr:colOff>
      <xdr:row>35</xdr:row>
      <xdr:rowOff>140576</xdr:rowOff>
    </xdr:to>
    <xdr:sp macro="" textlink="">
      <xdr:nvSpPr>
        <xdr:cNvPr id="130" name="楕円 129"/>
        <xdr:cNvSpPr/>
      </xdr:nvSpPr>
      <xdr:spPr bwMode="auto">
        <a:xfrm>
          <a:off x="4953000" y="6649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150753</xdr:rowOff>
    </xdr:from>
    <xdr:ext cx="736600" cy="259045"/>
    <xdr:sp macro="" textlink="">
      <xdr:nvSpPr>
        <xdr:cNvPr id="131" name="テキスト ボックス 130"/>
        <xdr:cNvSpPr txBox="1"/>
      </xdr:nvSpPr>
      <xdr:spPr>
        <a:xfrm>
          <a:off x="4622800" y="6418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34557</xdr:rowOff>
    </xdr:from>
    <xdr:to>
      <xdr:col>22</xdr:col>
      <xdr:colOff>165100</xdr:colOff>
      <xdr:row>35</xdr:row>
      <xdr:rowOff>136157</xdr:rowOff>
    </xdr:to>
    <xdr:sp macro="" textlink="">
      <xdr:nvSpPr>
        <xdr:cNvPr id="132" name="楕円 131"/>
        <xdr:cNvSpPr/>
      </xdr:nvSpPr>
      <xdr:spPr bwMode="auto">
        <a:xfrm>
          <a:off x="4254500" y="664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120934</xdr:rowOff>
    </xdr:from>
    <xdr:ext cx="762000" cy="259045"/>
    <xdr:sp macro="" textlink="">
      <xdr:nvSpPr>
        <xdr:cNvPr id="133" name="テキスト ボックス 132"/>
        <xdr:cNvSpPr txBox="1"/>
      </xdr:nvSpPr>
      <xdr:spPr>
        <a:xfrm>
          <a:off x="3924300" y="67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320649</xdr:rowOff>
    </xdr:from>
    <xdr:to>
      <xdr:col>19</xdr:col>
      <xdr:colOff>38100</xdr:colOff>
      <xdr:row>35</xdr:row>
      <xdr:rowOff>79349</xdr:rowOff>
    </xdr:to>
    <xdr:sp macro="" textlink="">
      <xdr:nvSpPr>
        <xdr:cNvPr id="134" name="楕円 133"/>
        <xdr:cNvSpPr/>
      </xdr:nvSpPr>
      <xdr:spPr bwMode="auto">
        <a:xfrm>
          <a:off x="3556000" y="658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64126</xdr:rowOff>
    </xdr:from>
    <xdr:ext cx="762000" cy="259045"/>
    <xdr:sp macro="" textlink="">
      <xdr:nvSpPr>
        <xdr:cNvPr id="135" name="テキスト ボックス 134"/>
        <xdr:cNvSpPr txBox="1"/>
      </xdr:nvSpPr>
      <xdr:spPr>
        <a:xfrm>
          <a:off x="3225800" y="66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319887</xdr:rowOff>
    </xdr:from>
    <xdr:to>
      <xdr:col>15</xdr:col>
      <xdr:colOff>101600</xdr:colOff>
      <xdr:row>35</xdr:row>
      <xdr:rowOff>78587</xdr:rowOff>
    </xdr:to>
    <xdr:sp macro="" textlink="">
      <xdr:nvSpPr>
        <xdr:cNvPr id="136" name="楕円 135"/>
        <xdr:cNvSpPr/>
      </xdr:nvSpPr>
      <xdr:spPr bwMode="auto">
        <a:xfrm>
          <a:off x="2857500" y="6587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63364</xdr:rowOff>
    </xdr:from>
    <xdr:ext cx="762000" cy="259045"/>
    <xdr:sp macro="" textlink="">
      <xdr:nvSpPr>
        <xdr:cNvPr id="137" name="テキスト ボックス 136"/>
        <xdr:cNvSpPr txBox="1"/>
      </xdr:nvSpPr>
      <xdr:spPr>
        <a:xfrm>
          <a:off x="2527300" y="667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100,269
98,671
19.80
57,839,228
55,696,291
1,735,712
21,430,148
30,165,991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133665</xdr:rowOff>
    </xdr:from>
    <xdr:to>
      <xdr:col>24</xdr:col>
      <xdr:colOff>63500</xdr:colOff>
      <xdr:row>36</xdr:row>
      <xdr:rowOff>39939</xdr:rowOff>
    </xdr:to>
    <xdr:cxnSp macro="">
      <xdr:nvCxnSpPr>
        <xdr:cNvPr id="59" name="直線コネクタ 58"/>
        <xdr:cNvCxnSpPr/>
      </xdr:nvCxnSpPr>
      <xdr:spPr>
        <a:xfrm flipV="1">
          <a:off x="3797300" y="61344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39939</xdr:rowOff>
    </xdr:from>
    <xdr:to>
      <xdr:col>19</xdr:col>
      <xdr:colOff>177800</xdr:colOff>
      <xdr:row>36</xdr:row>
      <xdr:rowOff>106050</xdr:rowOff>
    </xdr:to>
    <xdr:cxnSp macro="">
      <xdr:nvCxnSpPr>
        <xdr:cNvPr id="62" name="直線コネクタ 61"/>
        <xdr:cNvCxnSpPr/>
      </xdr:nvCxnSpPr>
      <xdr:spPr>
        <a:xfrm flipV="1">
          <a:off x="2908300" y="6212139"/>
          <a:ext cx="889000" cy="6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106050</xdr:rowOff>
    </xdr:from>
    <xdr:to>
      <xdr:col>15</xdr:col>
      <xdr:colOff>50800</xdr:colOff>
      <xdr:row>37</xdr:row>
      <xdr:rowOff>135196</xdr:rowOff>
    </xdr:to>
    <xdr:cxnSp macro="">
      <xdr:nvCxnSpPr>
        <xdr:cNvPr id="65" name="直線コネクタ 64"/>
        <xdr:cNvCxnSpPr/>
      </xdr:nvCxnSpPr>
      <xdr:spPr>
        <a:xfrm flipV="1">
          <a:off x="2019300" y="6278250"/>
          <a:ext cx="889000" cy="20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107919</xdr:rowOff>
    </xdr:from>
    <xdr:to>
      <xdr:col>15</xdr:col>
      <xdr:colOff>101600</xdr:colOff>
      <xdr:row>35</xdr:row>
      <xdr:rowOff>38069</xdr:rowOff>
    </xdr:to>
    <xdr:sp macro="" textlink="">
      <xdr:nvSpPr>
        <xdr:cNvPr id="66" name="フローチャート: 判断 65"/>
        <xdr:cNvSpPr/>
      </xdr:nvSpPr>
      <xdr:spPr>
        <a:xfrm>
          <a:off x="2857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54596</xdr:rowOff>
    </xdr:from>
    <xdr:ext cx="534377" cy="259045"/>
    <xdr:sp macro="" textlink="">
      <xdr:nvSpPr>
        <xdr:cNvPr id="67" name="テキスト ボックス 66"/>
        <xdr:cNvSpPr txBox="1"/>
      </xdr:nvSpPr>
      <xdr:spPr>
        <a:xfrm>
          <a:off x="2641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135196</xdr:rowOff>
    </xdr:from>
    <xdr:to>
      <xdr:col>10</xdr:col>
      <xdr:colOff>114300</xdr:colOff>
      <xdr:row>37</xdr:row>
      <xdr:rowOff>160114</xdr:rowOff>
    </xdr:to>
    <xdr:cxnSp macro="">
      <xdr:nvCxnSpPr>
        <xdr:cNvPr id="68" name="直線コネクタ 67"/>
        <xdr:cNvCxnSpPr/>
      </xdr:nvCxnSpPr>
      <xdr:spPr>
        <a:xfrm flipV="1">
          <a:off x="1130300" y="6478846"/>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17645</xdr:rowOff>
    </xdr:from>
    <xdr:to>
      <xdr:col>10</xdr:col>
      <xdr:colOff>165100</xdr:colOff>
      <xdr:row>34</xdr:row>
      <xdr:rowOff>119245</xdr:rowOff>
    </xdr:to>
    <xdr:sp macro="" textlink="">
      <xdr:nvSpPr>
        <xdr:cNvPr id="69" name="フローチャート: 判断 68"/>
        <xdr:cNvSpPr/>
      </xdr:nvSpPr>
      <xdr:spPr>
        <a:xfrm>
          <a:off x="1968500" y="58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135772</xdr:rowOff>
    </xdr:from>
    <xdr:ext cx="534377" cy="259045"/>
    <xdr:sp macro="" textlink="">
      <xdr:nvSpPr>
        <xdr:cNvPr id="70" name="テキスト ボックス 69"/>
        <xdr:cNvSpPr txBox="1"/>
      </xdr:nvSpPr>
      <xdr:spPr>
        <a:xfrm>
          <a:off x="1752111" y="56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23703</xdr:rowOff>
    </xdr:from>
    <xdr:to>
      <xdr:col>6</xdr:col>
      <xdr:colOff>38100</xdr:colOff>
      <xdr:row>34</xdr:row>
      <xdr:rowOff>125303</xdr:rowOff>
    </xdr:to>
    <xdr:sp macro="" textlink="">
      <xdr:nvSpPr>
        <xdr:cNvPr id="71" name="フローチャート: 判断 70"/>
        <xdr:cNvSpPr/>
      </xdr:nvSpPr>
      <xdr:spPr>
        <a:xfrm>
          <a:off x="1079500" y="585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141830</xdr:rowOff>
    </xdr:from>
    <xdr:ext cx="534377" cy="259045"/>
    <xdr:sp macro="" textlink="">
      <xdr:nvSpPr>
        <xdr:cNvPr id="72" name="テキスト ボックス 71"/>
        <xdr:cNvSpPr txBox="1"/>
      </xdr:nvSpPr>
      <xdr:spPr>
        <a:xfrm>
          <a:off x="863111" y="562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82865</xdr:rowOff>
    </xdr:from>
    <xdr:to>
      <xdr:col>24</xdr:col>
      <xdr:colOff>114300</xdr:colOff>
      <xdr:row>36</xdr:row>
      <xdr:rowOff>13015</xdr:rowOff>
    </xdr:to>
    <xdr:sp macro="" textlink="">
      <xdr:nvSpPr>
        <xdr:cNvPr id="78" name="楕円 77"/>
        <xdr:cNvSpPr/>
      </xdr:nvSpPr>
      <xdr:spPr>
        <a:xfrm>
          <a:off x="4584700" y="60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105742</xdr:rowOff>
    </xdr:from>
    <xdr:ext cx="534377" cy="259045"/>
    <xdr:sp macro="" textlink="">
      <xdr:nvSpPr>
        <xdr:cNvPr id="79" name="人件費該当値テキスト"/>
        <xdr:cNvSpPr txBox="1"/>
      </xdr:nvSpPr>
      <xdr:spPr>
        <a:xfrm>
          <a:off x="4686300" y="59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160589</xdr:rowOff>
    </xdr:from>
    <xdr:to>
      <xdr:col>20</xdr:col>
      <xdr:colOff>38100</xdr:colOff>
      <xdr:row>36</xdr:row>
      <xdr:rowOff>90739</xdr:rowOff>
    </xdr:to>
    <xdr:sp macro="" textlink="">
      <xdr:nvSpPr>
        <xdr:cNvPr id="80" name="楕円 79"/>
        <xdr:cNvSpPr/>
      </xdr:nvSpPr>
      <xdr:spPr>
        <a:xfrm>
          <a:off x="3746500" y="61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81866</xdr:rowOff>
    </xdr:from>
    <xdr:ext cx="534377" cy="259045"/>
    <xdr:sp macro="" textlink="">
      <xdr:nvSpPr>
        <xdr:cNvPr id="81" name="テキスト ボックス 80"/>
        <xdr:cNvSpPr txBox="1"/>
      </xdr:nvSpPr>
      <xdr:spPr>
        <a:xfrm>
          <a:off x="3530111" y="625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55250</xdr:rowOff>
    </xdr:from>
    <xdr:to>
      <xdr:col>15</xdr:col>
      <xdr:colOff>101600</xdr:colOff>
      <xdr:row>36</xdr:row>
      <xdr:rowOff>156850</xdr:rowOff>
    </xdr:to>
    <xdr:sp macro="" textlink="">
      <xdr:nvSpPr>
        <xdr:cNvPr id="82" name="楕円 81"/>
        <xdr:cNvSpPr/>
      </xdr:nvSpPr>
      <xdr:spPr>
        <a:xfrm>
          <a:off x="2857500" y="62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147977</xdr:rowOff>
    </xdr:from>
    <xdr:ext cx="534377" cy="259045"/>
    <xdr:sp macro="" textlink="">
      <xdr:nvSpPr>
        <xdr:cNvPr id="83" name="テキスト ボックス 82"/>
        <xdr:cNvSpPr txBox="1"/>
      </xdr:nvSpPr>
      <xdr:spPr>
        <a:xfrm>
          <a:off x="2641111" y="63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84396</xdr:rowOff>
    </xdr:from>
    <xdr:to>
      <xdr:col>10</xdr:col>
      <xdr:colOff>165100</xdr:colOff>
      <xdr:row>38</xdr:row>
      <xdr:rowOff>14546</xdr:rowOff>
    </xdr:to>
    <xdr:sp macro="" textlink="">
      <xdr:nvSpPr>
        <xdr:cNvPr id="84" name="楕円 83"/>
        <xdr:cNvSpPr/>
      </xdr:nvSpPr>
      <xdr:spPr>
        <a:xfrm>
          <a:off x="1968500" y="64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5673</xdr:rowOff>
    </xdr:from>
    <xdr:ext cx="534377" cy="259045"/>
    <xdr:sp macro="" textlink="">
      <xdr:nvSpPr>
        <xdr:cNvPr id="85" name="テキスト ボックス 84"/>
        <xdr:cNvSpPr txBox="1"/>
      </xdr:nvSpPr>
      <xdr:spPr>
        <a:xfrm>
          <a:off x="1752111" y="652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109314</xdr:rowOff>
    </xdr:from>
    <xdr:to>
      <xdr:col>6</xdr:col>
      <xdr:colOff>38100</xdr:colOff>
      <xdr:row>38</xdr:row>
      <xdr:rowOff>39464</xdr:rowOff>
    </xdr:to>
    <xdr:sp macro="" textlink="">
      <xdr:nvSpPr>
        <xdr:cNvPr id="86" name="楕円 85"/>
        <xdr:cNvSpPr/>
      </xdr:nvSpPr>
      <xdr:spPr>
        <a:xfrm>
          <a:off x="1079500" y="64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30591</xdr:rowOff>
    </xdr:from>
    <xdr:ext cx="534377" cy="259045"/>
    <xdr:sp macro="" textlink="">
      <xdr:nvSpPr>
        <xdr:cNvPr id="87" name="テキスト ボックス 86"/>
        <xdr:cNvSpPr txBox="1"/>
      </xdr:nvSpPr>
      <xdr:spPr>
        <a:xfrm>
          <a:off x="863111" y="654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121526</xdr:rowOff>
    </xdr:from>
    <xdr:to>
      <xdr:col>24</xdr:col>
      <xdr:colOff>63500</xdr:colOff>
      <xdr:row>58</xdr:row>
      <xdr:rowOff>48015</xdr:rowOff>
    </xdr:to>
    <xdr:cxnSp macro="">
      <xdr:nvCxnSpPr>
        <xdr:cNvPr id="119" name="直線コネクタ 118"/>
        <xdr:cNvCxnSpPr/>
      </xdr:nvCxnSpPr>
      <xdr:spPr>
        <a:xfrm>
          <a:off x="3797300" y="9894176"/>
          <a:ext cx="838200" cy="9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121526</xdr:rowOff>
    </xdr:from>
    <xdr:to>
      <xdr:col>19</xdr:col>
      <xdr:colOff>177800</xdr:colOff>
      <xdr:row>58</xdr:row>
      <xdr:rowOff>89604</xdr:rowOff>
    </xdr:to>
    <xdr:cxnSp macro="">
      <xdr:nvCxnSpPr>
        <xdr:cNvPr id="122" name="直線コネクタ 121"/>
        <xdr:cNvCxnSpPr/>
      </xdr:nvCxnSpPr>
      <xdr:spPr>
        <a:xfrm flipV="1">
          <a:off x="2908300" y="9894176"/>
          <a:ext cx="889000" cy="13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38104</xdr:rowOff>
    </xdr:from>
    <xdr:to>
      <xdr:col>15</xdr:col>
      <xdr:colOff>50800</xdr:colOff>
      <xdr:row>58</xdr:row>
      <xdr:rowOff>89604</xdr:rowOff>
    </xdr:to>
    <xdr:cxnSp macro="">
      <xdr:nvCxnSpPr>
        <xdr:cNvPr id="125" name="直線コネクタ 124"/>
        <xdr:cNvCxnSpPr/>
      </xdr:nvCxnSpPr>
      <xdr:spPr>
        <a:xfrm>
          <a:off x="2019300" y="9982204"/>
          <a:ext cx="8890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108576</xdr:rowOff>
    </xdr:from>
    <xdr:to>
      <xdr:col>15</xdr:col>
      <xdr:colOff>101600</xdr:colOff>
      <xdr:row>57</xdr:row>
      <xdr:rowOff>38726</xdr:rowOff>
    </xdr:to>
    <xdr:sp macro="" textlink="">
      <xdr:nvSpPr>
        <xdr:cNvPr id="126" name="フローチャート: 判断 125"/>
        <xdr:cNvSpPr/>
      </xdr:nvSpPr>
      <xdr:spPr>
        <a:xfrm>
          <a:off x="2857500" y="970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55253</xdr:rowOff>
    </xdr:from>
    <xdr:ext cx="534377" cy="259045"/>
    <xdr:sp macro="" textlink="">
      <xdr:nvSpPr>
        <xdr:cNvPr id="127" name="テキスト ボックス 126"/>
        <xdr:cNvSpPr txBox="1"/>
      </xdr:nvSpPr>
      <xdr:spPr>
        <a:xfrm>
          <a:off x="2641111" y="94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38104</xdr:rowOff>
    </xdr:from>
    <xdr:to>
      <xdr:col>10</xdr:col>
      <xdr:colOff>114300</xdr:colOff>
      <xdr:row>58</xdr:row>
      <xdr:rowOff>86616</xdr:rowOff>
    </xdr:to>
    <xdr:cxnSp macro="">
      <xdr:nvCxnSpPr>
        <xdr:cNvPr id="128" name="直線コネクタ 127"/>
        <xdr:cNvCxnSpPr/>
      </xdr:nvCxnSpPr>
      <xdr:spPr>
        <a:xfrm flipV="1">
          <a:off x="1130300" y="9982204"/>
          <a:ext cx="889000" cy="4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29" name="フローチャート: 判断 128"/>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0" name="テキスト ボックス 129"/>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1" name="フローチャート: 判断 130"/>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2" name="テキスト ボックス 131"/>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168665</xdr:rowOff>
    </xdr:from>
    <xdr:to>
      <xdr:col>24</xdr:col>
      <xdr:colOff>114300</xdr:colOff>
      <xdr:row>58</xdr:row>
      <xdr:rowOff>98815</xdr:rowOff>
    </xdr:to>
    <xdr:sp macro="" textlink="">
      <xdr:nvSpPr>
        <xdr:cNvPr id="138" name="楕円 137"/>
        <xdr:cNvSpPr/>
      </xdr:nvSpPr>
      <xdr:spPr>
        <a:xfrm>
          <a:off x="4584700" y="99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147092</xdr:rowOff>
    </xdr:from>
    <xdr:ext cx="534377" cy="259045"/>
    <xdr:sp macro="" textlink="">
      <xdr:nvSpPr>
        <xdr:cNvPr id="139" name="物件費該当値テキスト"/>
        <xdr:cNvSpPr txBox="1"/>
      </xdr:nvSpPr>
      <xdr:spPr>
        <a:xfrm>
          <a:off x="4686300" y="991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70726</xdr:rowOff>
    </xdr:from>
    <xdr:to>
      <xdr:col>20</xdr:col>
      <xdr:colOff>38100</xdr:colOff>
      <xdr:row>58</xdr:row>
      <xdr:rowOff>876</xdr:rowOff>
    </xdr:to>
    <xdr:sp macro="" textlink="">
      <xdr:nvSpPr>
        <xdr:cNvPr id="140" name="楕円 139"/>
        <xdr:cNvSpPr/>
      </xdr:nvSpPr>
      <xdr:spPr>
        <a:xfrm>
          <a:off x="3746500" y="984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163453</xdr:rowOff>
    </xdr:from>
    <xdr:ext cx="534377" cy="259045"/>
    <xdr:sp macro="" textlink="">
      <xdr:nvSpPr>
        <xdr:cNvPr id="141" name="テキスト ボックス 140"/>
        <xdr:cNvSpPr txBox="1"/>
      </xdr:nvSpPr>
      <xdr:spPr>
        <a:xfrm>
          <a:off x="3530111" y="993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38804</xdr:rowOff>
    </xdr:from>
    <xdr:to>
      <xdr:col>15</xdr:col>
      <xdr:colOff>101600</xdr:colOff>
      <xdr:row>58</xdr:row>
      <xdr:rowOff>140404</xdr:rowOff>
    </xdr:to>
    <xdr:sp macro="" textlink="">
      <xdr:nvSpPr>
        <xdr:cNvPr id="142" name="楕円 141"/>
        <xdr:cNvSpPr/>
      </xdr:nvSpPr>
      <xdr:spPr>
        <a:xfrm>
          <a:off x="2857500" y="99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131531</xdr:rowOff>
    </xdr:from>
    <xdr:ext cx="534377" cy="259045"/>
    <xdr:sp macro="" textlink="">
      <xdr:nvSpPr>
        <xdr:cNvPr id="143" name="テキスト ボックス 142"/>
        <xdr:cNvSpPr txBox="1"/>
      </xdr:nvSpPr>
      <xdr:spPr>
        <a:xfrm>
          <a:off x="2641111" y="100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158754</xdr:rowOff>
    </xdr:from>
    <xdr:to>
      <xdr:col>10</xdr:col>
      <xdr:colOff>165100</xdr:colOff>
      <xdr:row>58</xdr:row>
      <xdr:rowOff>88904</xdr:rowOff>
    </xdr:to>
    <xdr:sp macro="" textlink="">
      <xdr:nvSpPr>
        <xdr:cNvPr id="144" name="楕円 143"/>
        <xdr:cNvSpPr/>
      </xdr:nvSpPr>
      <xdr:spPr>
        <a:xfrm>
          <a:off x="1968500" y="993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80031</xdr:rowOff>
    </xdr:from>
    <xdr:ext cx="534377" cy="259045"/>
    <xdr:sp macro="" textlink="">
      <xdr:nvSpPr>
        <xdr:cNvPr id="145" name="テキスト ボックス 144"/>
        <xdr:cNvSpPr txBox="1"/>
      </xdr:nvSpPr>
      <xdr:spPr>
        <a:xfrm>
          <a:off x="1752111" y="1002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35816</xdr:rowOff>
    </xdr:from>
    <xdr:to>
      <xdr:col>6</xdr:col>
      <xdr:colOff>38100</xdr:colOff>
      <xdr:row>58</xdr:row>
      <xdr:rowOff>137416</xdr:rowOff>
    </xdr:to>
    <xdr:sp macro="" textlink="">
      <xdr:nvSpPr>
        <xdr:cNvPr id="146" name="楕円 145"/>
        <xdr:cNvSpPr/>
      </xdr:nvSpPr>
      <xdr:spPr>
        <a:xfrm>
          <a:off x="1079500" y="99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128543</xdr:rowOff>
    </xdr:from>
    <xdr:ext cx="534377" cy="259045"/>
    <xdr:sp macro="" textlink="">
      <xdr:nvSpPr>
        <xdr:cNvPr id="147" name="テキスト ボックス 146"/>
        <xdr:cNvSpPr txBox="1"/>
      </xdr:nvSpPr>
      <xdr:spPr>
        <a:xfrm>
          <a:off x="863111" y="100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1260</xdr:rowOff>
    </xdr:from>
    <xdr:to>
      <xdr:col>24</xdr:col>
      <xdr:colOff>63500</xdr:colOff>
      <xdr:row>78</xdr:row>
      <xdr:rowOff>22017</xdr:rowOff>
    </xdr:to>
    <xdr:cxnSp macro="">
      <xdr:nvCxnSpPr>
        <xdr:cNvPr id="174" name="直線コネクタ 173"/>
        <xdr:cNvCxnSpPr/>
      </xdr:nvCxnSpPr>
      <xdr:spPr>
        <a:xfrm flipV="1">
          <a:off x="3797300" y="13374360"/>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13055</xdr:rowOff>
    </xdr:from>
    <xdr:to>
      <xdr:col>19</xdr:col>
      <xdr:colOff>177800</xdr:colOff>
      <xdr:row>78</xdr:row>
      <xdr:rowOff>22017</xdr:rowOff>
    </xdr:to>
    <xdr:cxnSp macro="">
      <xdr:nvCxnSpPr>
        <xdr:cNvPr id="177" name="直線コネクタ 176"/>
        <xdr:cNvCxnSpPr/>
      </xdr:nvCxnSpPr>
      <xdr:spPr>
        <a:xfrm>
          <a:off x="2908300" y="13386155"/>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5375</xdr:rowOff>
    </xdr:from>
    <xdr:to>
      <xdr:col>15</xdr:col>
      <xdr:colOff>50800</xdr:colOff>
      <xdr:row>78</xdr:row>
      <xdr:rowOff>13055</xdr:rowOff>
    </xdr:to>
    <xdr:cxnSp macro="">
      <xdr:nvCxnSpPr>
        <xdr:cNvPr id="180" name="直線コネクタ 179"/>
        <xdr:cNvCxnSpPr/>
      </xdr:nvCxnSpPr>
      <xdr:spPr>
        <a:xfrm>
          <a:off x="2019300" y="13378475"/>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5375</xdr:rowOff>
    </xdr:from>
    <xdr:to>
      <xdr:col>10</xdr:col>
      <xdr:colOff>114300</xdr:colOff>
      <xdr:row>78</xdr:row>
      <xdr:rowOff>15982</xdr:rowOff>
    </xdr:to>
    <xdr:cxnSp macro="">
      <xdr:nvCxnSpPr>
        <xdr:cNvPr id="183" name="直線コネクタ 182"/>
        <xdr:cNvCxnSpPr/>
      </xdr:nvCxnSpPr>
      <xdr:spPr>
        <a:xfrm flipV="1">
          <a:off x="1130300" y="13378475"/>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4" name="フローチャート: 判断 183"/>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5" name="テキスト ボックス 184"/>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6" name="フローチャート: 判断 185"/>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7" name="テキスト ボックス 186"/>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121910</xdr:rowOff>
    </xdr:from>
    <xdr:to>
      <xdr:col>24</xdr:col>
      <xdr:colOff>114300</xdr:colOff>
      <xdr:row>78</xdr:row>
      <xdr:rowOff>52060</xdr:rowOff>
    </xdr:to>
    <xdr:sp macro="" textlink="">
      <xdr:nvSpPr>
        <xdr:cNvPr id="193" name="楕円 192"/>
        <xdr:cNvSpPr/>
      </xdr:nvSpPr>
      <xdr:spPr>
        <a:xfrm>
          <a:off x="4584700" y="133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57909</xdr:rowOff>
    </xdr:from>
    <xdr:ext cx="469744" cy="259045"/>
    <xdr:sp macro="" textlink="">
      <xdr:nvSpPr>
        <xdr:cNvPr id="194" name="維持補修費該当値テキスト"/>
        <xdr:cNvSpPr txBox="1"/>
      </xdr:nvSpPr>
      <xdr:spPr>
        <a:xfrm>
          <a:off x="4686300" y="1325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142667</xdr:rowOff>
    </xdr:from>
    <xdr:to>
      <xdr:col>20</xdr:col>
      <xdr:colOff>38100</xdr:colOff>
      <xdr:row>78</xdr:row>
      <xdr:rowOff>72817</xdr:rowOff>
    </xdr:to>
    <xdr:sp macro="" textlink="">
      <xdr:nvSpPr>
        <xdr:cNvPr id="195" name="楕円 194"/>
        <xdr:cNvSpPr/>
      </xdr:nvSpPr>
      <xdr:spPr>
        <a:xfrm>
          <a:off x="3746500" y="133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63944</xdr:rowOff>
    </xdr:from>
    <xdr:ext cx="469744" cy="259045"/>
    <xdr:sp macro="" textlink="">
      <xdr:nvSpPr>
        <xdr:cNvPr id="196" name="テキスト ボックス 195"/>
        <xdr:cNvSpPr txBox="1"/>
      </xdr:nvSpPr>
      <xdr:spPr>
        <a:xfrm>
          <a:off x="3562428" y="1343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133705</xdr:rowOff>
    </xdr:from>
    <xdr:to>
      <xdr:col>15</xdr:col>
      <xdr:colOff>101600</xdr:colOff>
      <xdr:row>78</xdr:row>
      <xdr:rowOff>63855</xdr:rowOff>
    </xdr:to>
    <xdr:sp macro="" textlink="">
      <xdr:nvSpPr>
        <xdr:cNvPr id="197" name="楕円 196"/>
        <xdr:cNvSpPr/>
      </xdr:nvSpPr>
      <xdr:spPr>
        <a:xfrm>
          <a:off x="2857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54982</xdr:rowOff>
    </xdr:from>
    <xdr:ext cx="469744" cy="259045"/>
    <xdr:sp macro="" textlink="">
      <xdr:nvSpPr>
        <xdr:cNvPr id="198" name="テキスト ボックス 197"/>
        <xdr:cNvSpPr txBox="1"/>
      </xdr:nvSpPr>
      <xdr:spPr>
        <a:xfrm>
          <a:off x="2673428" y="134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126025</xdr:rowOff>
    </xdr:from>
    <xdr:to>
      <xdr:col>10</xdr:col>
      <xdr:colOff>165100</xdr:colOff>
      <xdr:row>78</xdr:row>
      <xdr:rowOff>56175</xdr:rowOff>
    </xdr:to>
    <xdr:sp macro="" textlink="">
      <xdr:nvSpPr>
        <xdr:cNvPr id="199" name="楕円 198"/>
        <xdr:cNvSpPr/>
      </xdr:nvSpPr>
      <xdr:spPr>
        <a:xfrm>
          <a:off x="1968500" y="133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47302</xdr:rowOff>
    </xdr:from>
    <xdr:ext cx="469744" cy="259045"/>
    <xdr:sp macro="" textlink="">
      <xdr:nvSpPr>
        <xdr:cNvPr id="200" name="テキスト ボックス 199"/>
        <xdr:cNvSpPr txBox="1"/>
      </xdr:nvSpPr>
      <xdr:spPr>
        <a:xfrm>
          <a:off x="1784428" y="134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136632</xdr:rowOff>
    </xdr:from>
    <xdr:to>
      <xdr:col>6</xdr:col>
      <xdr:colOff>38100</xdr:colOff>
      <xdr:row>78</xdr:row>
      <xdr:rowOff>66782</xdr:rowOff>
    </xdr:to>
    <xdr:sp macro="" textlink="">
      <xdr:nvSpPr>
        <xdr:cNvPr id="201" name="楕円 200"/>
        <xdr:cNvSpPr/>
      </xdr:nvSpPr>
      <xdr:spPr>
        <a:xfrm>
          <a:off x="1079500" y="133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57909</xdr:rowOff>
    </xdr:from>
    <xdr:ext cx="469744" cy="259045"/>
    <xdr:sp macro="" textlink="">
      <xdr:nvSpPr>
        <xdr:cNvPr id="202" name="テキスト ボックス 201"/>
        <xdr:cNvSpPr txBox="1"/>
      </xdr:nvSpPr>
      <xdr:spPr>
        <a:xfrm>
          <a:off x="895428" y="134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169822</xdr:rowOff>
    </xdr:from>
    <xdr:to>
      <xdr:col>24</xdr:col>
      <xdr:colOff>63500</xdr:colOff>
      <xdr:row>93</xdr:row>
      <xdr:rowOff>70991</xdr:rowOff>
    </xdr:to>
    <xdr:cxnSp macro="">
      <xdr:nvCxnSpPr>
        <xdr:cNvPr id="232" name="直線コネクタ 231"/>
        <xdr:cNvCxnSpPr/>
      </xdr:nvCxnSpPr>
      <xdr:spPr>
        <a:xfrm>
          <a:off x="3797300" y="15943222"/>
          <a:ext cx="8382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169822</xdr:rowOff>
    </xdr:from>
    <xdr:to>
      <xdr:col>19</xdr:col>
      <xdr:colOff>177800</xdr:colOff>
      <xdr:row>94</xdr:row>
      <xdr:rowOff>49822</xdr:rowOff>
    </xdr:to>
    <xdr:cxnSp macro="">
      <xdr:nvCxnSpPr>
        <xdr:cNvPr id="235" name="直線コネクタ 234"/>
        <xdr:cNvCxnSpPr/>
      </xdr:nvCxnSpPr>
      <xdr:spPr>
        <a:xfrm flipV="1">
          <a:off x="2908300" y="15943222"/>
          <a:ext cx="889000" cy="22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49822</xdr:rowOff>
    </xdr:from>
    <xdr:to>
      <xdr:col>15</xdr:col>
      <xdr:colOff>50800</xdr:colOff>
      <xdr:row>94</xdr:row>
      <xdr:rowOff>90125</xdr:rowOff>
    </xdr:to>
    <xdr:cxnSp macro="">
      <xdr:nvCxnSpPr>
        <xdr:cNvPr id="238" name="直線コネクタ 237"/>
        <xdr:cNvCxnSpPr/>
      </xdr:nvCxnSpPr>
      <xdr:spPr>
        <a:xfrm flipV="1">
          <a:off x="2019300" y="16166122"/>
          <a:ext cx="889000" cy="4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113102</xdr:rowOff>
    </xdr:from>
    <xdr:to>
      <xdr:col>15</xdr:col>
      <xdr:colOff>101600</xdr:colOff>
      <xdr:row>96</xdr:row>
      <xdr:rowOff>43252</xdr:rowOff>
    </xdr:to>
    <xdr:sp macro="" textlink="">
      <xdr:nvSpPr>
        <xdr:cNvPr id="239" name="フローチャート: 判断 238"/>
        <xdr:cNvSpPr/>
      </xdr:nvSpPr>
      <xdr:spPr>
        <a:xfrm>
          <a:off x="2857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34379</xdr:rowOff>
    </xdr:from>
    <xdr:ext cx="599010" cy="259045"/>
    <xdr:sp macro="" textlink="">
      <xdr:nvSpPr>
        <xdr:cNvPr id="240" name="テキスト ボックス 239"/>
        <xdr:cNvSpPr txBox="1"/>
      </xdr:nvSpPr>
      <xdr:spPr>
        <a:xfrm>
          <a:off x="2608795" y="1649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90125</xdr:rowOff>
    </xdr:from>
    <xdr:to>
      <xdr:col>10</xdr:col>
      <xdr:colOff>114300</xdr:colOff>
      <xdr:row>94</xdr:row>
      <xdr:rowOff>149392</xdr:rowOff>
    </xdr:to>
    <xdr:cxnSp macro="">
      <xdr:nvCxnSpPr>
        <xdr:cNvPr id="241" name="直線コネクタ 240"/>
        <xdr:cNvCxnSpPr/>
      </xdr:nvCxnSpPr>
      <xdr:spPr>
        <a:xfrm flipV="1">
          <a:off x="1130300" y="16206425"/>
          <a:ext cx="889000" cy="5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121780</xdr:rowOff>
    </xdr:from>
    <xdr:to>
      <xdr:col>10</xdr:col>
      <xdr:colOff>165100</xdr:colOff>
      <xdr:row>97</xdr:row>
      <xdr:rowOff>51930</xdr:rowOff>
    </xdr:to>
    <xdr:sp macro="" textlink="">
      <xdr:nvSpPr>
        <xdr:cNvPr id="242" name="フローチャート: 判断 241"/>
        <xdr:cNvSpPr/>
      </xdr:nvSpPr>
      <xdr:spPr>
        <a:xfrm>
          <a:off x="1968500" y="165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43057</xdr:rowOff>
    </xdr:from>
    <xdr:ext cx="599010" cy="259045"/>
    <xdr:sp macro="" textlink="">
      <xdr:nvSpPr>
        <xdr:cNvPr id="243" name="テキスト ボックス 242"/>
        <xdr:cNvSpPr txBox="1"/>
      </xdr:nvSpPr>
      <xdr:spPr>
        <a:xfrm>
          <a:off x="1719795" y="1667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152138</xdr:rowOff>
    </xdr:from>
    <xdr:to>
      <xdr:col>6</xdr:col>
      <xdr:colOff>38100</xdr:colOff>
      <xdr:row>97</xdr:row>
      <xdr:rowOff>82288</xdr:rowOff>
    </xdr:to>
    <xdr:sp macro="" textlink="">
      <xdr:nvSpPr>
        <xdr:cNvPr id="244" name="フローチャート: 判断 243"/>
        <xdr:cNvSpPr/>
      </xdr:nvSpPr>
      <xdr:spPr>
        <a:xfrm>
          <a:off x="1079500" y="166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73415</xdr:rowOff>
    </xdr:from>
    <xdr:ext cx="534377" cy="259045"/>
    <xdr:sp macro="" textlink="">
      <xdr:nvSpPr>
        <xdr:cNvPr id="245" name="テキスト ボックス 244"/>
        <xdr:cNvSpPr txBox="1"/>
      </xdr:nvSpPr>
      <xdr:spPr>
        <a:xfrm>
          <a:off x="863111" y="1670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20191</xdr:rowOff>
    </xdr:from>
    <xdr:to>
      <xdr:col>24</xdr:col>
      <xdr:colOff>114300</xdr:colOff>
      <xdr:row>93</xdr:row>
      <xdr:rowOff>121791</xdr:rowOff>
    </xdr:to>
    <xdr:sp macro="" textlink="">
      <xdr:nvSpPr>
        <xdr:cNvPr id="251" name="楕円 250"/>
        <xdr:cNvSpPr/>
      </xdr:nvSpPr>
      <xdr:spPr>
        <a:xfrm>
          <a:off x="4584700" y="1596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43068</xdr:rowOff>
    </xdr:from>
    <xdr:ext cx="599010" cy="259045"/>
    <xdr:sp macro="" textlink="">
      <xdr:nvSpPr>
        <xdr:cNvPr id="252" name="扶助費該当値テキスト"/>
        <xdr:cNvSpPr txBox="1"/>
      </xdr:nvSpPr>
      <xdr:spPr>
        <a:xfrm>
          <a:off x="4686300" y="1581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119022</xdr:rowOff>
    </xdr:from>
    <xdr:to>
      <xdr:col>20</xdr:col>
      <xdr:colOff>38100</xdr:colOff>
      <xdr:row>93</xdr:row>
      <xdr:rowOff>49172</xdr:rowOff>
    </xdr:to>
    <xdr:sp macro="" textlink="">
      <xdr:nvSpPr>
        <xdr:cNvPr id="253" name="楕円 252"/>
        <xdr:cNvSpPr/>
      </xdr:nvSpPr>
      <xdr:spPr>
        <a:xfrm>
          <a:off x="3746500" y="1589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65699</xdr:rowOff>
    </xdr:from>
    <xdr:ext cx="599010" cy="259045"/>
    <xdr:sp macro="" textlink="">
      <xdr:nvSpPr>
        <xdr:cNvPr id="254" name="テキスト ボックス 253"/>
        <xdr:cNvSpPr txBox="1"/>
      </xdr:nvSpPr>
      <xdr:spPr>
        <a:xfrm>
          <a:off x="3497795" y="1566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170472</xdr:rowOff>
    </xdr:from>
    <xdr:to>
      <xdr:col>15</xdr:col>
      <xdr:colOff>101600</xdr:colOff>
      <xdr:row>94</xdr:row>
      <xdr:rowOff>100622</xdr:rowOff>
    </xdr:to>
    <xdr:sp macro="" textlink="">
      <xdr:nvSpPr>
        <xdr:cNvPr id="255" name="楕円 254"/>
        <xdr:cNvSpPr/>
      </xdr:nvSpPr>
      <xdr:spPr>
        <a:xfrm>
          <a:off x="2857500" y="161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117149</xdr:rowOff>
    </xdr:from>
    <xdr:ext cx="599010" cy="259045"/>
    <xdr:sp macro="" textlink="">
      <xdr:nvSpPr>
        <xdr:cNvPr id="256" name="テキスト ボックス 255"/>
        <xdr:cNvSpPr txBox="1"/>
      </xdr:nvSpPr>
      <xdr:spPr>
        <a:xfrm>
          <a:off x="2608795" y="1589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39325</xdr:rowOff>
    </xdr:from>
    <xdr:to>
      <xdr:col>10</xdr:col>
      <xdr:colOff>165100</xdr:colOff>
      <xdr:row>94</xdr:row>
      <xdr:rowOff>140925</xdr:rowOff>
    </xdr:to>
    <xdr:sp macro="" textlink="">
      <xdr:nvSpPr>
        <xdr:cNvPr id="257" name="楕円 256"/>
        <xdr:cNvSpPr/>
      </xdr:nvSpPr>
      <xdr:spPr>
        <a:xfrm>
          <a:off x="1968500" y="161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157452</xdr:rowOff>
    </xdr:from>
    <xdr:ext cx="599010" cy="259045"/>
    <xdr:sp macro="" textlink="">
      <xdr:nvSpPr>
        <xdr:cNvPr id="258" name="テキスト ボックス 257"/>
        <xdr:cNvSpPr txBox="1"/>
      </xdr:nvSpPr>
      <xdr:spPr>
        <a:xfrm>
          <a:off x="1719795" y="1593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98592</xdr:rowOff>
    </xdr:from>
    <xdr:to>
      <xdr:col>6</xdr:col>
      <xdr:colOff>38100</xdr:colOff>
      <xdr:row>95</xdr:row>
      <xdr:rowOff>28742</xdr:rowOff>
    </xdr:to>
    <xdr:sp macro="" textlink="">
      <xdr:nvSpPr>
        <xdr:cNvPr id="259" name="楕円 258"/>
        <xdr:cNvSpPr/>
      </xdr:nvSpPr>
      <xdr:spPr>
        <a:xfrm>
          <a:off x="1079500" y="1621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45269</xdr:rowOff>
    </xdr:from>
    <xdr:ext cx="599010" cy="259045"/>
    <xdr:sp macro="" textlink="">
      <xdr:nvSpPr>
        <xdr:cNvPr id="260" name="テキスト ボックス 259"/>
        <xdr:cNvSpPr txBox="1"/>
      </xdr:nvSpPr>
      <xdr:spPr>
        <a:xfrm>
          <a:off x="830795" y="1599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71587</xdr:rowOff>
    </xdr:from>
    <xdr:to>
      <xdr:col>54</xdr:col>
      <xdr:colOff>189865</xdr:colOff>
      <xdr:row>38</xdr:row>
      <xdr:rowOff>119097</xdr:rowOff>
    </xdr:to>
    <xdr:cxnSp macro="">
      <xdr:nvCxnSpPr>
        <xdr:cNvPr id="288" name="直線コネクタ 287"/>
        <xdr:cNvCxnSpPr/>
      </xdr:nvCxnSpPr>
      <xdr:spPr>
        <a:xfrm flipV="1">
          <a:off x="10475595" y="5557987"/>
          <a:ext cx="1270" cy="107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122924</xdr:rowOff>
    </xdr:from>
    <xdr:ext cx="534377" cy="259045"/>
    <xdr:sp macro="" textlink="">
      <xdr:nvSpPr>
        <xdr:cNvPr id="289" name="補助費等最小値テキスト"/>
        <xdr:cNvSpPr txBox="1"/>
      </xdr:nvSpPr>
      <xdr:spPr>
        <a:xfrm>
          <a:off x="10528300" y="663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119097</xdr:rowOff>
    </xdr:from>
    <xdr:to>
      <xdr:col>55</xdr:col>
      <xdr:colOff>88900</xdr:colOff>
      <xdr:row>38</xdr:row>
      <xdr:rowOff>119097</xdr:rowOff>
    </xdr:to>
    <xdr:cxnSp macro="">
      <xdr:nvCxnSpPr>
        <xdr:cNvPr id="290" name="直線コネクタ 289"/>
        <xdr:cNvCxnSpPr/>
      </xdr:nvCxnSpPr>
      <xdr:spPr>
        <a:xfrm>
          <a:off x="10388600" y="6634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18264</xdr:rowOff>
    </xdr:from>
    <xdr:ext cx="599010" cy="259045"/>
    <xdr:sp macro="" textlink="">
      <xdr:nvSpPr>
        <xdr:cNvPr id="291" name="補助費等最大値テキスト"/>
        <xdr:cNvSpPr txBox="1"/>
      </xdr:nvSpPr>
      <xdr:spPr>
        <a:xfrm>
          <a:off x="10528300" y="533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71587</xdr:rowOff>
    </xdr:from>
    <xdr:to>
      <xdr:col>55</xdr:col>
      <xdr:colOff>88900</xdr:colOff>
      <xdr:row>32</xdr:row>
      <xdr:rowOff>71587</xdr:rowOff>
    </xdr:to>
    <xdr:cxnSp macro="">
      <xdr:nvCxnSpPr>
        <xdr:cNvPr id="292" name="直線コネクタ 291"/>
        <xdr:cNvCxnSpPr/>
      </xdr:nvCxnSpPr>
      <xdr:spPr>
        <a:xfrm>
          <a:off x="10388600" y="5557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171075</xdr:rowOff>
    </xdr:from>
    <xdr:to>
      <xdr:col>55</xdr:col>
      <xdr:colOff>0</xdr:colOff>
      <xdr:row>37</xdr:row>
      <xdr:rowOff>16732</xdr:rowOff>
    </xdr:to>
    <xdr:cxnSp macro="">
      <xdr:nvCxnSpPr>
        <xdr:cNvPr id="293" name="直線コネクタ 292"/>
        <xdr:cNvCxnSpPr/>
      </xdr:nvCxnSpPr>
      <xdr:spPr>
        <a:xfrm flipV="1">
          <a:off x="9639300" y="6343275"/>
          <a:ext cx="8382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120714</xdr:rowOff>
    </xdr:from>
    <xdr:ext cx="534377" cy="259045"/>
    <xdr:sp macro="" textlink="">
      <xdr:nvSpPr>
        <xdr:cNvPr id="294" name="補助費等平均値テキスト"/>
        <xdr:cNvSpPr txBox="1"/>
      </xdr:nvSpPr>
      <xdr:spPr>
        <a:xfrm>
          <a:off x="10528300" y="6292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142287</xdr:rowOff>
    </xdr:from>
    <xdr:to>
      <xdr:col>55</xdr:col>
      <xdr:colOff>50800</xdr:colOff>
      <xdr:row>37</xdr:row>
      <xdr:rowOff>72437</xdr:rowOff>
    </xdr:to>
    <xdr:sp macro="" textlink="">
      <xdr:nvSpPr>
        <xdr:cNvPr id="295" name="フローチャート: 判断 294"/>
        <xdr:cNvSpPr/>
      </xdr:nvSpPr>
      <xdr:spPr>
        <a:xfrm>
          <a:off x="10426700" y="63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145062</xdr:rowOff>
    </xdr:from>
    <xdr:to>
      <xdr:col>50</xdr:col>
      <xdr:colOff>114300</xdr:colOff>
      <xdr:row>37</xdr:row>
      <xdr:rowOff>16732</xdr:rowOff>
    </xdr:to>
    <xdr:cxnSp macro="">
      <xdr:nvCxnSpPr>
        <xdr:cNvPr id="296" name="直線コネクタ 295"/>
        <xdr:cNvCxnSpPr/>
      </xdr:nvCxnSpPr>
      <xdr:spPr>
        <a:xfrm>
          <a:off x="8750300" y="5460012"/>
          <a:ext cx="889000" cy="90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4175</xdr:rowOff>
    </xdr:from>
    <xdr:to>
      <xdr:col>50</xdr:col>
      <xdr:colOff>165100</xdr:colOff>
      <xdr:row>37</xdr:row>
      <xdr:rowOff>105775</xdr:rowOff>
    </xdr:to>
    <xdr:sp macro="" textlink="">
      <xdr:nvSpPr>
        <xdr:cNvPr id="297" name="フローチャート: 判断 296"/>
        <xdr:cNvSpPr/>
      </xdr:nvSpPr>
      <xdr:spPr>
        <a:xfrm>
          <a:off x="95885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96902</xdr:rowOff>
    </xdr:from>
    <xdr:ext cx="534377" cy="259045"/>
    <xdr:sp macro="" textlink="">
      <xdr:nvSpPr>
        <xdr:cNvPr id="298" name="テキスト ボックス 297"/>
        <xdr:cNvSpPr txBox="1"/>
      </xdr:nvSpPr>
      <xdr:spPr>
        <a:xfrm>
          <a:off x="9372111" y="64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145062</xdr:rowOff>
    </xdr:from>
    <xdr:to>
      <xdr:col>45</xdr:col>
      <xdr:colOff>177800</xdr:colOff>
      <xdr:row>37</xdr:row>
      <xdr:rowOff>112020</xdr:rowOff>
    </xdr:to>
    <xdr:cxnSp macro="">
      <xdr:nvCxnSpPr>
        <xdr:cNvPr id="299" name="直線コネクタ 298"/>
        <xdr:cNvCxnSpPr/>
      </xdr:nvCxnSpPr>
      <xdr:spPr>
        <a:xfrm flipV="1">
          <a:off x="7861300" y="5460012"/>
          <a:ext cx="889000" cy="99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74927</xdr:rowOff>
    </xdr:from>
    <xdr:to>
      <xdr:col>46</xdr:col>
      <xdr:colOff>38100</xdr:colOff>
      <xdr:row>31</xdr:row>
      <xdr:rowOff>5077</xdr:rowOff>
    </xdr:to>
    <xdr:sp macro="" textlink="">
      <xdr:nvSpPr>
        <xdr:cNvPr id="300" name="フローチャート: 判断 299"/>
        <xdr:cNvSpPr/>
      </xdr:nvSpPr>
      <xdr:spPr>
        <a:xfrm>
          <a:off x="8699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21604</xdr:rowOff>
    </xdr:from>
    <xdr:ext cx="599010" cy="259045"/>
    <xdr:sp macro="" textlink="">
      <xdr:nvSpPr>
        <xdr:cNvPr id="301" name="テキスト ボックス 300"/>
        <xdr:cNvSpPr txBox="1"/>
      </xdr:nvSpPr>
      <xdr:spPr>
        <a:xfrm>
          <a:off x="8450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112020</xdr:rowOff>
    </xdr:from>
    <xdr:to>
      <xdr:col>41</xdr:col>
      <xdr:colOff>50800</xdr:colOff>
      <xdr:row>37</xdr:row>
      <xdr:rowOff>152521</xdr:rowOff>
    </xdr:to>
    <xdr:cxnSp macro="">
      <xdr:nvCxnSpPr>
        <xdr:cNvPr id="302" name="直線コネクタ 301"/>
        <xdr:cNvCxnSpPr/>
      </xdr:nvCxnSpPr>
      <xdr:spPr>
        <a:xfrm flipV="1">
          <a:off x="6972300" y="6455670"/>
          <a:ext cx="8890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83290</xdr:rowOff>
    </xdr:from>
    <xdr:to>
      <xdr:col>41</xdr:col>
      <xdr:colOff>101600</xdr:colOff>
      <xdr:row>37</xdr:row>
      <xdr:rowOff>13440</xdr:rowOff>
    </xdr:to>
    <xdr:sp macro="" textlink="">
      <xdr:nvSpPr>
        <xdr:cNvPr id="303" name="フローチャート: 判断 302"/>
        <xdr:cNvSpPr/>
      </xdr:nvSpPr>
      <xdr:spPr>
        <a:xfrm>
          <a:off x="7810500" y="625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29967</xdr:rowOff>
    </xdr:from>
    <xdr:ext cx="534377" cy="259045"/>
    <xdr:sp macro="" textlink="">
      <xdr:nvSpPr>
        <xdr:cNvPr id="304" name="テキスト ボックス 303"/>
        <xdr:cNvSpPr txBox="1"/>
      </xdr:nvSpPr>
      <xdr:spPr>
        <a:xfrm>
          <a:off x="7594111" y="603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119380</xdr:rowOff>
    </xdr:from>
    <xdr:to>
      <xdr:col>36</xdr:col>
      <xdr:colOff>165100</xdr:colOff>
      <xdr:row>37</xdr:row>
      <xdr:rowOff>49530</xdr:rowOff>
    </xdr:to>
    <xdr:sp macro="" textlink="">
      <xdr:nvSpPr>
        <xdr:cNvPr id="305" name="フローチャート: 判断 304"/>
        <xdr:cNvSpPr/>
      </xdr:nvSpPr>
      <xdr:spPr>
        <a:xfrm>
          <a:off x="6921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66057</xdr:rowOff>
    </xdr:from>
    <xdr:ext cx="534377" cy="259045"/>
    <xdr:sp macro="" textlink="">
      <xdr:nvSpPr>
        <xdr:cNvPr id="306" name="テキスト ボックス 305"/>
        <xdr:cNvSpPr txBox="1"/>
      </xdr:nvSpPr>
      <xdr:spPr>
        <a:xfrm>
          <a:off x="6705111" y="606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120275</xdr:rowOff>
    </xdr:from>
    <xdr:to>
      <xdr:col>55</xdr:col>
      <xdr:colOff>50800</xdr:colOff>
      <xdr:row>37</xdr:row>
      <xdr:rowOff>50425</xdr:rowOff>
    </xdr:to>
    <xdr:sp macro="" textlink="">
      <xdr:nvSpPr>
        <xdr:cNvPr id="312" name="楕円 311"/>
        <xdr:cNvSpPr/>
      </xdr:nvSpPr>
      <xdr:spPr>
        <a:xfrm>
          <a:off x="10426700" y="62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143152</xdr:rowOff>
    </xdr:from>
    <xdr:ext cx="534377" cy="259045"/>
    <xdr:sp macro="" textlink="">
      <xdr:nvSpPr>
        <xdr:cNvPr id="313" name="補助費等該当値テキスト"/>
        <xdr:cNvSpPr txBox="1"/>
      </xdr:nvSpPr>
      <xdr:spPr>
        <a:xfrm>
          <a:off x="10528300" y="614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137382</xdr:rowOff>
    </xdr:from>
    <xdr:to>
      <xdr:col>50</xdr:col>
      <xdr:colOff>165100</xdr:colOff>
      <xdr:row>37</xdr:row>
      <xdr:rowOff>67532</xdr:rowOff>
    </xdr:to>
    <xdr:sp macro="" textlink="">
      <xdr:nvSpPr>
        <xdr:cNvPr id="314" name="楕円 313"/>
        <xdr:cNvSpPr/>
      </xdr:nvSpPr>
      <xdr:spPr>
        <a:xfrm>
          <a:off x="9588500" y="630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84059</xdr:rowOff>
    </xdr:from>
    <xdr:ext cx="534377" cy="259045"/>
    <xdr:sp macro="" textlink="">
      <xdr:nvSpPr>
        <xdr:cNvPr id="315" name="テキスト ボックス 314"/>
        <xdr:cNvSpPr txBox="1"/>
      </xdr:nvSpPr>
      <xdr:spPr>
        <a:xfrm>
          <a:off x="9372111" y="60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94262</xdr:rowOff>
    </xdr:from>
    <xdr:to>
      <xdr:col>46</xdr:col>
      <xdr:colOff>38100</xdr:colOff>
      <xdr:row>32</xdr:row>
      <xdr:rowOff>24412</xdr:rowOff>
    </xdr:to>
    <xdr:sp macro="" textlink="">
      <xdr:nvSpPr>
        <xdr:cNvPr id="316" name="楕円 315"/>
        <xdr:cNvSpPr/>
      </xdr:nvSpPr>
      <xdr:spPr>
        <a:xfrm>
          <a:off x="8699500" y="54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15539</xdr:rowOff>
    </xdr:from>
    <xdr:ext cx="599010" cy="259045"/>
    <xdr:sp macro="" textlink="">
      <xdr:nvSpPr>
        <xdr:cNvPr id="317" name="テキスト ボックス 316"/>
        <xdr:cNvSpPr txBox="1"/>
      </xdr:nvSpPr>
      <xdr:spPr>
        <a:xfrm>
          <a:off x="8450795" y="550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61220</xdr:rowOff>
    </xdr:from>
    <xdr:to>
      <xdr:col>41</xdr:col>
      <xdr:colOff>101600</xdr:colOff>
      <xdr:row>37</xdr:row>
      <xdr:rowOff>162820</xdr:rowOff>
    </xdr:to>
    <xdr:sp macro="" textlink="">
      <xdr:nvSpPr>
        <xdr:cNvPr id="318" name="楕円 317"/>
        <xdr:cNvSpPr/>
      </xdr:nvSpPr>
      <xdr:spPr>
        <a:xfrm>
          <a:off x="7810500" y="64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153947</xdr:rowOff>
    </xdr:from>
    <xdr:ext cx="534377" cy="259045"/>
    <xdr:sp macro="" textlink="">
      <xdr:nvSpPr>
        <xdr:cNvPr id="319" name="テキスト ボックス 318"/>
        <xdr:cNvSpPr txBox="1"/>
      </xdr:nvSpPr>
      <xdr:spPr>
        <a:xfrm>
          <a:off x="7594111" y="64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101721</xdr:rowOff>
    </xdr:from>
    <xdr:to>
      <xdr:col>36</xdr:col>
      <xdr:colOff>165100</xdr:colOff>
      <xdr:row>38</xdr:row>
      <xdr:rowOff>31871</xdr:rowOff>
    </xdr:to>
    <xdr:sp macro="" textlink="">
      <xdr:nvSpPr>
        <xdr:cNvPr id="320" name="楕円 319"/>
        <xdr:cNvSpPr/>
      </xdr:nvSpPr>
      <xdr:spPr>
        <a:xfrm>
          <a:off x="6921500" y="64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22998</xdr:rowOff>
    </xdr:from>
    <xdr:ext cx="534377" cy="259045"/>
    <xdr:sp macro="" textlink="">
      <xdr:nvSpPr>
        <xdr:cNvPr id="321" name="テキスト ボックス 320"/>
        <xdr:cNvSpPr txBox="1"/>
      </xdr:nvSpPr>
      <xdr:spPr>
        <a:xfrm>
          <a:off x="6705111" y="65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5" name="直線コネクタ 344"/>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6" name="普通建設事業費最小値テキスト"/>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7" name="直線コネクタ 346"/>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8" name="普通建設事業費最大値テキスト"/>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9" name="直線コネクタ 348"/>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120574</xdr:rowOff>
    </xdr:from>
    <xdr:to>
      <xdr:col>55</xdr:col>
      <xdr:colOff>0</xdr:colOff>
      <xdr:row>53</xdr:row>
      <xdr:rowOff>66269</xdr:rowOff>
    </xdr:to>
    <xdr:cxnSp macro="">
      <xdr:nvCxnSpPr>
        <xdr:cNvPr id="350" name="直線コネクタ 349"/>
        <xdr:cNvCxnSpPr/>
      </xdr:nvCxnSpPr>
      <xdr:spPr>
        <a:xfrm flipV="1">
          <a:off x="9639300" y="8864524"/>
          <a:ext cx="838200" cy="2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51" name="普通建設事業費平均値テキスト"/>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2" name="フローチャート: 判断 351"/>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66269</xdr:rowOff>
    </xdr:from>
    <xdr:to>
      <xdr:col>50</xdr:col>
      <xdr:colOff>114300</xdr:colOff>
      <xdr:row>53</xdr:row>
      <xdr:rowOff>109868</xdr:rowOff>
    </xdr:to>
    <xdr:cxnSp macro="">
      <xdr:nvCxnSpPr>
        <xdr:cNvPr id="353" name="直線コネクタ 352"/>
        <xdr:cNvCxnSpPr/>
      </xdr:nvCxnSpPr>
      <xdr:spPr>
        <a:xfrm flipV="1">
          <a:off x="8750300" y="9153119"/>
          <a:ext cx="889000" cy="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4" name="フローチャート: 判断 353"/>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5" name="テキスト ボックス 354"/>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94374</xdr:rowOff>
    </xdr:from>
    <xdr:to>
      <xdr:col>45</xdr:col>
      <xdr:colOff>177800</xdr:colOff>
      <xdr:row>53</xdr:row>
      <xdr:rowOff>109868</xdr:rowOff>
    </xdr:to>
    <xdr:cxnSp macro="">
      <xdr:nvCxnSpPr>
        <xdr:cNvPr id="356" name="直線コネクタ 355"/>
        <xdr:cNvCxnSpPr/>
      </xdr:nvCxnSpPr>
      <xdr:spPr>
        <a:xfrm>
          <a:off x="7861300" y="9181224"/>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98349</xdr:rowOff>
    </xdr:from>
    <xdr:to>
      <xdr:col>46</xdr:col>
      <xdr:colOff>38100</xdr:colOff>
      <xdr:row>54</xdr:row>
      <xdr:rowOff>28499</xdr:rowOff>
    </xdr:to>
    <xdr:sp macro="" textlink="">
      <xdr:nvSpPr>
        <xdr:cNvPr id="357" name="フローチャート: 判断 356"/>
        <xdr:cNvSpPr/>
      </xdr:nvSpPr>
      <xdr:spPr>
        <a:xfrm>
          <a:off x="8699500" y="918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19626</xdr:rowOff>
    </xdr:from>
    <xdr:ext cx="534377" cy="259045"/>
    <xdr:sp macro="" textlink="">
      <xdr:nvSpPr>
        <xdr:cNvPr id="358" name="テキスト ボックス 357"/>
        <xdr:cNvSpPr txBox="1"/>
      </xdr:nvSpPr>
      <xdr:spPr>
        <a:xfrm>
          <a:off x="8483111" y="927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94374</xdr:rowOff>
    </xdr:from>
    <xdr:to>
      <xdr:col>41</xdr:col>
      <xdr:colOff>50800</xdr:colOff>
      <xdr:row>54</xdr:row>
      <xdr:rowOff>68288</xdr:rowOff>
    </xdr:to>
    <xdr:cxnSp macro="">
      <xdr:nvCxnSpPr>
        <xdr:cNvPr id="359" name="直線コネクタ 358"/>
        <xdr:cNvCxnSpPr/>
      </xdr:nvCxnSpPr>
      <xdr:spPr>
        <a:xfrm flipV="1">
          <a:off x="6972300" y="9181224"/>
          <a:ext cx="889000" cy="1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131242</xdr:rowOff>
    </xdr:from>
    <xdr:to>
      <xdr:col>41</xdr:col>
      <xdr:colOff>101600</xdr:colOff>
      <xdr:row>54</xdr:row>
      <xdr:rowOff>61392</xdr:rowOff>
    </xdr:to>
    <xdr:sp macro="" textlink="">
      <xdr:nvSpPr>
        <xdr:cNvPr id="360" name="フローチャート: 判断 359"/>
        <xdr:cNvSpPr/>
      </xdr:nvSpPr>
      <xdr:spPr>
        <a:xfrm>
          <a:off x="7810500" y="921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52519</xdr:rowOff>
    </xdr:from>
    <xdr:ext cx="534377" cy="259045"/>
    <xdr:sp macro="" textlink="">
      <xdr:nvSpPr>
        <xdr:cNvPr id="361" name="テキスト ボックス 360"/>
        <xdr:cNvSpPr txBox="1"/>
      </xdr:nvSpPr>
      <xdr:spPr>
        <a:xfrm>
          <a:off x="7594111" y="931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143701</xdr:rowOff>
    </xdr:from>
    <xdr:to>
      <xdr:col>36</xdr:col>
      <xdr:colOff>165100</xdr:colOff>
      <xdr:row>54</xdr:row>
      <xdr:rowOff>73851</xdr:rowOff>
    </xdr:to>
    <xdr:sp macro="" textlink="">
      <xdr:nvSpPr>
        <xdr:cNvPr id="362" name="フローチャート: 判断 361"/>
        <xdr:cNvSpPr/>
      </xdr:nvSpPr>
      <xdr:spPr>
        <a:xfrm>
          <a:off x="6921500" y="923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90378</xdr:rowOff>
    </xdr:from>
    <xdr:ext cx="534377" cy="259045"/>
    <xdr:sp macro="" textlink="">
      <xdr:nvSpPr>
        <xdr:cNvPr id="363" name="テキスト ボックス 362"/>
        <xdr:cNvSpPr txBox="1"/>
      </xdr:nvSpPr>
      <xdr:spPr>
        <a:xfrm>
          <a:off x="6705111" y="900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69774</xdr:rowOff>
    </xdr:from>
    <xdr:to>
      <xdr:col>55</xdr:col>
      <xdr:colOff>50800</xdr:colOff>
      <xdr:row>51</xdr:row>
      <xdr:rowOff>171374</xdr:rowOff>
    </xdr:to>
    <xdr:sp macro="" textlink="">
      <xdr:nvSpPr>
        <xdr:cNvPr id="369" name="楕円 368"/>
        <xdr:cNvSpPr/>
      </xdr:nvSpPr>
      <xdr:spPr>
        <a:xfrm>
          <a:off x="10426700" y="88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92651</xdr:rowOff>
    </xdr:from>
    <xdr:ext cx="599010" cy="259045"/>
    <xdr:sp macro="" textlink="">
      <xdr:nvSpPr>
        <xdr:cNvPr id="370" name="普通建設事業費該当値テキスト"/>
        <xdr:cNvSpPr txBox="1"/>
      </xdr:nvSpPr>
      <xdr:spPr>
        <a:xfrm>
          <a:off x="10528300" y="86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15469</xdr:rowOff>
    </xdr:from>
    <xdr:to>
      <xdr:col>50</xdr:col>
      <xdr:colOff>165100</xdr:colOff>
      <xdr:row>53</xdr:row>
      <xdr:rowOff>117069</xdr:rowOff>
    </xdr:to>
    <xdr:sp macro="" textlink="">
      <xdr:nvSpPr>
        <xdr:cNvPr id="371" name="楕円 370"/>
        <xdr:cNvSpPr/>
      </xdr:nvSpPr>
      <xdr:spPr>
        <a:xfrm>
          <a:off x="9588500" y="910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133596</xdr:rowOff>
    </xdr:from>
    <xdr:ext cx="534377" cy="259045"/>
    <xdr:sp macro="" textlink="">
      <xdr:nvSpPr>
        <xdr:cNvPr id="372" name="テキスト ボックス 371"/>
        <xdr:cNvSpPr txBox="1"/>
      </xdr:nvSpPr>
      <xdr:spPr>
        <a:xfrm>
          <a:off x="9372111" y="887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59068</xdr:rowOff>
    </xdr:from>
    <xdr:to>
      <xdr:col>46</xdr:col>
      <xdr:colOff>38100</xdr:colOff>
      <xdr:row>53</xdr:row>
      <xdr:rowOff>160668</xdr:rowOff>
    </xdr:to>
    <xdr:sp macro="" textlink="">
      <xdr:nvSpPr>
        <xdr:cNvPr id="373" name="楕円 372"/>
        <xdr:cNvSpPr/>
      </xdr:nvSpPr>
      <xdr:spPr>
        <a:xfrm>
          <a:off x="8699500" y="914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5745</xdr:rowOff>
    </xdr:from>
    <xdr:ext cx="534377" cy="259045"/>
    <xdr:sp macro="" textlink="">
      <xdr:nvSpPr>
        <xdr:cNvPr id="374" name="テキスト ボックス 373"/>
        <xdr:cNvSpPr txBox="1"/>
      </xdr:nvSpPr>
      <xdr:spPr>
        <a:xfrm>
          <a:off x="8483111" y="892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43574</xdr:rowOff>
    </xdr:from>
    <xdr:to>
      <xdr:col>41</xdr:col>
      <xdr:colOff>101600</xdr:colOff>
      <xdr:row>53</xdr:row>
      <xdr:rowOff>145174</xdr:rowOff>
    </xdr:to>
    <xdr:sp macro="" textlink="">
      <xdr:nvSpPr>
        <xdr:cNvPr id="375" name="楕円 374"/>
        <xdr:cNvSpPr/>
      </xdr:nvSpPr>
      <xdr:spPr>
        <a:xfrm>
          <a:off x="7810500" y="913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161701</xdr:rowOff>
    </xdr:from>
    <xdr:ext cx="534377" cy="259045"/>
    <xdr:sp macro="" textlink="">
      <xdr:nvSpPr>
        <xdr:cNvPr id="376" name="テキスト ボックス 375"/>
        <xdr:cNvSpPr txBox="1"/>
      </xdr:nvSpPr>
      <xdr:spPr>
        <a:xfrm>
          <a:off x="7594111" y="890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17488</xdr:rowOff>
    </xdr:from>
    <xdr:to>
      <xdr:col>36</xdr:col>
      <xdr:colOff>165100</xdr:colOff>
      <xdr:row>54</xdr:row>
      <xdr:rowOff>119088</xdr:rowOff>
    </xdr:to>
    <xdr:sp macro="" textlink="">
      <xdr:nvSpPr>
        <xdr:cNvPr id="377" name="楕円 376"/>
        <xdr:cNvSpPr/>
      </xdr:nvSpPr>
      <xdr:spPr>
        <a:xfrm>
          <a:off x="6921500" y="927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110215</xdr:rowOff>
    </xdr:from>
    <xdr:ext cx="534377" cy="259045"/>
    <xdr:sp macro="" textlink="">
      <xdr:nvSpPr>
        <xdr:cNvPr id="378" name="テキスト ボックス 377"/>
        <xdr:cNvSpPr txBox="1"/>
      </xdr:nvSpPr>
      <xdr:spPr>
        <a:xfrm>
          <a:off x="6705111" y="93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400" name="直線コネクタ 399"/>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401" name="普通建設事業費 （ うち新規整備　）最小値テキスト"/>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2" name="直線コネクタ 401"/>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3" name="普通建設事業費 （ うち新規整備　）最大値テキスト"/>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4" name="直線コネクタ 403"/>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106393</xdr:rowOff>
    </xdr:from>
    <xdr:to>
      <xdr:col>55</xdr:col>
      <xdr:colOff>0</xdr:colOff>
      <xdr:row>75</xdr:row>
      <xdr:rowOff>101318</xdr:rowOff>
    </xdr:to>
    <xdr:cxnSp macro="">
      <xdr:nvCxnSpPr>
        <xdr:cNvPr id="405" name="直線コネクタ 404"/>
        <xdr:cNvCxnSpPr/>
      </xdr:nvCxnSpPr>
      <xdr:spPr>
        <a:xfrm flipV="1">
          <a:off x="9639300" y="12793693"/>
          <a:ext cx="838200" cy="16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6" name="普通建設事業費 （ うち新規整備　）平均値テキスト"/>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7" name="フローチャート: 判断 406"/>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101318</xdr:rowOff>
    </xdr:from>
    <xdr:to>
      <xdr:col>50</xdr:col>
      <xdr:colOff>114300</xdr:colOff>
      <xdr:row>76</xdr:row>
      <xdr:rowOff>86711</xdr:rowOff>
    </xdr:to>
    <xdr:cxnSp macro="">
      <xdr:nvCxnSpPr>
        <xdr:cNvPr id="408" name="直線コネクタ 407"/>
        <xdr:cNvCxnSpPr/>
      </xdr:nvCxnSpPr>
      <xdr:spPr>
        <a:xfrm flipV="1">
          <a:off x="8750300" y="12960068"/>
          <a:ext cx="889000" cy="15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9" name="フローチャート: 判断 408"/>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10" name="テキスト ボックス 409"/>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86711</xdr:rowOff>
    </xdr:from>
    <xdr:to>
      <xdr:col>45</xdr:col>
      <xdr:colOff>177800</xdr:colOff>
      <xdr:row>76</xdr:row>
      <xdr:rowOff>129139</xdr:rowOff>
    </xdr:to>
    <xdr:cxnSp macro="">
      <xdr:nvCxnSpPr>
        <xdr:cNvPr id="411" name="直線コネクタ 410"/>
        <xdr:cNvCxnSpPr/>
      </xdr:nvCxnSpPr>
      <xdr:spPr>
        <a:xfrm flipV="1">
          <a:off x="7861300" y="13116911"/>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2" name="フローチャート: 判断 411"/>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13" name="テキスト ボックス 412"/>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129139</xdr:rowOff>
    </xdr:from>
    <xdr:to>
      <xdr:col>41</xdr:col>
      <xdr:colOff>50800</xdr:colOff>
      <xdr:row>77</xdr:row>
      <xdr:rowOff>170379</xdr:rowOff>
    </xdr:to>
    <xdr:cxnSp macro="">
      <xdr:nvCxnSpPr>
        <xdr:cNvPr id="414" name="直線コネクタ 413"/>
        <xdr:cNvCxnSpPr/>
      </xdr:nvCxnSpPr>
      <xdr:spPr>
        <a:xfrm flipV="1">
          <a:off x="6972300" y="13159339"/>
          <a:ext cx="889000" cy="21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45512</xdr:rowOff>
    </xdr:from>
    <xdr:to>
      <xdr:col>41</xdr:col>
      <xdr:colOff>101600</xdr:colOff>
      <xdr:row>76</xdr:row>
      <xdr:rowOff>147112</xdr:rowOff>
    </xdr:to>
    <xdr:sp macro="" textlink="">
      <xdr:nvSpPr>
        <xdr:cNvPr id="415" name="フローチャート: 判断 414"/>
        <xdr:cNvSpPr/>
      </xdr:nvSpPr>
      <xdr:spPr>
        <a:xfrm>
          <a:off x="7810500" y="130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163639</xdr:rowOff>
    </xdr:from>
    <xdr:ext cx="534377" cy="259045"/>
    <xdr:sp macro="" textlink="">
      <xdr:nvSpPr>
        <xdr:cNvPr id="416" name="テキスト ボックス 415"/>
        <xdr:cNvSpPr txBox="1"/>
      </xdr:nvSpPr>
      <xdr:spPr>
        <a:xfrm>
          <a:off x="7594111" y="128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134460</xdr:rowOff>
    </xdr:from>
    <xdr:to>
      <xdr:col>36</xdr:col>
      <xdr:colOff>165100</xdr:colOff>
      <xdr:row>76</xdr:row>
      <xdr:rowOff>64610</xdr:rowOff>
    </xdr:to>
    <xdr:sp macro="" textlink="">
      <xdr:nvSpPr>
        <xdr:cNvPr id="417" name="フローチャート: 判断 416"/>
        <xdr:cNvSpPr/>
      </xdr:nvSpPr>
      <xdr:spPr>
        <a:xfrm>
          <a:off x="6921500" y="129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81137</xdr:rowOff>
    </xdr:from>
    <xdr:ext cx="534377" cy="259045"/>
    <xdr:sp macro="" textlink="">
      <xdr:nvSpPr>
        <xdr:cNvPr id="418" name="テキスト ボックス 417"/>
        <xdr:cNvSpPr txBox="1"/>
      </xdr:nvSpPr>
      <xdr:spPr>
        <a:xfrm>
          <a:off x="6705111" y="1276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55593</xdr:rowOff>
    </xdr:from>
    <xdr:to>
      <xdr:col>55</xdr:col>
      <xdr:colOff>50800</xdr:colOff>
      <xdr:row>74</xdr:row>
      <xdr:rowOff>157193</xdr:rowOff>
    </xdr:to>
    <xdr:sp macro="" textlink="">
      <xdr:nvSpPr>
        <xdr:cNvPr id="424" name="楕円 423"/>
        <xdr:cNvSpPr/>
      </xdr:nvSpPr>
      <xdr:spPr>
        <a:xfrm>
          <a:off x="10426700" y="127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78470</xdr:rowOff>
    </xdr:from>
    <xdr:ext cx="534377" cy="259045"/>
    <xdr:sp macro="" textlink="">
      <xdr:nvSpPr>
        <xdr:cNvPr id="425" name="普通建設事業費 （ うち新規整備　）該当値テキスト"/>
        <xdr:cNvSpPr txBox="1"/>
      </xdr:nvSpPr>
      <xdr:spPr>
        <a:xfrm>
          <a:off x="10528300" y="125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50518</xdr:rowOff>
    </xdr:from>
    <xdr:to>
      <xdr:col>50</xdr:col>
      <xdr:colOff>165100</xdr:colOff>
      <xdr:row>75</xdr:row>
      <xdr:rowOff>152118</xdr:rowOff>
    </xdr:to>
    <xdr:sp macro="" textlink="">
      <xdr:nvSpPr>
        <xdr:cNvPr id="426" name="楕円 425"/>
        <xdr:cNvSpPr/>
      </xdr:nvSpPr>
      <xdr:spPr>
        <a:xfrm>
          <a:off x="9588500" y="129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168645</xdr:rowOff>
    </xdr:from>
    <xdr:ext cx="534377" cy="259045"/>
    <xdr:sp macro="" textlink="">
      <xdr:nvSpPr>
        <xdr:cNvPr id="427" name="テキスト ボックス 426"/>
        <xdr:cNvSpPr txBox="1"/>
      </xdr:nvSpPr>
      <xdr:spPr>
        <a:xfrm>
          <a:off x="9372111" y="1268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35911</xdr:rowOff>
    </xdr:from>
    <xdr:to>
      <xdr:col>46</xdr:col>
      <xdr:colOff>38100</xdr:colOff>
      <xdr:row>76</xdr:row>
      <xdr:rowOff>137511</xdr:rowOff>
    </xdr:to>
    <xdr:sp macro="" textlink="">
      <xdr:nvSpPr>
        <xdr:cNvPr id="428" name="楕円 427"/>
        <xdr:cNvSpPr/>
      </xdr:nvSpPr>
      <xdr:spPr>
        <a:xfrm>
          <a:off x="8699500" y="130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128638</xdr:rowOff>
    </xdr:from>
    <xdr:ext cx="534377" cy="259045"/>
    <xdr:sp macro="" textlink="">
      <xdr:nvSpPr>
        <xdr:cNvPr id="429" name="テキスト ボックス 428"/>
        <xdr:cNvSpPr txBox="1"/>
      </xdr:nvSpPr>
      <xdr:spPr>
        <a:xfrm>
          <a:off x="8483111" y="1315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78339</xdr:rowOff>
    </xdr:from>
    <xdr:to>
      <xdr:col>41</xdr:col>
      <xdr:colOff>101600</xdr:colOff>
      <xdr:row>77</xdr:row>
      <xdr:rowOff>8489</xdr:rowOff>
    </xdr:to>
    <xdr:sp macro="" textlink="">
      <xdr:nvSpPr>
        <xdr:cNvPr id="430" name="楕円 429"/>
        <xdr:cNvSpPr/>
      </xdr:nvSpPr>
      <xdr:spPr>
        <a:xfrm>
          <a:off x="7810500" y="131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171066</xdr:rowOff>
    </xdr:from>
    <xdr:ext cx="534377" cy="259045"/>
    <xdr:sp macro="" textlink="">
      <xdr:nvSpPr>
        <xdr:cNvPr id="431" name="テキスト ボックス 430"/>
        <xdr:cNvSpPr txBox="1"/>
      </xdr:nvSpPr>
      <xdr:spPr>
        <a:xfrm>
          <a:off x="7594111" y="1320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119579</xdr:rowOff>
    </xdr:from>
    <xdr:to>
      <xdr:col>36</xdr:col>
      <xdr:colOff>165100</xdr:colOff>
      <xdr:row>78</xdr:row>
      <xdr:rowOff>49729</xdr:rowOff>
    </xdr:to>
    <xdr:sp macro="" textlink="">
      <xdr:nvSpPr>
        <xdr:cNvPr id="432" name="楕円 431"/>
        <xdr:cNvSpPr/>
      </xdr:nvSpPr>
      <xdr:spPr>
        <a:xfrm>
          <a:off x="6921500" y="133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40856</xdr:rowOff>
    </xdr:from>
    <xdr:ext cx="469744" cy="259045"/>
    <xdr:sp macro="" textlink="">
      <xdr:nvSpPr>
        <xdr:cNvPr id="433" name="テキスト ボックス 432"/>
        <xdr:cNvSpPr txBox="1"/>
      </xdr:nvSpPr>
      <xdr:spPr>
        <a:xfrm>
          <a:off x="6737428" y="134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5" name="直線コネクタ 454"/>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6" name="普通建設事業費 （ うち更新整備　）最小値テキスト"/>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7" name="直線コネクタ 456"/>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8" name="普通建設事業費 （ うち更新整備　）最大値テキスト"/>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9" name="直線コネクタ 458"/>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25834</xdr:rowOff>
    </xdr:from>
    <xdr:to>
      <xdr:col>55</xdr:col>
      <xdr:colOff>0</xdr:colOff>
      <xdr:row>94</xdr:row>
      <xdr:rowOff>59689</xdr:rowOff>
    </xdr:to>
    <xdr:cxnSp macro="">
      <xdr:nvCxnSpPr>
        <xdr:cNvPr id="460" name="直線コネクタ 459"/>
        <xdr:cNvCxnSpPr/>
      </xdr:nvCxnSpPr>
      <xdr:spPr>
        <a:xfrm flipV="1">
          <a:off x="9639300" y="15970684"/>
          <a:ext cx="838200" cy="20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61" name="普通建設事業費 （ うち更新整備　）平均値テキスト"/>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2" name="フローチャート: 判断 461"/>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104381</xdr:rowOff>
    </xdr:from>
    <xdr:to>
      <xdr:col>50</xdr:col>
      <xdr:colOff>114300</xdr:colOff>
      <xdr:row>94</xdr:row>
      <xdr:rowOff>59689</xdr:rowOff>
    </xdr:to>
    <xdr:cxnSp macro="">
      <xdr:nvCxnSpPr>
        <xdr:cNvPr id="463" name="直線コネクタ 462"/>
        <xdr:cNvCxnSpPr/>
      </xdr:nvCxnSpPr>
      <xdr:spPr>
        <a:xfrm>
          <a:off x="8750300" y="16049231"/>
          <a:ext cx="889000" cy="1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4" name="フローチャート: 判断 463"/>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5" name="テキスト ボックス 464"/>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161372</xdr:rowOff>
    </xdr:from>
    <xdr:to>
      <xdr:col>45</xdr:col>
      <xdr:colOff>177800</xdr:colOff>
      <xdr:row>93</xdr:row>
      <xdr:rowOff>104381</xdr:rowOff>
    </xdr:to>
    <xdr:cxnSp macro="">
      <xdr:nvCxnSpPr>
        <xdr:cNvPr id="466" name="直線コネクタ 465"/>
        <xdr:cNvCxnSpPr/>
      </xdr:nvCxnSpPr>
      <xdr:spPr>
        <a:xfrm>
          <a:off x="7861300" y="15763322"/>
          <a:ext cx="889000" cy="28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72417</xdr:rowOff>
    </xdr:from>
    <xdr:to>
      <xdr:col>46</xdr:col>
      <xdr:colOff>38100</xdr:colOff>
      <xdr:row>94</xdr:row>
      <xdr:rowOff>2567</xdr:rowOff>
    </xdr:to>
    <xdr:sp macro="" textlink="">
      <xdr:nvSpPr>
        <xdr:cNvPr id="467" name="フローチャート: 判断 466"/>
        <xdr:cNvSpPr/>
      </xdr:nvSpPr>
      <xdr:spPr>
        <a:xfrm>
          <a:off x="8699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165144</xdr:rowOff>
    </xdr:from>
    <xdr:ext cx="534377" cy="259045"/>
    <xdr:sp macro="" textlink="">
      <xdr:nvSpPr>
        <xdr:cNvPr id="468" name="テキスト ボックス 467"/>
        <xdr:cNvSpPr txBox="1"/>
      </xdr:nvSpPr>
      <xdr:spPr>
        <a:xfrm>
          <a:off x="8483111" y="161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161372</xdr:rowOff>
    </xdr:from>
    <xdr:to>
      <xdr:col>41</xdr:col>
      <xdr:colOff>50800</xdr:colOff>
      <xdr:row>93</xdr:row>
      <xdr:rowOff>26634</xdr:rowOff>
    </xdr:to>
    <xdr:cxnSp macro="">
      <xdr:nvCxnSpPr>
        <xdr:cNvPr id="469" name="直線コネクタ 468"/>
        <xdr:cNvCxnSpPr/>
      </xdr:nvCxnSpPr>
      <xdr:spPr>
        <a:xfrm flipV="1">
          <a:off x="6972300" y="15763322"/>
          <a:ext cx="889000" cy="20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26012</xdr:rowOff>
    </xdr:from>
    <xdr:to>
      <xdr:col>41</xdr:col>
      <xdr:colOff>101600</xdr:colOff>
      <xdr:row>93</xdr:row>
      <xdr:rowOff>127612</xdr:rowOff>
    </xdr:to>
    <xdr:sp macro="" textlink="">
      <xdr:nvSpPr>
        <xdr:cNvPr id="470" name="フローチャート: 判断 469"/>
        <xdr:cNvSpPr/>
      </xdr:nvSpPr>
      <xdr:spPr>
        <a:xfrm>
          <a:off x="7810500" y="1597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118739</xdr:rowOff>
    </xdr:from>
    <xdr:ext cx="534377" cy="259045"/>
    <xdr:sp macro="" textlink="">
      <xdr:nvSpPr>
        <xdr:cNvPr id="471" name="テキスト ボックス 470"/>
        <xdr:cNvSpPr txBox="1"/>
      </xdr:nvSpPr>
      <xdr:spPr>
        <a:xfrm>
          <a:off x="7594111" y="1606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103896</xdr:rowOff>
    </xdr:from>
    <xdr:to>
      <xdr:col>36</xdr:col>
      <xdr:colOff>165100</xdr:colOff>
      <xdr:row>94</xdr:row>
      <xdr:rowOff>34046</xdr:rowOff>
    </xdr:to>
    <xdr:sp macro="" textlink="">
      <xdr:nvSpPr>
        <xdr:cNvPr id="472" name="フローチャート: 判断 471"/>
        <xdr:cNvSpPr/>
      </xdr:nvSpPr>
      <xdr:spPr>
        <a:xfrm>
          <a:off x="6921500" y="1604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25173</xdr:rowOff>
    </xdr:from>
    <xdr:ext cx="534377" cy="259045"/>
    <xdr:sp macro="" textlink="">
      <xdr:nvSpPr>
        <xdr:cNvPr id="473" name="テキスト ボックス 472"/>
        <xdr:cNvSpPr txBox="1"/>
      </xdr:nvSpPr>
      <xdr:spPr>
        <a:xfrm>
          <a:off x="6705111" y="1614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146484</xdr:rowOff>
    </xdr:from>
    <xdr:to>
      <xdr:col>55</xdr:col>
      <xdr:colOff>50800</xdr:colOff>
      <xdr:row>93</xdr:row>
      <xdr:rowOff>76634</xdr:rowOff>
    </xdr:to>
    <xdr:sp macro="" textlink="">
      <xdr:nvSpPr>
        <xdr:cNvPr id="479" name="楕円 478"/>
        <xdr:cNvSpPr/>
      </xdr:nvSpPr>
      <xdr:spPr>
        <a:xfrm>
          <a:off x="10426700" y="159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169361</xdr:rowOff>
    </xdr:from>
    <xdr:ext cx="534377" cy="259045"/>
    <xdr:sp macro="" textlink="">
      <xdr:nvSpPr>
        <xdr:cNvPr id="480" name="普通建設事業費 （ うち更新整備　）該当値テキスト"/>
        <xdr:cNvSpPr txBox="1"/>
      </xdr:nvSpPr>
      <xdr:spPr>
        <a:xfrm>
          <a:off x="10528300" y="157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8889</xdr:rowOff>
    </xdr:from>
    <xdr:to>
      <xdr:col>50</xdr:col>
      <xdr:colOff>165100</xdr:colOff>
      <xdr:row>94</xdr:row>
      <xdr:rowOff>110489</xdr:rowOff>
    </xdr:to>
    <xdr:sp macro="" textlink="">
      <xdr:nvSpPr>
        <xdr:cNvPr id="481" name="楕円 480"/>
        <xdr:cNvSpPr/>
      </xdr:nvSpPr>
      <xdr:spPr>
        <a:xfrm>
          <a:off x="9588500" y="161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127016</xdr:rowOff>
    </xdr:from>
    <xdr:ext cx="534377" cy="259045"/>
    <xdr:sp macro="" textlink="">
      <xdr:nvSpPr>
        <xdr:cNvPr id="482" name="テキスト ボックス 481"/>
        <xdr:cNvSpPr txBox="1"/>
      </xdr:nvSpPr>
      <xdr:spPr>
        <a:xfrm>
          <a:off x="9372111" y="159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53581</xdr:rowOff>
    </xdr:from>
    <xdr:to>
      <xdr:col>46</xdr:col>
      <xdr:colOff>38100</xdr:colOff>
      <xdr:row>93</xdr:row>
      <xdr:rowOff>155181</xdr:rowOff>
    </xdr:to>
    <xdr:sp macro="" textlink="">
      <xdr:nvSpPr>
        <xdr:cNvPr id="483" name="楕円 482"/>
        <xdr:cNvSpPr/>
      </xdr:nvSpPr>
      <xdr:spPr>
        <a:xfrm>
          <a:off x="8699500" y="159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258</xdr:rowOff>
    </xdr:from>
    <xdr:ext cx="534377" cy="259045"/>
    <xdr:sp macro="" textlink="">
      <xdr:nvSpPr>
        <xdr:cNvPr id="484" name="テキスト ボックス 483"/>
        <xdr:cNvSpPr txBox="1"/>
      </xdr:nvSpPr>
      <xdr:spPr>
        <a:xfrm>
          <a:off x="8483111" y="157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110572</xdr:rowOff>
    </xdr:from>
    <xdr:to>
      <xdr:col>41</xdr:col>
      <xdr:colOff>101600</xdr:colOff>
      <xdr:row>92</xdr:row>
      <xdr:rowOff>40722</xdr:rowOff>
    </xdr:to>
    <xdr:sp macro="" textlink="">
      <xdr:nvSpPr>
        <xdr:cNvPr id="485" name="楕円 484"/>
        <xdr:cNvSpPr/>
      </xdr:nvSpPr>
      <xdr:spPr>
        <a:xfrm>
          <a:off x="7810500" y="157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57249</xdr:rowOff>
    </xdr:from>
    <xdr:ext cx="534377" cy="259045"/>
    <xdr:sp macro="" textlink="">
      <xdr:nvSpPr>
        <xdr:cNvPr id="486" name="テキスト ボックス 485"/>
        <xdr:cNvSpPr txBox="1"/>
      </xdr:nvSpPr>
      <xdr:spPr>
        <a:xfrm>
          <a:off x="7594111" y="1548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147284</xdr:rowOff>
    </xdr:from>
    <xdr:to>
      <xdr:col>36</xdr:col>
      <xdr:colOff>165100</xdr:colOff>
      <xdr:row>93</xdr:row>
      <xdr:rowOff>77434</xdr:rowOff>
    </xdr:to>
    <xdr:sp macro="" textlink="">
      <xdr:nvSpPr>
        <xdr:cNvPr id="487" name="楕円 486"/>
        <xdr:cNvSpPr/>
      </xdr:nvSpPr>
      <xdr:spPr>
        <a:xfrm>
          <a:off x="6921500" y="1592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93961</xdr:rowOff>
    </xdr:from>
    <xdr:ext cx="534377" cy="259045"/>
    <xdr:sp macro="" textlink="">
      <xdr:nvSpPr>
        <xdr:cNvPr id="488" name="テキスト ボックス 487"/>
        <xdr:cNvSpPr txBox="1"/>
      </xdr:nvSpPr>
      <xdr:spPr>
        <a:xfrm>
          <a:off x="6705111" y="156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2" name="直線コネクタ 511"/>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5" name="災害復旧事業費最大値テキスト"/>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6" name="直線コネクタ 515"/>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8" name="災害復旧事業費平均値テキスト"/>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9" name="フローチャート: 判断 518"/>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21" name="フローチャート: 判断 520"/>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2" name="テキスト ボックス 521"/>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130302</xdr:rowOff>
    </xdr:from>
    <xdr:to>
      <xdr:col>76</xdr:col>
      <xdr:colOff>165100</xdr:colOff>
      <xdr:row>36</xdr:row>
      <xdr:rowOff>60452</xdr:rowOff>
    </xdr:to>
    <xdr:sp macro="" textlink="">
      <xdr:nvSpPr>
        <xdr:cNvPr id="524" name="フローチャート: 判断 523"/>
        <xdr:cNvSpPr/>
      </xdr:nvSpPr>
      <xdr:spPr>
        <a:xfrm>
          <a:off x="14541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76979</xdr:rowOff>
    </xdr:from>
    <xdr:ext cx="469744" cy="259045"/>
    <xdr:sp macro="" textlink="">
      <xdr:nvSpPr>
        <xdr:cNvPr id="525" name="テキスト ボックス 524"/>
        <xdr:cNvSpPr txBox="1"/>
      </xdr:nvSpPr>
      <xdr:spPr>
        <a:xfrm>
          <a:off x="14357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36957</xdr:rowOff>
    </xdr:from>
    <xdr:to>
      <xdr:col>72</xdr:col>
      <xdr:colOff>38100</xdr:colOff>
      <xdr:row>33</xdr:row>
      <xdr:rowOff>138557</xdr:rowOff>
    </xdr:to>
    <xdr:sp macro="" textlink="">
      <xdr:nvSpPr>
        <xdr:cNvPr id="527" name="フローチャート: 判断 526"/>
        <xdr:cNvSpPr/>
      </xdr:nvSpPr>
      <xdr:spPr>
        <a:xfrm>
          <a:off x="13652500" y="569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31</xdr:row>
      <xdr:rowOff>155084</xdr:rowOff>
    </xdr:from>
    <xdr:ext cx="469744" cy="259045"/>
    <xdr:sp macro="" textlink="">
      <xdr:nvSpPr>
        <xdr:cNvPr id="528" name="テキスト ボックス 527"/>
        <xdr:cNvSpPr txBox="1"/>
      </xdr:nvSpPr>
      <xdr:spPr>
        <a:xfrm>
          <a:off x="13468428" y="547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103124</xdr:rowOff>
    </xdr:from>
    <xdr:to>
      <xdr:col>67</xdr:col>
      <xdr:colOff>101600</xdr:colOff>
      <xdr:row>35</xdr:row>
      <xdr:rowOff>33274</xdr:rowOff>
    </xdr:to>
    <xdr:sp macro="" textlink="">
      <xdr:nvSpPr>
        <xdr:cNvPr id="529" name="フローチャート: 判断 528"/>
        <xdr:cNvSpPr/>
      </xdr:nvSpPr>
      <xdr:spPr>
        <a:xfrm>
          <a:off x="12763500" y="59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49801</xdr:rowOff>
    </xdr:from>
    <xdr:ext cx="469744" cy="259045"/>
    <xdr:sp macro="" textlink="">
      <xdr:nvSpPr>
        <xdr:cNvPr id="530" name="テキスト ボックス 529"/>
        <xdr:cNvSpPr txBox="1"/>
      </xdr:nvSpPr>
      <xdr:spPr>
        <a:xfrm>
          <a:off x="12579428"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8" name="直線コネクタ 617"/>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9" name="公債費最小値テキスト"/>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20" name="直線コネクタ 619"/>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21" name="公債費最大値テキスト"/>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2" name="直線コネクタ 621"/>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23171</xdr:rowOff>
    </xdr:from>
    <xdr:to>
      <xdr:col>85</xdr:col>
      <xdr:colOff>127000</xdr:colOff>
      <xdr:row>76</xdr:row>
      <xdr:rowOff>25724</xdr:rowOff>
    </xdr:to>
    <xdr:cxnSp macro="">
      <xdr:nvCxnSpPr>
        <xdr:cNvPr id="623" name="直線コネクタ 622"/>
        <xdr:cNvCxnSpPr/>
      </xdr:nvCxnSpPr>
      <xdr:spPr>
        <a:xfrm>
          <a:off x="15481300" y="13053371"/>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4" name="公債費平均値テキスト"/>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5" name="フローチャート: 判断 624"/>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22389</xdr:rowOff>
    </xdr:from>
    <xdr:to>
      <xdr:col>81</xdr:col>
      <xdr:colOff>50800</xdr:colOff>
      <xdr:row>76</xdr:row>
      <xdr:rowOff>23171</xdr:rowOff>
    </xdr:to>
    <xdr:cxnSp macro="">
      <xdr:nvCxnSpPr>
        <xdr:cNvPr id="626" name="直線コネクタ 625"/>
        <xdr:cNvCxnSpPr/>
      </xdr:nvCxnSpPr>
      <xdr:spPr>
        <a:xfrm>
          <a:off x="14592300" y="13052589"/>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7" name="フローチャート: 判断 626"/>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8" name="テキスト ボックス 627"/>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22389</xdr:rowOff>
    </xdr:from>
    <xdr:to>
      <xdr:col>76</xdr:col>
      <xdr:colOff>114300</xdr:colOff>
      <xdr:row>76</xdr:row>
      <xdr:rowOff>26296</xdr:rowOff>
    </xdr:to>
    <xdr:cxnSp macro="">
      <xdr:nvCxnSpPr>
        <xdr:cNvPr id="629" name="直線コネクタ 628"/>
        <xdr:cNvCxnSpPr/>
      </xdr:nvCxnSpPr>
      <xdr:spPr>
        <a:xfrm flipV="1">
          <a:off x="13703300" y="13052589"/>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30" name="フローチャート: 判断 629"/>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110005</xdr:rowOff>
    </xdr:from>
    <xdr:ext cx="534377" cy="259045"/>
    <xdr:sp macro="" textlink="">
      <xdr:nvSpPr>
        <xdr:cNvPr id="631" name="テキスト ボックス 630"/>
        <xdr:cNvSpPr txBox="1"/>
      </xdr:nvSpPr>
      <xdr:spPr>
        <a:xfrm>
          <a:off x="14325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26296</xdr:rowOff>
    </xdr:from>
    <xdr:to>
      <xdr:col>71</xdr:col>
      <xdr:colOff>177800</xdr:colOff>
      <xdr:row>76</xdr:row>
      <xdr:rowOff>26391</xdr:rowOff>
    </xdr:to>
    <xdr:cxnSp macro="">
      <xdr:nvCxnSpPr>
        <xdr:cNvPr id="632" name="直線コネクタ 631"/>
        <xdr:cNvCxnSpPr/>
      </xdr:nvCxnSpPr>
      <xdr:spPr>
        <a:xfrm flipV="1">
          <a:off x="12814300" y="1305649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154584</xdr:rowOff>
    </xdr:from>
    <xdr:to>
      <xdr:col>72</xdr:col>
      <xdr:colOff>38100</xdr:colOff>
      <xdr:row>73</xdr:row>
      <xdr:rowOff>84734</xdr:rowOff>
    </xdr:to>
    <xdr:sp macro="" textlink="">
      <xdr:nvSpPr>
        <xdr:cNvPr id="633" name="フローチャート: 判断 632"/>
        <xdr:cNvSpPr/>
      </xdr:nvSpPr>
      <xdr:spPr>
        <a:xfrm>
          <a:off x="13652500" y="1249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101261</xdr:rowOff>
    </xdr:from>
    <xdr:ext cx="534377" cy="259045"/>
    <xdr:sp macro="" textlink="">
      <xdr:nvSpPr>
        <xdr:cNvPr id="634" name="テキスト ボックス 633"/>
        <xdr:cNvSpPr txBox="1"/>
      </xdr:nvSpPr>
      <xdr:spPr>
        <a:xfrm>
          <a:off x="13436111" y="122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160966</xdr:rowOff>
    </xdr:from>
    <xdr:to>
      <xdr:col>67</xdr:col>
      <xdr:colOff>101600</xdr:colOff>
      <xdr:row>73</xdr:row>
      <xdr:rowOff>91116</xdr:rowOff>
    </xdr:to>
    <xdr:sp macro="" textlink="">
      <xdr:nvSpPr>
        <xdr:cNvPr id="635" name="フローチャート: 判断 634"/>
        <xdr:cNvSpPr/>
      </xdr:nvSpPr>
      <xdr:spPr>
        <a:xfrm>
          <a:off x="12763500" y="1250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107643</xdr:rowOff>
    </xdr:from>
    <xdr:ext cx="534377" cy="259045"/>
    <xdr:sp macro="" textlink="">
      <xdr:nvSpPr>
        <xdr:cNvPr id="636" name="テキスト ボックス 635"/>
        <xdr:cNvSpPr txBox="1"/>
      </xdr:nvSpPr>
      <xdr:spPr>
        <a:xfrm>
          <a:off x="12547111" y="122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146374</xdr:rowOff>
    </xdr:from>
    <xdr:to>
      <xdr:col>85</xdr:col>
      <xdr:colOff>177800</xdr:colOff>
      <xdr:row>76</xdr:row>
      <xdr:rowOff>76524</xdr:rowOff>
    </xdr:to>
    <xdr:sp macro="" textlink="">
      <xdr:nvSpPr>
        <xdr:cNvPr id="642" name="楕円 641"/>
        <xdr:cNvSpPr/>
      </xdr:nvSpPr>
      <xdr:spPr>
        <a:xfrm>
          <a:off x="16268700" y="130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124801</xdr:rowOff>
    </xdr:from>
    <xdr:ext cx="534377" cy="259045"/>
    <xdr:sp macro="" textlink="">
      <xdr:nvSpPr>
        <xdr:cNvPr id="643" name="公債費該当値テキスト"/>
        <xdr:cNvSpPr txBox="1"/>
      </xdr:nvSpPr>
      <xdr:spPr>
        <a:xfrm>
          <a:off x="16370300" y="129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143821</xdr:rowOff>
    </xdr:from>
    <xdr:to>
      <xdr:col>81</xdr:col>
      <xdr:colOff>101600</xdr:colOff>
      <xdr:row>76</xdr:row>
      <xdr:rowOff>73971</xdr:rowOff>
    </xdr:to>
    <xdr:sp macro="" textlink="">
      <xdr:nvSpPr>
        <xdr:cNvPr id="644" name="楕円 643"/>
        <xdr:cNvSpPr/>
      </xdr:nvSpPr>
      <xdr:spPr>
        <a:xfrm>
          <a:off x="15430500" y="130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65098</xdr:rowOff>
    </xdr:from>
    <xdr:ext cx="534377" cy="259045"/>
    <xdr:sp macro="" textlink="">
      <xdr:nvSpPr>
        <xdr:cNvPr id="645" name="テキスト ボックス 644"/>
        <xdr:cNvSpPr txBox="1"/>
      </xdr:nvSpPr>
      <xdr:spPr>
        <a:xfrm>
          <a:off x="15214111" y="1309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143040</xdr:rowOff>
    </xdr:from>
    <xdr:to>
      <xdr:col>76</xdr:col>
      <xdr:colOff>165100</xdr:colOff>
      <xdr:row>76</xdr:row>
      <xdr:rowOff>73189</xdr:rowOff>
    </xdr:to>
    <xdr:sp macro="" textlink="">
      <xdr:nvSpPr>
        <xdr:cNvPr id="646" name="楕円 645"/>
        <xdr:cNvSpPr/>
      </xdr:nvSpPr>
      <xdr:spPr>
        <a:xfrm>
          <a:off x="14541500" y="13001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64316</xdr:rowOff>
    </xdr:from>
    <xdr:ext cx="534377" cy="259045"/>
    <xdr:sp macro="" textlink="">
      <xdr:nvSpPr>
        <xdr:cNvPr id="647" name="テキスト ボックス 646"/>
        <xdr:cNvSpPr txBox="1"/>
      </xdr:nvSpPr>
      <xdr:spPr>
        <a:xfrm>
          <a:off x="14325111" y="1309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146946</xdr:rowOff>
    </xdr:from>
    <xdr:to>
      <xdr:col>72</xdr:col>
      <xdr:colOff>38100</xdr:colOff>
      <xdr:row>76</xdr:row>
      <xdr:rowOff>77096</xdr:rowOff>
    </xdr:to>
    <xdr:sp macro="" textlink="">
      <xdr:nvSpPr>
        <xdr:cNvPr id="648" name="楕円 647"/>
        <xdr:cNvSpPr/>
      </xdr:nvSpPr>
      <xdr:spPr>
        <a:xfrm>
          <a:off x="13652500" y="130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68223</xdr:rowOff>
    </xdr:from>
    <xdr:ext cx="534377" cy="259045"/>
    <xdr:sp macro="" textlink="">
      <xdr:nvSpPr>
        <xdr:cNvPr id="649" name="テキスト ボックス 648"/>
        <xdr:cNvSpPr txBox="1"/>
      </xdr:nvSpPr>
      <xdr:spPr>
        <a:xfrm>
          <a:off x="13436111" y="13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147041</xdr:rowOff>
    </xdr:from>
    <xdr:to>
      <xdr:col>67</xdr:col>
      <xdr:colOff>101600</xdr:colOff>
      <xdr:row>76</xdr:row>
      <xdr:rowOff>77191</xdr:rowOff>
    </xdr:to>
    <xdr:sp macro="" textlink="">
      <xdr:nvSpPr>
        <xdr:cNvPr id="650" name="楕円 649"/>
        <xdr:cNvSpPr/>
      </xdr:nvSpPr>
      <xdr:spPr>
        <a:xfrm>
          <a:off x="12763500" y="130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68318</xdr:rowOff>
    </xdr:from>
    <xdr:ext cx="534377" cy="259045"/>
    <xdr:sp macro="" textlink="">
      <xdr:nvSpPr>
        <xdr:cNvPr id="651" name="テキスト ボックス 650"/>
        <xdr:cNvSpPr txBox="1"/>
      </xdr:nvSpPr>
      <xdr:spPr>
        <a:xfrm>
          <a:off x="12547111" y="130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7" name="直線コネクタ 676"/>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8" name="積立金最小値テキスト"/>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9" name="直線コネクタ 678"/>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80" name="積立金最大値テキスト"/>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81" name="直線コネクタ 680"/>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11695</xdr:rowOff>
    </xdr:from>
    <xdr:to>
      <xdr:col>85</xdr:col>
      <xdr:colOff>127000</xdr:colOff>
      <xdr:row>98</xdr:row>
      <xdr:rowOff>66177</xdr:rowOff>
    </xdr:to>
    <xdr:cxnSp macro="">
      <xdr:nvCxnSpPr>
        <xdr:cNvPr id="682" name="直線コネクタ 681"/>
        <xdr:cNvCxnSpPr/>
      </xdr:nvCxnSpPr>
      <xdr:spPr>
        <a:xfrm flipV="1">
          <a:off x="15481300" y="16642345"/>
          <a:ext cx="838200" cy="22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83" name="積立金平均値テキスト"/>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4" name="フローチャート: 判断 683"/>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66177</xdr:rowOff>
    </xdr:from>
    <xdr:to>
      <xdr:col>81</xdr:col>
      <xdr:colOff>50800</xdr:colOff>
      <xdr:row>98</xdr:row>
      <xdr:rowOff>96354</xdr:rowOff>
    </xdr:to>
    <xdr:cxnSp macro="">
      <xdr:nvCxnSpPr>
        <xdr:cNvPr id="685" name="直線コネクタ 684"/>
        <xdr:cNvCxnSpPr/>
      </xdr:nvCxnSpPr>
      <xdr:spPr>
        <a:xfrm flipV="1">
          <a:off x="14592300" y="16868277"/>
          <a:ext cx="889000" cy="3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6" name="フローチャート: 判断 685"/>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7" name="テキスト ボックス 686"/>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96354</xdr:rowOff>
    </xdr:from>
    <xdr:to>
      <xdr:col>76</xdr:col>
      <xdr:colOff>114300</xdr:colOff>
      <xdr:row>98</xdr:row>
      <xdr:rowOff>105454</xdr:rowOff>
    </xdr:to>
    <xdr:cxnSp macro="">
      <xdr:nvCxnSpPr>
        <xdr:cNvPr id="688" name="直線コネクタ 687"/>
        <xdr:cNvCxnSpPr/>
      </xdr:nvCxnSpPr>
      <xdr:spPr>
        <a:xfrm flipV="1">
          <a:off x="13703300" y="16898454"/>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45619</xdr:rowOff>
    </xdr:from>
    <xdr:to>
      <xdr:col>76</xdr:col>
      <xdr:colOff>165100</xdr:colOff>
      <xdr:row>98</xdr:row>
      <xdr:rowOff>147219</xdr:rowOff>
    </xdr:to>
    <xdr:sp macro="" textlink="">
      <xdr:nvSpPr>
        <xdr:cNvPr id="689" name="フローチャート: 判断 688"/>
        <xdr:cNvSpPr/>
      </xdr:nvSpPr>
      <xdr:spPr>
        <a:xfrm>
          <a:off x="14541500" y="1684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138346</xdr:rowOff>
    </xdr:from>
    <xdr:ext cx="534377" cy="259045"/>
    <xdr:sp macro="" textlink="">
      <xdr:nvSpPr>
        <xdr:cNvPr id="690" name="テキスト ボックス 689"/>
        <xdr:cNvSpPr txBox="1"/>
      </xdr:nvSpPr>
      <xdr:spPr>
        <a:xfrm>
          <a:off x="14325111" y="169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31953</xdr:rowOff>
    </xdr:from>
    <xdr:to>
      <xdr:col>71</xdr:col>
      <xdr:colOff>177800</xdr:colOff>
      <xdr:row>98</xdr:row>
      <xdr:rowOff>105454</xdr:rowOff>
    </xdr:to>
    <xdr:cxnSp macro="">
      <xdr:nvCxnSpPr>
        <xdr:cNvPr id="691" name="直線コネクタ 690"/>
        <xdr:cNvCxnSpPr/>
      </xdr:nvCxnSpPr>
      <xdr:spPr>
        <a:xfrm>
          <a:off x="12814300" y="16834053"/>
          <a:ext cx="889000" cy="7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61261</xdr:rowOff>
    </xdr:from>
    <xdr:to>
      <xdr:col>72</xdr:col>
      <xdr:colOff>38100</xdr:colOff>
      <xdr:row>98</xdr:row>
      <xdr:rowOff>162861</xdr:rowOff>
    </xdr:to>
    <xdr:sp macro="" textlink="">
      <xdr:nvSpPr>
        <xdr:cNvPr id="692" name="フローチャート: 判断 691"/>
        <xdr:cNvSpPr/>
      </xdr:nvSpPr>
      <xdr:spPr>
        <a:xfrm>
          <a:off x="13652500" y="168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153988</xdr:rowOff>
    </xdr:from>
    <xdr:ext cx="534377" cy="259045"/>
    <xdr:sp macro="" textlink="">
      <xdr:nvSpPr>
        <xdr:cNvPr id="693" name="テキスト ボックス 692"/>
        <xdr:cNvSpPr txBox="1"/>
      </xdr:nvSpPr>
      <xdr:spPr>
        <a:xfrm>
          <a:off x="13436111" y="169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57778</xdr:rowOff>
    </xdr:from>
    <xdr:to>
      <xdr:col>67</xdr:col>
      <xdr:colOff>101600</xdr:colOff>
      <xdr:row>98</xdr:row>
      <xdr:rowOff>159378</xdr:rowOff>
    </xdr:to>
    <xdr:sp macro="" textlink="">
      <xdr:nvSpPr>
        <xdr:cNvPr id="694" name="フローチャート: 判断 693"/>
        <xdr:cNvSpPr/>
      </xdr:nvSpPr>
      <xdr:spPr>
        <a:xfrm>
          <a:off x="12763500" y="1685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150505</xdr:rowOff>
    </xdr:from>
    <xdr:ext cx="534377" cy="259045"/>
    <xdr:sp macro="" textlink="">
      <xdr:nvSpPr>
        <xdr:cNvPr id="695" name="テキスト ボックス 694"/>
        <xdr:cNvSpPr txBox="1"/>
      </xdr:nvSpPr>
      <xdr:spPr>
        <a:xfrm>
          <a:off x="12547111" y="1695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132345</xdr:rowOff>
    </xdr:from>
    <xdr:to>
      <xdr:col>85</xdr:col>
      <xdr:colOff>177800</xdr:colOff>
      <xdr:row>97</xdr:row>
      <xdr:rowOff>62495</xdr:rowOff>
    </xdr:to>
    <xdr:sp macro="" textlink="">
      <xdr:nvSpPr>
        <xdr:cNvPr id="701" name="楕円 700"/>
        <xdr:cNvSpPr/>
      </xdr:nvSpPr>
      <xdr:spPr>
        <a:xfrm>
          <a:off x="16268700" y="165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155222</xdr:rowOff>
    </xdr:from>
    <xdr:ext cx="534377" cy="259045"/>
    <xdr:sp macro="" textlink="">
      <xdr:nvSpPr>
        <xdr:cNvPr id="702" name="積立金該当値テキスト"/>
        <xdr:cNvSpPr txBox="1"/>
      </xdr:nvSpPr>
      <xdr:spPr>
        <a:xfrm>
          <a:off x="16370300" y="1644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15377</xdr:rowOff>
    </xdr:from>
    <xdr:to>
      <xdr:col>81</xdr:col>
      <xdr:colOff>101600</xdr:colOff>
      <xdr:row>98</xdr:row>
      <xdr:rowOff>116977</xdr:rowOff>
    </xdr:to>
    <xdr:sp macro="" textlink="">
      <xdr:nvSpPr>
        <xdr:cNvPr id="703" name="楕円 702"/>
        <xdr:cNvSpPr/>
      </xdr:nvSpPr>
      <xdr:spPr>
        <a:xfrm>
          <a:off x="15430500" y="168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108104</xdr:rowOff>
    </xdr:from>
    <xdr:ext cx="534377" cy="259045"/>
    <xdr:sp macro="" textlink="">
      <xdr:nvSpPr>
        <xdr:cNvPr id="704" name="テキスト ボックス 703"/>
        <xdr:cNvSpPr txBox="1"/>
      </xdr:nvSpPr>
      <xdr:spPr>
        <a:xfrm>
          <a:off x="15214111" y="1691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45554</xdr:rowOff>
    </xdr:from>
    <xdr:to>
      <xdr:col>76</xdr:col>
      <xdr:colOff>165100</xdr:colOff>
      <xdr:row>98</xdr:row>
      <xdr:rowOff>147154</xdr:rowOff>
    </xdr:to>
    <xdr:sp macro="" textlink="">
      <xdr:nvSpPr>
        <xdr:cNvPr id="705" name="楕円 704"/>
        <xdr:cNvSpPr/>
      </xdr:nvSpPr>
      <xdr:spPr>
        <a:xfrm>
          <a:off x="14541500" y="1684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163681</xdr:rowOff>
    </xdr:from>
    <xdr:ext cx="534377" cy="259045"/>
    <xdr:sp macro="" textlink="">
      <xdr:nvSpPr>
        <xdr:cNvPr id="706" name="テキスト ボックス 705"/>
        <xdr:cNvSpPr txBox="1"/>
      </xdr:nvSpPr>
      <xdr:spPr>
        <a:xfrm>
          <a:off x="14325111" y="166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54654</xdr:rowOff>
    </xdr:from>
    <xdr:to>
      <xdr:col>72</xdr:col>
      <xdr:colOff>38100</xdr:colOff>
      <xdr:row>98</xdr:row>
      <xdr:rowOff>156254</xdr:rowOff>
    </xdr:to>
    <xdr:sp macro="" textlink="">
      <xdr:nvSpPr>
        <xdr:cNvPr id="707" name="楕円 706"/>
        <xdr:cNvSpPr/>
      </xdr:nvSpPr>
      <xdr:spPr>
        <a:xfrm>
          <a:off x="13652500" y="168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1331</xdr:rowOff>
    </xdr:from>
    <xdr:ext cx="534377" cy="259045"/>
    <xdr:sp macro="" textlink="">
      <xdr:nvSpPr>
        <xdr:cNvPr id="708" name="テキスト ボックス 707"/>
        <xdr:cNvSpPr txBox="1"/>
      </xdr:nvSpPr>
      <xdr:spPr>
        <a:xfrm>
          <a:off x="13436111" y="1663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152603</xdr:rowOff>
    </xdr:from>
    <xdr:to>
      <xdr:col>67</xdr:col>
      <xdr:colOff>101600</xdr:colOff>
      <xdr:row>98</xdr:row>
      <xdr:rowOff>82753</xdr:rowOff>
    </xdr:to>
    <xdr:sp macro="" textlink="">
      <xdr:nvSpPr>
        <xdr:cNvPr id="709" name="楕円 708"/>
        <xdr:cNvSpPr/>
      </xdr:nvSpPr>
      <xdr:spPr>
        <a:xfrm>
          <a:off x="12763500" y="167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99280</xdr:rowOff>
    </xdr:from>
    <xdr:ext cx="534377" cy="259045"/>
    <xdr:sp macro="" textlink="">
      <xdr:nvSpPr>
        <xdr:cNvPr id="710" name="テキスト ボックス 709"/>
        <xdr:cNvSpPr txBox="1"/>
      </xdr:nvSpPr>
      <xdr:spPr>
        <a:xfrm>
          <a:off x="12547111" y="165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4" name="直線コネクタ 733"/>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7" name="投資及び出資金最大値テキスト"/>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8" name="直線コネクタ 737"/>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40" name="投資及び出資金平均値テキスト"/>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41" name="フローチャート: 判断 740"/>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3" name="フローチャート: 判断 742"/>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4" name="テキスト ボックス 743"/>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58991</xdr:rowOff>
    </xdr:from>
    <xdr:to>
      <xdr:col>107</xdr:col>
      <xdr:colOff>101600</xdr:colOff>
      <xdr:row>36</xdr:row>
      <xdr:rowOff>160591</xdr:rowOff>
    </xdr:to>
    <xdr:sp macro="" textlink="">
      <xdr:nvSpPr>
        <xdr:cNvPr id="746" name="フローチャート: 判断 745"/>
        <xdr:cNvSpPr/>
      </xdr:nvSpPr>
      <xdr:spPr>
        <a:xfrm>
          <a:off x="20383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5668</xdr:rowOff>
    </xdr:from>
    <xdr:ext cx="469744" cy="259045"/>
    <xdr:sp macro="" textlink="">
      <xdr:nvSpPr>
        <xdr:cNvPr id="747" name="テキスト ボックス 746"/>
        <xdr:cNvSpPr txBox="1"/>
      </xdr:nvSpPr>
      <xdr:spPr>
        <a:xfrm>
          <a:off x="20199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55563</xdr:rowOff>
    </xdr:from>
    <xdr:to>
      <xdr:col>102</xdr:col>
      <xdr:colOff>165100</xdr:colOff>
      <xdr:row>36</xdr:row>
      <xdr:rowOff>157163</xdr:rowOff>
    </xdr:to>
    <xdr:sp macro="" textlink="">
      <xdr:nvSpPr>
        <xdr:cNvPr id="749" name="フローチャート: 判断 748"/>
        <xdr:cNvSpPr/>
      </xdr:nvSpPr>
      <xdr:spPr>
        <a:xfrm>
          <a:off x="19494500" y="622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2240</xdr:rowOff>
    </xdr:from>
    <xdr:ext cx="469744" cy="259045"/>
    <xdr:sp macro="" textlink="">
      <xdr:nvSpPr>
        <xdr:cNvPr id="750" name="テキスト ボックス 749"/>
        <xdr:cNvSpPr txBox="1"/>
      </xdr:nvSpPr>
      <xdr:spPr>
        <a:xfrm>
          <a:off x="19310428" y="600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115760</xdr:rowOff>
    </xdr:from>
    <xdr:to>
      <xdr:col>98</xdr:col>
      <xdr:colOff>38100</xdr:colOff>
      <xdr:row>37</xdr:row>
      <xdr:rowOff>45910</xdr:rowOff>
    </xdr:to>
    <xdr:sp macro="" textlink="">
      <xdr:nvSpPr>
        <xdr:cNvPr id="751" name="フローチャート: 判断 750"/>
        <xdr:cNvSpPr/>
      </xdr:nvSpPr>
      <xdr:spPr>
        <a:xfrm>
          <a:off x="18605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62437</xdr:rowOff>
    </xdr:from>
    <xdr:ext cx="469744" cy="259045"/>
    <xdr:sp macro="" textlink="">
      <xdr:nvSpPr>
        <xdr:cNvPr id="752" name="テキスト ボックス 751"/>
        <xdr:cNvSpPr txBox="1"/>
      </xdr:nvSpPr>
      <xdr:spPr>
        <a:xfrm>
          <a:off x="18421428"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91" name="直線コネクタ 790"/>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4" name="貸付金最大値テキスト"/>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5" name="直線コネクタ 794"/>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7" name="貸付金平均値テキスト"/>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8" name="フローチャート: 判断 797"/>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800" name="フローチャート: 判断 799"/>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801" name="テキスト ボックス 800"/>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42717</xdr:rowOff>
    </xdr:from>
    <xdr:to>
      <xdr:col>107</xdr:col>
      <xdr:colOff>50800</xdr:colOff>
      <xdr:row>59</xdr:row>
      <xdr:rowOff>44450</xdr:rowOff>
    </xdr:to>
    <xdr:cxnSp macro="">
      <xdr:nvCxnSpPr>
        <xdr:cNvPr id="802" name="直線コネクタ 801"/>
        <xdr:cNvCxnSpPr/>
      </xdr:nvCxnSpPr>
      <xdr:spPr>
        <a:xfrm>
          <a:off x="19545300" y="10158267"/>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49276</xdr:rowOff>
    </xdr:from>
    <xdr:to>
      <xdr:col>107</xdr:col>
      <xdr:colOff>101600</xdr:colOff>
      <xdr:row>58</xdr:row>
      <xdr:rowOff>150876</xdr:rowOff>
    </xdr:to>
    <xdr:sp macro="" textlink="">
      <xdr:nvSpPr>
        <xdr:cNvPr id="803" name="フローチャート: 判断 802"/>
        <xdr:cNvSpPr/>
      </xdr:nvSpPr>
      <xdr:spPr>
        <a:xfrm>
          <a:off x="20383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167403</xdr:rowOff>
    </xdr:from>
    <xdr:ext cx="469744" cy="259045"/>
    <xdr:sp macro="" textlink="">
      <xdr:nvSpPr>
        <xdr:cNvPr id="804" name="テキスト ボックス 803"/>
        <xdr:cNvSpPr txBox="1"/>
      </xdr:nvSpPr>
      <xdr:spPr>
        <a:xfrm>
          <a:off x="20199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42678</xdr:rowOff>
    </xdr:from>
    <xdr:to>
      <xdr:col>102</xdr:col>
      <xdr:colOff>114300</xdr:colOff>
      <xdr:row>59</xdr:row>
      <xdr:rowOff>42717</xdr:rowOff>
    </xdr:to>
    <xdr:cxnSp macro="">
      <xdr:nvCxnSpPr>
        <xdr:cNvPr id="805" name="直線コネクタ 804"/>
        <xdr:cNvCxnSpPr/>
      </xdr:nvCxnSpPr>
      <xdr:spPr>
        <a:xfrm>
          <a:off x="18656300" y="10158228"/>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63850</xdr:rowOff>
    </xdr:from>
    <xdr:to>
      <xdr:col>102</xdr:col>
      <xdr:colOff>165100</xdr:colOff>
      <xdr:row>58</xdr:row>
      <xdr:rowOff>165450</xdr:rowOff>
    </xdr:to>
    <xdr:sp macro="" textlink="">
      <xdr:nvSpPr>
        <xdr:cNvPr id="806" name="フローチャート: 判断 805"/>
        <xdr:cNvSpPr/>
      </xdr:nvSpPr>
      <xdr:spPr>
        <a:xfrm>
          <a:off x="19494500" y="100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10527</xdr:rowOff>
    </xdr:from>
    <xdr:ext cx="469744" cy="259045"/>
    <xdr:sp macro="" textlink="">
      <xdr:nvSpPr>
        <xdr:cNvPr id="807" name="テキスト ボックス 806"/>
        <xdr:cNvSpPr txBox="1"/>
      </xdr:nvSpPr>
      <xdr:spPr>
        <a:xfrm>
          <a:off x="19310428" y="97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61296</xdr:rowOff>
    </xdr:from>
    <xdr:to>
      <xdr:col>98</xdr:col>
      <xdr:colOff>38100</xdr:colOff>
      <xdr:row>58</xdr:row>
      <xdr:rowOff>162896</xdr:rowOff>
    </xdr:to>
    <xdr:sp macro="" textlink="">
      <xdr:nvSpPr>
        <xdr:cNvPr id="808" name="フローチャート: 判断 807"/>
        <xdr:cNvSpPr/>
      </xdr:nvSpPr>
      <xdr:spPr>
        <a:xfrm>
          <a:off x="18605500" y="1000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7973</xdr:rowOff>
    </xdr:from>
    <xdr:ext cx="469744" cy="259045"/>
    <xdr:sp macro="" textlink="">
      <xdr:nvSpPr>
        <xdr:cNvPr id="809" name="テキスト ボックス 808"/>
        <xdr:cNvSpPr txBox="1"/>
      </xdr:nvSpPr>
      <xdr:spPr>
        <a:xfrm>
          <a:off x="18421428" y="97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163367</xdr:rowOff>
    </xdr:from>
    <xdr:to>
      <xdr:col>102</xdr:col>
      <xdr:colOff>165100</xdr:colOff>
      <xdr:row>59</xdr:row>
      <xdr:rowOff>93517</xdr:rowOff>
    </xdr:to>
    <xdr:sp macro="" textlink="">
      <xdr:nvSpPr>
        <xdr:cNvPr id="821" name="楕円 820"/>
        <xdr:cNvSpPr/>
      </xdr:nvSpPr>
      <xdr:spPr>
        <a:xfrm>
          <a:off x="19494500" y="101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84644</xdr:rowOff>
    </xdr:from>
    <xdr:ext cx="313932" cy="259045"/>
    <xdr:sp macro="" textlink="">
      <xdr:nvSpPr>
        <xdr:cNvPr id="822" name="テキスト ボックス 821"/>
        <xdr:cNvSpPr txBox="1"/>
      </xdr:nvSpPr>
      <xdr:spPr>
        <a:xfrm>
          <a:off x="19388333" y="10200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163328</xdr:rowOff>
    </xdr:from>
    <xdr:to>
      <xdr:col>98</xdr:col>
      <xdr:colOff>38100</xdr:colOff>
      <xdr:row>59</xdr:row>
      <xdr:rowOff>93478</xdr:rowOff>
    </xdr:to>
    <xdr:sp macro="" textlink="">
      <xdr:nvSpPr>
        <xdr:cNvPr id="823" name="楕円 822"/>
        <xdr:cNvSpPr/>
      </xdr:nvSpPr>
      <xdr:spPr>
        <a:xfrm>
          <a:off x="18605500" y="101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84605</xdr:rowOff>
    </xdr:from>
    <xdr:ext cx="313932" cy="259045"/>
    <xdr:sp macro="" textlink="">
      <xdr:nvSpPr>
        <xdr:cNvPr id="824" name="テキスト ボックス 823"/>
        <xdr:cNvSpPr txBox="1"/>
      </xdr:nvSpPr>
      <xdr:spPr>
        <a:xfrm>
          <a:off x="18499333" y="10200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9" name="直線コネクタ 848"/>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50" name="繰出金最小値テキスト"/>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51" name="直線コネクタ 850"/>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2" name="繰出金最大値テキスト"/>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3" name="直線コネクタ 852"/>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92646</xdr:rowOff>
    </xdr:from>
    <xdr:to>
      <xdr:col>116</xdr:col>
      <xdr:colOff>63500</xdr:colOff>
      <xdr:row>76</xdr:row>
      <xdr:rowOff>12409</xdr:rowOff>
    </xdr:to>
    <xdr:cxnSp macro="">
      <xdr:nvCxnSpPr>
        <xdr:cNvPr id="854" name="直線コネクタ 853"/>
        <xdr:cNvCxnSpPr/>
      </xdr:nvCxnSpPr>
      <xdr:spPr>
        <a:xfrm>
          <a:off x="21323300" y="12951396"/>
          <a:ext cx="838200" cy="9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5" name="繰出金平均値テキスト"/>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6" name="フローチャート: 判断 855"/>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92646</xdr:rowOff>
    </xdr:from>
    <xdr:to>
      <xdr:col>111</xdr:col>
      <xdr:colOff>177800</xdr:colOff>
      <xdr:row>77</xdr:row>
      <xdr:rowOff>18275</xdr:rowOff>
    </xdr:to>
    <xdr:cxnSp macro="">
      <xdr:nvCxnSpPr>
        <xdr:cNvPr id="857" name="直線コネクタ 856"/>
        <xdr:cNvCxnSpPr/>
      </xdr:nvCxnSpPr>
      <xdr:spPr>
        <a:xfrm flipV="1">
          <a:off x="20434300" y="12951396"/>
          <a:ext cx="889000" cy="2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8" name="フローチャート: 判断 857"/>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9" name="テキスト ボックス 858"/>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18275</xdr:rowOff>
    </xdr:from>
    <xdr:to>
      <xdr:col>107</xdr:col>
      <xdr:colOff>50800</xdr:colOff>
      <xdr:row>77</xdr:row>
      <xdr:rowOff>100876</xdr:rowOff>
    </xdr:to>
    <xdr:cxnSp macro="">
      <xdr:nvCxnSpPr>
        <xdr:cNvPr id="860" name="直線コネクタ 859"/>
        <xdr:cNvCxnSpPr/>
      </xdr:nvCxnSpPr>
      <xdr:spPr>
        <a:xfrm flipV="1">
          <a:off x="19545300" y="13219925"/>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61" name="フローチャート: 判断 860"/>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169194</xdr:rowOff>
    </xdr:from>
    <xdr:ext cx="534377" cy="259045"/>
    <xdr:sp macro="" textlink="">
      <xdr:nvSpPr>
        <xdr:cNvPr id="862" name="テキスト ボックス 861"/>
        <xdr:cNvSpPr txBox="1"/>
      </xdr:nvSpPr>
      <xdr:spPr>
        <a:xfrm>
          <a:off x="20167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111544</xdr:rowOff>
    </xdr:from>
    <xdr:to>
      <xdr:col>102</xdr:col>
      <xdr:colOff>114300</xdr:colOff>
      <xdr:row>77</xdr:row>
      <xdr:rowOff>100876</xdr:rowOff>
    </xdr:to>
    <xdr:cxnSp macro="">
      <xdr:nvCxnSpPr>
        <xdr:cNvPr id="863" name="直線コネクタ 862"/>
        <xdr:cNvCxnSpPr/>
      </xdr:nvCxnSpPr>
      <xdr:spPr>
        <a:xfrm>
          <a:off x="18656300" y="13141744"/>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105664</xdr:rowOff>
    </xdr:from>
    <xdr:to>
      <xdr:col>102</xdr:col>
      <xdr:colOff>165100</xdr:colOff>
      <xdr:row>73</xdr:row>
      <xdr:rowOff>35814</xdr:rowOff>
    </xdr:to>
    <xdr:sp macro="" textlink="">
      <xdr:nvSpPr>
        <xdr:cNvPr id="864" name="フローチャート: 判断 863"/>
        <xdr:cNvSpPr/>
      </xdr:nvSpPr>
      <xdr:spPr>
        <a:xfrm>
          <a:off x="19494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52341</xdr:rowOff>
    </xdr:from>
    <xdr:ext cx="534377" cy="259045"/>
    <xdr:sp macro="" textlink="">
      <xdr:nvSpPr>
        <xdr:cNvPr id="865" name="テキスト ボックス 864"/>
        <xdr:cNvSpPr txBox="1"/>
      </xdr:nvSpPr>
      <xdr:spPr>
        <a:xfrm>
          <a:off x="19278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100864</xdr:rowOff>
    </xdr:from>
    <xdr:to>
      <xdr:col>98</xdr:col>
      <xdr:colOff>38100</xdr:colOff>
      <xdr:row>73</xdr:row>
      <xdr:rowOff>31014</xdr:rowOff>
    </xdr:to>
    <xdr:sp macro="" textlink="">
      <xdr:nvSpPr>
        <xdr:cNvPr id="866" name="フローチャート: 判断 865"/>
        <xdr:cNvSpPr/>
      </xdr:nvSpPr>
      <xdr:spPr>
        <a:xfrm>
          <a:off x="18605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47541</xdr:rowOff>
    </xdr:from>
    <xdr:ext cx="534377" cy="259045"/>
    <xdr:sp macro="" textlink="">
      <xdr:nvSpPr>
        <xdr:cNvPr id="867" name="テキスト ボックス 866"/>
        <xdr:cNvSpPr txBox="1"/>
      </xdr:nvSpPr>
      <xdr:spPr>
        <a:xfrm>
          <a:off x="18389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133058</xdr:rowOff>
    </xdr:from>
    <xdr:to>
      <xdr:col>116</xdr:col>
      <xdr:colOff>114300</xdr:colOff>
      <xdr:row>76</xdr:row>
      <xdr:rowOff>63209</xdr:rowOff>
    </xdr:to>
    <xdr:sp macro="" textlink="">
      <xdr:nvSpPr>
        <xdr:cNvPr id="873" name="楕円 872"/>
        <xdr:cNvSpPr/>
      </xdr:nvSpPr>
      <xdr:spPr>
        <a:xfrm>
          <a:off x="22110700" y="129918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111485</xdr:rowOff>
    </xdr:from>
    <xdr:ext cx="534377" cy="259045"/>
    <xdr:sp macro="" textlink="">
      <xdr:nvSpPr>
        <xdr:cNvPr id="874" name="繰出金該当値テキスト"/>
        <xdr:cNvSpPr txBox="1"/>
      </xdr:nvSpPr>
      <xdr:spPr>
        <a:xfrm>
          <a:off x="22212300" y="129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41846</xdr:rowOff>
    </xdr:from>
    <xdr:to>
      <xdr:col>112</xdr:col>
      <xdr:colOff>38100</xdr:colOff>
      <xdr:row>75</xdr:row>
      <xdr:rowOff>143446</xdr:rowOff>
    </xdr:to>
    <xdr:sp macro="" textlink="">
      <xdr:nvSpPr>
        <xdr:cNvPr id="875" name="楕円 874"/>
        <xdr:cNvSpPr/>
      </xdr:nvSpPr>
      <xdr:spPr>
        <a:xfrm>
          <a:off x="21272500" y="129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159973</xdr:rowOff>
    </xdr:from>
    <xdr:ext cx="534377" cy="259045"/>
    <xdr:sp macro="" textlink="">
      <xdr:nvSpPr>
        <xdr:cNvPr id="876" name="テキスト ボックス 875"/>
        <xdr:cNvSpPr txBox="1"/>
      </xdr:nvSpPr>
      <xdr:spPr>
        <a:xfrm>
          <a:off x="21056111" y="126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138925</xdr:rowOff>
    </xdr:from>
    <xdr:to>
      <xdr:col>107</xdr:col>
      <xdr:colOff>101600</xdr:colOff>
      <xdr:row>77</xdr:row>
      <xdr:rowOff>69075</xdr:rowOff>
    </xdr:to>
    <xdr:sp macro="" textlink="">
      <xdr:nvSpPr>
        <xdr:cNvPr id="877" name="楕円 876"/>
        <xdr:cNvSpPr/>
      </xdr:nvSpPr>
      <xdr:spPr>
        <a:xfrm>
          <a:off x="20383500" y="131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60202</xdr:rowOff>
    </xdr:from>
    <xdr:ext cx="534377" cy="259045"/>
    <xdr:sp macro="" textlink="">
      <xdr:nvSpPr>
        <xdr:cNvPr id="878" name="テキスト ボックス 877"/>
        <xdr:cNvSpPr txBox="1"/>
      </xdr:nvSpPr>
      <xdr:spPr>
        <a:xfrm>
          <a:off x="20167111" y="1326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50076</xdr:rowOff>
    </xdr:from>
    <xdr:to>
      <xdr:col>102</xdr:col>
      <xdr:colOff>165100</xdr:colOff>
      <xdr:row>77</xdr:row>
      <xdr:rowOff>151676</xdr:rowOff>
    </xdr:to>
    <xdr:sp macro="" textlink="">
      <xdr:nvSpPr>
        <xdr:cNvPr id="879" name="楕円 878"/>
        <xdr:cNvSpPr/>
      </xdr:nvSpPr>
      <xdr:spPr>
        <a:xfrm>
          <a:off x="19494500" y="132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142803</xdr:rowOff>
    </xdr:from>
    <xdr:ext cx="534377" cy="259045"/>
    <xdr:sp macro="" textlink="">
      <xdr:nvSpPr>
        <xdr:cNvPr id="880" name="テキスト ボックス 879"/>
        <xdr:cNvSpPr txBox="1"/>
      </xdr:nvSpPr>
      <xdr:spPr>
        <a:xfrm>
          <a:off x="19278111" y="133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60744</xdr:rowOff>
    </xdr:from>
    <xdr:to>
      <xdr:col>98</xdr:col>
      <xdr:colOff>38100</xdr:colOff>
      <xdr:row>76</xdr:row>
      <xdr:rowOff>162344</xdr:rowOff>
    </xdr:to>
    <xdr:sp macro="" textlink="">
      <xdr:nvSpPr>
        <xdr:cNvPr id="881" name="楕円 880"/>
        <xdr:cNvSpPr/>
      </xdr:nvSpPr>
      <xdr:spPr>
        <a:xfrm>
          <a:off x="18605500" y="130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153471</xdr:rowOff>
    </xdr:from>
    <xdr:ext cx="534377" cy="259045"/>
    <xdr:sp macro="" textlink="">
      <xdr:nvSpPr>
        <xdr:cNvPr id="882" name="テキスト ボックス 881"/>
        <xdr:cNvSpPr txBox="1"/>
      </xdr:nvSpPr>
      <xdr:spPr>
        <a:xfrm>
          <a:off x="18389111" y="1318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歳出額／人口</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となっている。全体的に見ると、概ね類似団体平均値及び沖縄県平均値よりも下回っているが、扶助費については類似団体内平均値よりも高く、平成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年度以降常に高い水準で推移し続けている状況にある。</a:t>
          </a:r>
        </a:p>
        <a:p>
          <a:r>
            <a:rPr kumimoji="1" lang="ja-JP" altLang="en-US" sz="1300">
              <a:latin typeface="ＭＳ Ｐゴシック" panose="020B0600070205080204" pitchFamily="50" charset="-128"/>
              <a:ea typeface="ＭＳ Ｐゴシック" panose="020B0600070205080204" pitchFamily="50" charset="-128"/>
            </a:rPr>
            <a:t>当市を含む沖縄県においては、全国よりも出生率が高い一方で、高齢化も進んでおり、子ども子育て支援施策や高齢化等の影響により社会保障関係経費は今後も増加傾向が続くと見込まれる。また、今後は、老朽化した公共施設の更新整備が続くことが予測されるため、普通建設事業の増加が見込まれる。</a:t>
          </a:r>
        </a:p>
        <a:p>
          <a:r>
            <a:rPr kumimoji="1" lang="ja-JP" altLang="en-US" sz="1300">
              <a:latin typeface="ＭＳ Ｐゴシック" panose="020B0600070205080204" pitchFamily="50" charset="-128"/>
              <a:ea typeface="ＭＳ Ｐゴシック" panose="020B0600070205080204" pitchFamily="50" charset="-128"/>
            </a:rPr>
            <a:t>今後の財政基盤の強化のためにも、引き続き歳出の抑制に努めるほか、市税の徴収率向上や、普天間未来基金やふるさと納税制度の活用、有料広告掲載やネーミングライツ等の取り組みを積極的に推進し、さらなる自主財源の確保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100,269
98,671
19.80
57,839,228
55,696,291
1,735,712
21,430,148
30,165,991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112725</xdr:rowOff>
    </xdr:from>
    <xdr:to>
      <xdr:col>24</xdr:col>
      <xdr:colOff>62865</xdr:colOff>
      <xdr:row>39</xdr:row>
      <xdr:rowOff>44145</xdr:rowOff>
    </xdr:to>
    <xdr:cxnSp macro="">
      <xdr:nvCxnSpPr>
        <xdr:cNvPr id="54" name="直線コネクタ 53"/>
        <xdr:cNvCxnSpPr/>
      </xdr:nvCxnSpPr>
      <xdr:spPr>
        <a:xfrm flipV="1">
          <a:off x="4633595" y="5427675"/>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47972</xdr:rowOff>
    </xdr:from>
    <xdr:ext cx="469744" cy="259045"/>
    <xdr:sp macro="" textlink="">
      <xdr:nvSpPr>
        <xdr:cNvPr id="55" name="議会費最小値テキスト"/>
        <xdr:cNvSpPr txBox="1"/>
      </xdr:nvSpPr>
      <xdr:spPr>
        <a:xfrm>
          <a:off x="4686300" y="673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44145</xdr:rowOff>
    </xdr:from>
    <xdr:to>
      <xdr:col>24</xdr:col>
      <xdr:colOff>152400</xdr:colOff>
      <xdr:row>39</xdr:row>
      <xdr:rowOff>44145</xdr:rowOff>
    </xdr:to>
    <xdr:cxnSp macro="">
      <xdr:nvCxnSpPr>
        <xdr:cNvPr id="56" name="直線コネクタ 55"/>
        <xdr:cNvCxnSpPr/>
      </xdr:nvCxnSpPr>
      <xdr:spPr>
        <a:xfrm>
          <a:off x="4546600" y="6730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59402</xdr:rowOff>
    </xdr:from>
    <xdr:ext cx="469744" cy="259045"/>
    <xdr:sp macro="" textlink="">
      <xdr:nvSpPr>
        <xdr:cNvPr id="57" name="議会費最大値テキスト"/>
        <xdr:cNvSpPr txBox="1"/>
      </xdr:nvSpPr>
      <xdr:spPr>
        <a:xfrm>
          <a:off x="4686300" y="52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112725</xdr:rowOff>
    </xdr:from>
    <xdr:to>
      <xdr:col>24</xdr:col>
      <xdr:colOff>152400</xdr:colOff>
      <xdr:row>31</xdr:row>
      <xdr:rowOff>112725</xdr:rowOff>
    </xdr:to>
    <xdr:cxnSp macro="">
      <xdr:nvCxnSpPr>
        <xdr:cNvPr id="58" name="直線コネクタ 57"/>
        <xdr:cNvCxnSpPr/>
      </xdr:nvCxnSpPr>
      <xdr:spPr>
        <a:xfrm>
          <a:off x="4546600" y="542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xdr:rowOff>
    </xdr:from>
    <xdr:to>
      <xdr:col>24</xdr:col>
      <xdr:colOff>63500</xdr:colOff>
      <xdr:row>34</xdr:row>
      <xdr:rowOff>51003</xdr:rowOff>
    </xdr:to>
    <xdr:cxnSp macro="">
      <xdr:nvCxnSpPr>
        <xdr:cNvPr id="59" name="直線コネクタ 58"/>
        <xdr:cNvCxnSpPr/>
      </xdr:nvCxnSpPr>
      <xdr:spPr>
        <a:xfrm>
          <a:off x="3797300" y="5845556"/>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79671</xdr:rowOff>
    </xdr:from>
    <xdr:ext cx="469744" cy="259045"/>
    <xdr:sp macro="" textlink="">
      <xdr:nvSpPr>
        <xdr:cNvPr id="60" name="議会費平均値テキスト"/>
        <xdr:cNvSpPr txBox="1"/>
      </xdr:nvSpPr>
      <xdr:spPr>
        <a:xfrm>
          <a:off x="4686300" y="6080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101244</xdr:rowOff>
    </xdr:from>
    <xdr:to>
      <xdr:col>24</xdr:col>
      <xdr:colOff>114300</xdr:colOff>
      <xdr:row>36</xdr:row>
      <xdr:rowOff>31394</xdr:rowOff>
    </xdr:to>
    <xdr:sp macro="" textlink="">
      <xdr:nvSpPr>
        <xdr:cNvPr id="61" name="フローチャート: 判断 60"/>
        <xdr:cNvSpPr/>
      </xdr:nvSpPr>
      <xdr:spPr>
        <a:xfrm>
          <a:off x="45847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160274</xdr:rowOff>
    </xdr:from>
    <xdr:to>
      <xdr:col>19</xdr:col>
      <xdr:colOff>177800</xdr:colOff>
      <xdr:row>34</xdr:row>
      <xdr:rowOff>16256</xdr:rowOff>
    </xdr:to>
    <xdr:cxnSp macro="">
      <xdr:nvCxnSpPr>
        <xdr:cNvPr id="62" name="直線コネクタ 61"/>
        <xdr:cNvCxnSpPr/>
      </xdr:nvCxnSpPr>
      <xdr:spPr>
        <a:xfrm>
          <a:off x="2908300" y="5818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84785</xdr:rowOff>
    </xdr:from>
    <xdr:to>
      <xdr:col>20</xdr:col>
      <xdr:colOff>38100</xdr:colOff>
      <xdr:row>36</xdr:row>
      <xdr:rowOff>14935</xdr:rowOff>
    </xdr:to>
    <xdr:sp macro="" textlink="">
      <xdr:nvSpPr>
        <xdr:cNvPr id="63" name="フローチャート: 判断 62"/>
        <xdr:cNvSpPr/>
      </xdr:nvSpPr>
      <xdr:spPr>
        <a:xfrm>
          <a:off x="37465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6062</xdr:rowOff>
    </xdr:from>
    <xdr:ext cx="469744" cy="259045"/>
    <xdr:sp macro="" textlink="">
      <xdr:nvSpPr>
        <xdr:cNvPr id="64" name="テキスト ボックス 63"/>
        <xdr:cNvSpPr txBox="1"/>
      </xdr:nvSpPr>
      <xdr:spPr>
        <a:xfrm>
          <a:off x="3562428"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36830</xdr:rowOff>
    </xdr:from>
    <xdr:to>
      <xdr:col>15</xdr:col>
      <xdr:colOff>50800</xdr:colOff>
      <xdr:row>33</xdr:row>
      <xdr:rowOff>160274</xdr:rowOff>
    </xdr:to>
    <xdr:cxnSp macro="">
      <xdr:nvCxnSpPr>
        <xdr:cNvPr id="65" name="直線コネクタ 64"/>
        <xdr:cNvCxnSpPr/>
      </xdr:nvCxnSpPr>
      <xdr:spPr>
        <a:xfrm>
          <a:off x="2019300" y="56946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115418</xdr:rowOff>
    </xdr:from>
    <xdr:to>
      <xdr:col>15</xdr:col>
      <xdr:colOff>101600</xdr:colOff>
      <xdr:row>35</xdr:row>
      <xdr:rowOff>45568</xdr:rowOff>
    </xdr:to>
    <xdr:sp macro="" textlink="">
      <xdr:nvSpPr>
        <xdr:cNvPr id="66" name="フローチャート: 判断 65"/>
        <xdr:cNvSpPr/>
      </xdr:nvSpPr>
      <xdr:spPr>
        <a:xfrm>
          <a:off x="28575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36695</xdr:rowOff>
    </xdr:from>
    <xdr:ext cx="469744" cy="259045"/>
    <xdr:sp macro="" textlink="">
      <xdr:nvSpPr>
        <xdr:cNvPr id="67" name="テキスト ボックス 66"/>
        <xdr:cNvSpPr txBox="1"/>
      </xdr:nvSpPr>
      <xdr:spPr>
        <a:xfrm>
          <a:off x="2673428"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36830</xdr:rowOff>
    </xdr:from>
    <xdr:to>
      <xdr:col>10</xdr:col>
      <xdr:colOff>114300</xdr:colOff>
      <xdr:row>33</xdr:row>
      <xdr:rowOff>129184</xdr:rowOff>
    </xdr:to>
    <xdr:cxnSp macro="">
      <xdr:nvCxnSpPr>
        <xdr:cNvPr id="68" name="直線コネクタ 67"/>
        <xdr:cNvCxnSpPr/>
      </xdr:nvCxnSpPr>
      <xdr:spPr>
        <a:xfrm flipV="1">
          <a:off x="1130300" y="5694680"/>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99873</xdr:rowOff>
    </xdr:from>
    <xdr:to>
      <xdr:col>10</xdr:col>
      <xdr:colOff>165100</xdr:colOff>
      <xdr:row>31</xdr:row>
      <xdr:rowOff>30023</xdr:rowOff>
    </xdr:to>
    <xdr:sp macro="" textlink="">
      <xdr:nvSpPr>
        <xdr:cNvPr id="69" name="フローチャート: 判断 68"/>
        <xdr:cNvSpPr/>
      </xdr:nvSpPr>
      <xdr:spPr>
        <a:xfrm>
          <a:off x="1968500" y="52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46550</xdr:rowOff>
    </xdr:from>
    <xdr:ext cx="469744" cy="259045"/>
    <xdr:sp macro="" textlink="">
      <xdr:nvSpPr>
        <xdr:cNvPr id="70" name="テキスト ボックス 69"/>
        <xdr:cNvSpPr txBox="1"/>
      </xdr:nvSpPr>
      <xdr:spPr>
        <a:xfrm>
          <a:off x="1784428" y="501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78842</xdr:rowOff>
    </xdr:from>
    <xdr:to>
      <xdr:col>6</xdr:col>
      <xdr:colOff>38100</xdr:colOff>
      <xdr:row>31</xdr:row>
      <xdr:rowOff>8992</xdr:rowOff>
    </xdr:to>
    <xdr:sp macro="" textlink="">
      <xdr:nvSpPr>
        <xdr:cNvPr id="71" name="フローチャート: 判断 70"/>
        <xdr:cNvSpPr/>
      </xdr:nvSpPr>
      <xdr:spPr>
        <a:xfrm>
          <a:off x="1079500" y="52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25519</xdr:rowOff>
    </xdr:from>
    <xdr:ext cx="469744" cy="259045"/>
    <xdr:sp macro="" textlink="">
      <xdr:nvSpPr>
        <xdr:cNvPr id="72" name="テキスト ボックス 71"/>
        <xdr:cNvSpPr txBox="1"/>
      </xdr:nvSpPr>
      <xdr:spPr>
        <a:xfrm>
          <a:off x="895428" y="499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203</xdr:rowOff>
    </xdr:from>
    <xdr:to>
      <xdr:col>24</xdr:col>
      <xdr:colOff>114300</xdr:colOff>
      <xdr:row>34</xdr:row>
      <xdr:rowOff>101803</xdr:rowOff>
    </xdr:to>
    <xdr:sp macro="" textlink="">
      <xdr:nvSpPr>
        <xdr:cNvPr id="78" name="楕円 77"/>
        <xdr:cNvSpPr/>
      </xdr:nvSpPr>
      <xdr:spPr>
        <a:xfrm>
          <a:off x="4584700" y="5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23080</xdr:rowOff>
    </xdr:from>
    <xdr:ext cx="469744" cy="259045"/>
    <xdr:sp macro="" textlink="">
      <xdr:nvSpPr>
        <xdr:cNvPr id="79" name="議会費該当値テキスト"/>
        <xdr:cNvSpPr txBox="1"/>
      </xdr:nvSpPr>
      <xdr:spPr>
        <a:xfrm>
          <a:off x="4686300" y="568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136906</xdr:rowOff>
    </xdr:from>
    <xdr:to>
      <xdr:col>20</xdr:col>
      <xdr:colOff>38100</xdr:colOff>
      <xdr:row>34</xdr:row>
      <xdr:rowOff>67056</xdr:rowOff>
    </xdr:to>
    <xdr:sp macro="" textlink="">
      <xdr:nvSpPr>
        <xdr:cNvPr id="80" name="楕円 79"/>
        <xdr:cNvSpPr/>
      </xdr:nvSpPr>
      <xdr:spPr>
        <a:xfrm>
          <a:off x="37465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83583</xdr:rowOff>
    </xdr:from>
    <xdr:ext cx="469744" cy="259045"/>
    <xdr:sp macro="" textlink="">
      <xdr:nvSpPr>
        <xdr:cNvPr id="81" name="テキスト ボックス 80"/>
        <xdr:cNvSpPr txBox="1"/>
      </xdr:nvSpPr>
      <xdr:spPr>
        <a:xfrm>
          <a:off x="3562428"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109474</xdr:rowOff>
    </xdr:from>
    <xdr:to>
      <xdr:col>15</xdr:col>
      <xdr:colOff>101600</xdr:colOff>
      <xdr:row>34</xdr:row>
      <xdr:rowOff>39624</xdr:rowOff>
    </xdr:to>
    <xdr:sp macro="" textlink="">
      <xdr:nvSpPr>
        <xdr:cNvPr id="82" name="楕円 81"/>
        <xdr:cNvSpPr/>
      </xdr:nvSpPr>
      <xdr:spPr>
        <a:xfrm>
          <a:off x="2857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56151</xdr:rowOff>
    </xdr:from>
    <xdr:ext cx="469744" cy="259045"/>
    <xdr:sp macro="" textlink="">
      <xdr:nvSpPr>
        <xdr:cNvPr id="83" name="テキスト ボックス 82"/>
        <xdr:cNvSpPr txBox="1"/>
      </xdr:nvSpPr>
      <xdr:spPr>
        <a:xfrm>
          <a:off x="2673428" y="55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157480</xdr:rowOff>
    </xdr:from>
    <xdr:to>
      <xdr:col>10</xdr:col>
      <xdr:colOff>165100</xdr:colOff>
      <xdr:row>33</xdr:row>
      <xdr:rowOff>87630</xdr:rowOff>
    </xdr:to>
    <xdr:sp macro="" textlink="">
      <xdr:nvSpPr>
        <xdr:cNvPr id="84" name="楕円 83"/>
        <xdr:cNvSpPr/>
      </xdr:nvSpPr>
      <xdr:spPr>
        <a:xfrm>
          <a:off x="1968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78757</xdr:rowOff>
    </xdr:from>
    <xdr:ext cx="469744" cy="259045"/>
    <xdr:sp macro="" textlink="">
      <xdr:nvSpPr>
        <xdr:cNvPr id="85" name="テキスト ボックス 84"/>
        <xdr:cNvSpPr txBox="1"/>
      </xdr:nvSpPr>
      <xdr:spPr>
        <a:xfrm>
          <a:off x="1784428"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86" name="楕円 85"/>
        <xdr:cNvSpPr/>
      </xdr:nvSpPr>
      <xdr:spPr>
        <a:xfrm>
          <a:off x="1079500" y="57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171111</xdr:rowOff>
    </xdr:from>
    <xdr:ext cx="469744" cy="259045"/>
    <xdr:sp macro="" textlink="">
      <xdr:nvSpPr>
        <xdr:cNvPr id="87" name="テキスト ボックス 86"/>
        <xdr:cNvSpPr txBox="1"/>
      </xdr:nvSpPr>
      <xdr:spPr>
        <a:xfrm>
          <a:off x="895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09" name="直線コネクタ 108"/>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0" name="総務費最小値テキスト"/>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1" name="直線コネクタ 110"/>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2" name="総務費最大値テキスト"/>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3" name="直線コネクタ 112"/>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42440</xdr:rowOff>
    </xdr:from>
    <xdr:to>
      <xdr:col>24</xdr:col>
      <xdr:colOff>63500</xdr:colOff>
      <xdr:row>56</xdr:row>
      <xdr:rowOff>145428</xdr:rowOff>
    </xdr:to>
    <xdr:cxnSp macro="">
      <xdr:nvCxnSpPr>
        <xdr:cNvPr id="114" name="直線コネクタ 113"/>
        <xdr:cNvCxnSpPr/>
      </xdr:nvCxnSpPr>
      <xdr:spPr>
        <a:xfrm flipV="1">
          <a:off x="3797300" y="9643640"/>
          <a:ext cx="838200" cy="10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129337</xdr:rowOff>
    </xdr:from>
    <xdr:ext cx="534377" cy="259045"/>
    <xdr:sp macro="" textlink="">
      <xdr:nvSpPr>
        <xdr:cNvPr id="115" name="総務費平均値テキスト"/>
        <xdr:cNvSpPr txBox="1"/>
      </xdr:nvSpPr>
      <xdr:spPr>
        <a:xfrm>
          <a:off x="4686300" y="973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16" name="フローチャート: 判断 115"/>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24888</xdr:rowOff>
    </xdr:from>
    <xdr:to>
      <xdr:col>19</xdr:col>
      <xdr:colOff>177800</xdr:colOff>
      <xdr:row>56</xdr:row>
      <xdr:rowOff>145428</xdr:rowOff>
    </xdr:to>
    <xdr:cxnSp macro="">
      <xdr:nvCxnSpPr>
        <xdr:cNvPr id="117" name="直線コネクタ 116"/>
        <xdr:cNvCxnSpPr/>
      </xdr:nvCxnSpPr>
      <xdr:spPr>
        <a:xfrm>
          <a:off x="2908300" y="9283188"/>
          <a:ext cx="889000" cy="46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18" name="フローチャート: 判断 117"/>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79292</xdr:rowOff>
    </xdr:from>
    <xdr:ext cx="534377" cy="259045"/>
    <xdr:sp macro="" textlink="">
      <xdr:nvSpPr>
        <xdr:cNvPr id="119" name="テキスト ボックス 118"/>
        <xdr:cNvSpPr txBox="1"/>
      </xdr:nvSpPr>
      <xdr:spPr>
        <a:xfrm>
          <a:off x="3530111" y="98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24888</xdr:rowOff>
    </xdr:from>
    <xdr:to>
      <xdr:col>15</xdr:col>
      <xdr:colOff>50800</xdr:colOff>
      <xdr:row>56</xdr:row>
      <xdr:rowOff>168687</xdr:rowOff>
    </xdr:to>
    <xdr:cxnSp macro="">
      <xdr:nvCxnSpPr>
        <xdr:cNvPr id="120" name="直線コネクタ 119"/>
        <xdr:cNvCxnSpPr/>
      </xdr:nvCxnSpPr>
      <xdr:spPr>
        <a:xfrm flipV="1">
          <a:off x="2019300" y="9283188"/>
          <a:ext cx="889000" cy="48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20585</xdr:rowOff>
    </xdr:from>
    <xdr:to>
      <xdr:col>15</xdr:col>
      <xdr:colOff>101600</xdr:colOff>
      <xdr:row>54</xdr:row>
      <xdr:rowOff>122185</xdr:rowOff>
    </xdr:to>
    <xdr:sp macro="" textlink="">
      <xdr:nvSpPr>
        <xdr:cNvPr id="121" name="フローチャート: 判断 120"/>
        <xdr:cNvSpPr/>
      </xdr:nvSpPr>
      <xdr:spPr>
        <a:xfrm>
          <a:off x="2857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113312</xdr:rowOff>
    </xdr:from>
    <xdr:ext cx="599010" cy="259045"/>
    <xdr:sp macro="" textlink="">
      <xdr:nvSpPr>
        <xdr:cNvPr id="122" name="テキスト ボックス 121"/>
        <xdr:cNvSpPr txBox="1"/>
      </xdr:nvSpPr>
      <xdr:spPr>
        <a:xfrm>
          <a:off x="2608795" y="937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168687</xdr:rowOff>
    </xdr:from>
    <xdr:to>
      <xdr:col>10</xdr:col>
      <xdr:colOff>114300</xdr:colOff>
      <xdr:row>57</xdr:row>
      <xdr:rowOff>40771</xdr:rowOff>
    </xdr:to>
    <xdr:cxnSp macro="">
      <xdr:nvCxnSpPr>
        <xdr:cNvPr id="123" name="直線コネクタ 122"/>
        <xdr:cNvCxnSpPr/>
      </xdr:nvCxnSpPr>
      <xdr:spPr>
        <a:xfrm flipV="1">
          <a:off x="1130300" y="9769887"/>
          <a:ext cx="889000" cy="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115253</xdr:rowOff>
    </xdr:from>
    <xdr:to>
      <xdr:col>10</xdr:col>
      <xdr:colOff>165100</xdr:colOff>
      <xdr:row>57</xdr:row>
      <xdr:rowOff>45403</xdr:rowOff>
    </xdr:to>
    <xdr:sp macro="" textlink="">
      <xdr:nvSpPr>
        <xdr:cNvPr id="124" name="フローチャート: 判断 123"/>
        <xdr:cNvSpPr/>
      </xdr:nvSpPr>
      <xdr:spPr>
        <a:xfrm>
          <a:off x="1968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61930</xdr:rowOff>
    </xdr:from>
    <xdr:ext cx="534377" cy="259045"/>
    <xdr:sp macro="" textlink="">
      <xdr:nvSpPr>
        <xdr:cNvPr id="125" name="テキスト ボックス 124"/>
        <xdr:cNvSpPr txBox="1"/>
      </xdr:nvSpPr>
      <xdr:spPr>
        <a:xfrm>
          <a:off x="1752111" y="94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129929</xdr:rowOff>
    </xdr:from>
    <xdr:to>
      <xdr:col>6</xdr:col>
      <xdr:colOff>38100</xdr:colOff>
      <xdr:row>57</xdr:row>
      <xdr:rowOff>60079</xdr:rowOff>
    </xdr:to>
    <xdr:sp macro="" textlink="">
      <xdr:nvSpPr>
        <xdr:cNvPr id="126" name="フローチャート: 判断 125"/>
        <xdr:cNvSpPr/>
      </xdr:nvSpPr>
      <xdr:spPr>
        <a:xfrm>
          <a:off x="1079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76606</xdr:rowOff>
    </xdr:from>
    <xdr:ext cx="534377" cy="259045"/>
    <xdr:sp macro="" textlink="">
      <xdr:nvSpPr>
        <xdr:cNvPr id="127" name="テキスト ボックス 126"/>
        <xdr:cNvSpPr txBox="1"/>
      </xdr:nvSpPr>
      <xdr:spPr>
        <a:xfrm>
          <a:off x="863111" y="95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163090</xdr:rowOff>
    </xdr:from>
    <xdr:to>
      <xdr:col>24</xdr:col>
      <xdr:colOff>114300</xdr:colOff>
      <xdr:row>56</xdr:row>
      <xdr:rowOff>93240</xdr:rowOff>
    </xdr:to>
    <xdr:sp macro="" textlink="">
      <xdr:nvSpPr>
        <xdr:cNvPr id="133" name="楕円 132"/>
        <xdr:cNvSpPr/>
      </xdr:nvSpPr>
      <xdr:spPr>
        <a:xfrm>
          <a:off x="4584700" y="959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14517</xdr:rowOff>
    </xdr:from>
    <xdr:ext cx="534377" cy="259045"/>
    <xdr:sp macro="" textlink="">
      <xdr:nvSpPr>
        <xdr:cNvPr id="134" name="総務費該当値テキスト"/>
        <xdr:cNvSpPr txBox="1"/>
      </xdr:nvSpPr>
      <xdr:spPr>
        <a:xfrm>
          <a:off x="4686300" y="94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94628</xdr:rowOff>
    </xdr:from>
    <xdr:to>
      <xdr:col>20</xdr:col>
      <xdr:colOff>38100</xdr:colOff>
      <xdr:row>57</xdr:row>
      <xdr:rowOff>24778</xdr:rowOff>
    </xdr:to>
    <xdr:sp macro="" textlink="">
      <xdr:nvSpPr>
        <xdr:cNvPr id="135" name="楕円 134"/>
        <xdr:cNvSpPr/>
      </xdr:nvSpPr>
      <xdr:spPr>
        <a:xfrm>
          <a:off x="3746500" y="96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41305</xdr:rowOff>
    </xdr:from>
    <xdr:ext cx="534377" cy="259045"/>
    <xdr:sp macro="" textlink="">
      <xdr:nvSpPr>
        <xdr:cNvPr id="136" name="テキスト ボックス 135"/>
        <xdr:cNvSpPr txBox="1"/>
      </xdr:nvSpPr>
      <xdr:spPr>
        <a:xfrm>
          <a:off x="3530111" y="947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145538</xdr:rowOff>
    </xdr:from>
    <xdr:to>
      <xdr:col>15</xdr:col>
      <xdr:colOff>101600</xdr:colOff>
      <xdr:row>54</xdr:row>
      <xdr:rowOff>75688</xdr:rowOff>
    </xdr:to>
    <xdr:sp macro="" textlink="">
      <xdr:nvSpPr>
        <xdr:cNvPr id="137" name="楕円 136"/>
        <xdr:cNvSpPr/>
      </xdr:nvSpPr>
      <xdr:spPr>
        <a:xfrm>
          <a:off x="2857500" y="92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92215</xdr:rowOff>
    </xdr:from>
    <xdr:ext cx="599010" cy="259045"/>
    <xdr:sp macro="" textlink="">
      <xdr:nvSpPr>
        <xdr:cNvPr id="138" name="テキスト ボックス 137"/>
        <xdr:cNvSpPr txBox="1"/>
      </xdr:nvSpPr>
      <xdr:spPr>
        <a:xfrm>
          <a:off x="2608795" y="900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117887</xdr:rowOff>
    </xdr:from>
    <xdr:to>
      <xdr:col>10</xdr:col>
      <xdr:colOff>165100</xdr:colOff>
      <xdr:row>57</xdr:row>
      <xdr:rowOff>48037</xdr:rowOff>
    </xdr:to>
    <xdr:sp macro="" textlink="">
      <xdr:nvSpPr>
        <xdr:cNvPr id="139" name="楕円 138"/>
        <xdr:cNvSpPr/>
      </xdr:nvSpPr>
      <xdr:spPr>
        <a:xfrm>
          <a:off x="1968500" y="971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39164</xdr:rowOff>
    </xdr:from>
    <xdr:ext cx="534377" cy="259045"/>
    <xdr:sp macro="" textlink="">
      <xdr:nvSpPr>
        <xdr:cNvPr id="140" name="テキスト ボックス 139"/>
        <xdr:cNvSpPr txBox="1"/>
      </xdr:nvSpPr>
      <xdr:spPr>
        <a:xfrm>
          <a:off x="1752111" y="981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161421</xdr:rowOff>
    </xdr:from>
    <xdr:to>
      <xdr:col>6</xdr:col>
      <xdr:colOff>38100</xdr:colOff>
      <xdr:row>57</xdr:row>
      <xdr:rowOff>91571</xdr:rowOff>
    </xdr:to>
    <xdr:sp macro="" textlink="">
      <xdr:nvSpPr>
        <xdr:cNvPr id="141" name="楕円 140"/>
        <xdr:cNvSpPr/>
      </xdr:nvSpPr>
      <xdr:spPr>
        <a:xfrm>
          <a:off x="1079500" y="976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82698</xdr:rowOff>
    </xdr:from>
    <xdr:ext cx="534377" cy="259045"/>
    <xdr:sp macro="" textlink="">
      <xdr:nvSpPr>
        <xdr:cNvPr id="142" name="テキスト ボックス 141"/>
        <xdr:cNvSpPr txBox="1"/>
      </xdr:nvSpPr>
      <xdr:spPr>
        <a:xfrm>
          <a:off x="863111" y="985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67" name="直線コネクタ 166"/>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68" name="民生費最小値テキスト"/>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69" name="直線コネクタ 168"/>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0" name="民生費最大値テキスト"/>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1" name="直線コネクタ 170"/>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10282</xdr:rowOff>
    </xdr:from>
    <xdr:to>
      <xdr:col>24</xdr:col>
      <xdr:colOff>63500</xdr:colOff>
      <xdr:row>72</xdr:row>
      <xdr:rowOff>106332</xdr:rowOff>
    </xdr:to>
    <xdr:cxnSp macro="">
      <xdr:nvCxnSpPr>
        <xdr:cNvPr id="172" name="直線コネクタ 171"/>
        <xdr:cNvCxnSpPr/>
      </xdr:nvCxnSpPr>
      <xdr:spPr>
        <a:xfrm>
          <a:off x="3797300" y="12354682"/>
          <a:ext cx="838200" cy="9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3" name="民生費平均値テキスト"/>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4" name="フローチャート: 判断 173"/>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10282</xdr:rowOff>
    </xdr:from>
    <xdr:to>
      <xdr:col>19</xdr:col>
      <xdr:colOff>177800</xdr:colOff>
      <xdr:row>73</xdr:row>
      <xdr:rowOff>121915</xdr:rowOff>
    </xdr:to>
    <xdr:cxnSp macro="">
      <xdr:nvCxnSpPr>
        <xdr:cNvPr id="175" name="直線コネクタ 174"/>
        <xdr:cNvCxnSpPr/>
      </xdr:nvCxnSpPr>
      <xdr:spPr>
        <a:xfrm flipV="1">
          <a:off x="2908300" y="12354682"/>
          <a:ext cx="889000" cy="2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76" name="フローチャート: 判断 175"/>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77" name="テキスト ボックス 176"/>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121915</xdr:rowOff>
    </xdr:from>
    <xdr:to>
      <xdr:col>15</xdr:col>
      <xdr:colOff>50800</xdr:colOff>
      <xdr:row>74</xdr:row>
      <xdr:rowOff>31176</xdr:rowOff>
    </xdr:to>
    <xdr:cxnSp macro="">
      <xdr:nvCxnSpPr>
        <xdr:cNvPr id="178" name="直線コネクタ 177"/>
        <xdr:cNvCxnSpPr/>
      </xdr:nvCxnSpPr>
      <xdr:spPr>
        <a:xfrm flipV="1">
          <a:off x="2019300" y="12637765"/>
          <a:ext cx="889000" cy="8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167638</xdr:rowOff>
    </xdr:from>
    <xdr:to>
      <xdr:col>15</xdr:col>
      <xdr:colOff>101600</xdr:colOff>
      <xdr:row>75</xdr:row>
      <xdr:rowOff>97788</xdr:rowOff>
    </xdr:to>
    <xdr:sp macro="" textlink="">
      <xdr:nvSpPr>
        <xdr:cNvPr id="179" name="フローチャート: 判断 178"/>
        <xdr:cNvSpPr/>
      </xdr:nvSpPr>
      <xdr:spPr>
        <a:xfrm>
          <a:off x="2857500" y="1285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88915</xdr:rowOff>
    </xdr:from>
    <xdr:ext cx="599010" cy="259045"/>
    <xdr:sp macro="" textlink="">
      <xdr:nvSpPr>
        <xdr:cNvPr id="180" name="テキスト ボックス 179"/>
        <xdr:cNvSpPr txBox="1"/>
      </xdr:nvSpPr>
      <xdr:spPr>
        <a:xfrm>
          <a:off x="2608795" y="1294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31176</xdr:rowOff>
    </xdr:from>
    <xdr:to>
      <xdr:col>10</xdr:col>
      <xdr:colOff>114300</xdr:colOff>
      <xdr:row>74</xdr:row>
      <xdr:rowOff>48656</xdr:rowOff>
    </xdr:to>
    <xdr:cxnSp macro="">
      <xdr:nvCxnSpPr>
        <xdr:cNvPr id="181" name="直線コネクタ 180"/>
        <xdr:cNvCxnSpPr/>
      </xdr:nvCxnSpPr>
      <xdr:spPr>
        <a:xfrm flipV="1">
          <a:off x="1130300" y="12718476"/>
          <a:ext cx="889000" cy="1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144122</xdr:rowOff>
    </xdr:from>
    <xdr:to>
      <xdr:col>10</xdr:col>
      <xdr:colOff>165100</xdr:colOff>
      <xdr:row>76</xdr:row>
      <xdr:rowOff>74271</xdr:rowOff>
    </xdr:to>
    <xdr:sp macro="" textlink="">
      <xdr:nvSpPr>
        <xdr:cNvPr id="182" name="フローチャート: 判断 181"/>
        <xdr:cNvSpPr/>
      </xdr:nvSpPr>
      <xdr:spPr>
        <a:xfrm>
          <a:off x="1968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65398</xdr:rowOff>
    </xdr:from>
    <xdr:ext cx="599010" cy="259045"/>
    <xdr:sp macro="" textlink="">
      <xdr:nvSpPr>
        <xdr:cNvPr id="183" name="テキスト ボックス 182"/>
        <xdr:cNvSpPr txBox="1"/>
      </xdr:nvSpPr>
      <xdr:spPr>
        <a:xfrm>
          <a:off x="1719795" y="1309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14749</xdr:rowOff>
    </xdr:from>
    <xdr:to>
      <xdr:col>6</xdr:col>
      <xdr:colOff>38100</xdr:colOff>
      <xdr:row>76</xdr:row>
      <xdr:rowOff>116349</xdr:rowOff>
    </xdr:to>
    <xdr:sp macro="" textlink="">
      <xdr:nvSpPr>
        <xdr:cNvPr id="184" name="フローチャート: 判断 183"/>
        <xdr:cNvSpPr/>
      </xdr:nvSpPr>
      <xdr:spPr>
        <a:xfrm>
          <a:off x="1079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107476</xdr:rowOff>
    </xdr:from>
    <xdr:ext cx="599010" cy="259045"/>
    <xdr:sp macro="" textlink="">
      <xdr:nvSpPr>
        <xdr:cNvPr id="185" name="テキスト ボックス 184"/>
        <xdr:cNvSpPr txBox="1"/>
      </xdr:nvSpPr>
      <xdr:spPr>
        <a:xfrm>
          <a:off x="830795" y="1313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55532</xdr:rowOff>
    </xdr:from>
    <xdr:to>
      <xdr:col>24</xdr:col>
      <xdr:colOff>114300</xdr:colOff>
      <xdr:row>72</xdr:row>
      <xdr:rowOff>157132</xdr:rowOff>
    </xdr:to>
    <xdr:sp macro="" textlink="">
      <xdr:nvSpPr>
        <xdr:cNvPr id="191" name="楕円 190"/>
        <xdr:cNvSpPr/>
      </xdr:nvSpPr>
      <xdr:spPr>
        <a:xfrm>
          <a:off x="4584700" y="123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78409</xdr:rowOff>
    </xdr:from>
    <xdr:ext cx="599010" cy="259045"/>
    <xdr:sp macro="" textlink="">
      <xdr:nvSpPr>
        <xdr:cNvPr id="192" name="民生費該当値テキスト"/>
        <xdr:cNvSpPr txBox="1"/>
      </xdr:nvSpPr>
      <xdr:spPr>
        <a:xfrm>
          <a:off x="4686300" y="1225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130932</xdr:rowOff>
    </xdr:from>
    <xdr:to>
      <xdr:col>20</xdr:col>
      <xdr:colOff>38100</xdr:colOff>
      <xdr:row>72</xdr:row>
      <xdr:rowOff>61082</xdr:rowOff>
    </xdr:to>
    <xdr:sp macro="" textlink="">
      <xdr:nvSpPr>
        <xdr:cNvPr id="193" name="楕円 192"/>
        <xdr:cNvSpPr/>
      </xdr:nvSpPr>
      <xdr:spPr>
        <a:xfrm>
          <a:off x="3746500" y="123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77609</xdr:rowOff>
    </xdr:from>
    <xdr:ext cx="599010" cy="259045"/>
    <xdr:sp macro="" textlink="">
      <xdr:nvSpPr>
        <xdr:cNvPr id="194" name="テキスト ボックス 193"/>
        <xdr:cNvSpPr txBox="1"/>
      </xdr:nvSpPr>
      <xdr:spPr>
        <a:xfrm>
          <a:off x="3497795" y="1207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71115</xdr:rowOff>
    </xdr:from>
    <xdr:to>
      <xdr:col>15</xdr:col>
      <xdr:colOff>101600</xdr:colOff>
      <xdr:row>74</xdr:row>
      <xdr:rowOff>1265</xdr:rowOff>
    </xdr:to>
    <xdr:sp macro="" textlink="">
      <xdr:nvSpPr>
        <xdr:cNvPr id="195" name="楕円 194"/>
        <xdr:cNvSpPr/>
      </xdr:nvSpPr>
      <xdr:spPr>
        <a:xfrm>
          <a:off x="2857500" y="1258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17792</xdr:rowOff>
    </xdr:from>
    <xdr:ext cx="599010" cy="259045"/>
    <xdr:sp macro="" textlink="">
      <xdr:nvSpPr>
        <xdr:cNvPr id="196" name="テキスト ボックス 195"/>
        <xdr:cNvSpPr txBox="1"/>
      </xdr:nvSpPr>
      <xdr:spPr>
        <a:xfrm>
          <a:off x="2608795" y="123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151826</xdr:rowOff>
    </xdr:from>
    <xdr:to>
      <xdr:col>10</xdr:col>
      <xdr:colOff>165100</xdr:colOff>
      <xdr:row>74</xdr:row>
      <xdr:rowOff>81976</xdr:rowOff>
    </xdr:to>
    <xdr:sp macro="" textlink="">
      <xdr:nvSpPr>
        <xdr:cNvPr id="197" name="楕円 196"/>
        <xdr:cNvSpPr/>
      </xdr:nvSpPr>
      <xdr:spPr>
        <a:xfrm>
          <a:off x="1968500" y="126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98503</xdr:rowOff>
    </xdr:from>
    <xdr:ext cx="599010" cy="259045"/>
    <xdr:sp macro="" textlink="">
      <xdr:nvSpPr>
        <xdr:cNvPr id="198" name="テキスト ボックス 197"/>
        <xdr:cNvSpPr txBox="1"/>
      </xdr:nvSpPr>
      <xdr:spPr>
        <a:xfrm>
          <a:off x="1719795" y="1244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169306</xdr:rowOff>
    </xdr:from>
    <xdr:to>
      <xdr:col>6</xdr:col>
      <xdr:colOff>38100</xdr:colOff>
      <xdr:row>74</xdr:row>
      <xdr:rowOff>99456</xdr:rowOff>
    </xdr:to>
    <xdr:sp macro="" textlink="">
      <xdr:nvSpPr>
        <xdr:cNvPr id="199" name="楕円 198"/>
        <xdr:cNvSpPr/>
      </xdr:nvSpPr>
      <xdr:spPr>
        <a:xfrm>
          <a:off x="1079500" y="1268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115983</xdr:rowOff>
    </xdr:from>
    <xdr:ext cx="599010" cy="259045"/>
    <xdr:sp macro="" textlink="">
      <xdr:nvSpPr>
        <xdr:cNvPr id="200" name="テキスト ボックス 199"/>
        <xdr:cNvSpPr txBox="1"/>
      </xdr:nvSpPr>
      <xdr:spPr>
        <a:xfrm>
          <a:off x="830795" y="1246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3" name="直線コネクタ 222"/>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4" name="衛生費最小値テキスト"/>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5" name="直線コネクタ 224"/>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26" name="衛生費最大値テキスト"/>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27" name="直線コネクタ 226"/>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81407</xdr:rowOff>
    </xdr:from>
    <xdr:to>
      <xdr:col>24</xdr:col>
      <xdr:colOff>63500</xdr:colOff>
      <xdr:row>97</xdr:row>
      <xdr:rowOff>92677</xdr:rowOff>
    </xdr:to>
    <xdr:cxnSp macro="">
      <xdr:nvCxnSpPr>
        <xdr:cNvPr id="228" name="直線コネクタ 227"/>
        <xdr:cNvCxnSpPr/>
      </xdr:nvCxnSpPr>
      <xdr:spPr>
        <a:xfrm flipV="1">
          <a:off x="3797300" y="16712057"/>
          <a:ext cx="8382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29" name="衛生費平均値テキスト"/>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0" name="フローチャート: 判断 229"/>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92677</xdr:rowOff>
    </xdr:from>
    <xdr:to>
      <xdr:col>19</xdr:col>
      <xdr:colOff>177800</xdr:colOff>
      <xdr:row>98</xdr:row>
      <xdr:rowOff>61657</xdr:rowOff>
    </xdr:to>
    <xdr:cxnSp macro="">
      <xdr:nvCxnSpPr>
        <xdr:cNvPr id="231" name="直線コネクタ 230"/>
        <xdr:cNvCxnSpPr/>
      </xdr:nvCxnSpPr>
      <xdr:spPr>
        <a:xfrm flipV="1">
          <a:off x="2908300" y="16723327"/>
          <a:ext cx="889000" cy="1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2" name="フローチャート: 判断 231"/>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3" name="テキスト ボックス 232"/>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61657</xdr:rowOff>
    </xdr:from>
    <xdr:to>
      <xdr:col>15</xdr:col>
      <xdr:colOff>50800</xdr:colOff>
      <xdr:row>98</xdr:row>
      <xdr:rowOff>132682</xdr:rowOff>
    </xdr:to>
    <xdr:cxnSp macro="">
      <xdr:nvCxnSpPr>
        <xdr:cNvPr id="234" name="直線コネクタ 233"/>
        <xdr:cNvCxnSpPr/>
      </xdr:nvCxnSpPr>
      <xdr:spPr>
        <a:xfrm flipV="1">
          <a:off x="2019300" y="16863757"/>
          <a:ext cx="889000" cy="7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35" name="フローチャート: 判断 234"/>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36" name="テキスト ボックス 235"/>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130031</xdr:rowOff>
    </xdr:from>
    <xdr:to>
      <xdr:col>10</xdr:col>
      <xdr:colOff>114300</xdr:colOff>
      <xdr:row>98</xdr:row>
      <xdr:rowOff>132682</xdr:rowOff>
    </xdr:to>
    <xdr:cxnSp macro="">
      <xdr:nvCxnSpPr>
        <xdr:cNvPr id="237" name="直線コネクタ 236"/>
        <xdr:cNvCxnSpPr/>
      </xdr:nvCxnSpPr>
      <xdr:spPr>
        <a:xfrm>
          <a:off x="1130300" y="16932131"/>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81014</xdr:rowOff>
    </xdr:from>
    <xdr:to>
      <xdr:col>10</xdr:col>
      <xdr:colOff>165100</xdr:colOff>
      <xdr:row>96</xdr:row>
      <xdr:rowOff>11164</xdr:rowOff>
    </xdr:to>
    <xdr:sp macro="" textlink="">
      <xdr:nvSpPr>
        <xdr:cNvPr id="238" name="フローチャート: 判断 237"/>
        <xdr:cNvSpPr/>
      </xdr:nvSpPr>
      <xdr:spPr>
        <a:xfrm>
          <a:off x="1968500" y="1636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27691</xdr:rowOff>
    </xdr:from>
    <xdr:ext cx="534377" cy="259045"/>
    <xdr:sp macro="" textlink="">
      <xdr:nvSpPr>
        <xdr:cNvPr id="239" name="テキスト ボックス 238"/>
        <xdr:cNvSpPr txBox="1"/>
      </xdr:nvSpPr>
      <xdr:spPr>
        <a:xfrm>
          <a:off x="1752111" y="1614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126665</xdr:rowOff>
    </xdr:from>
    <xdr:to>
      <xdr:col>6</xdr:col>
      <xdr:colOff>38100</xdr:colOff>
      <xdr:row>96</xdr:row>
      <xdr:rowOff>56815</xdr:rowOff>
    </xdr:to>
    <xdr:sp macro="" textlink="">
      <xdr:nvSpPr>
        <xdr:cNvPr id="240" name="フローチャート: 判断 239"/>
        <xdr:cNvSpPr/>
      </xdr:nvSpPr>
      <xdr:spPr>
        <a:xfrm>
          <a:off x="1079500" y="164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73342</xdr:rowOff>
    </xdr:from>
    <xdr:ext cx="534377" cy="259045"/>
    <xdr:sp macro="" textlink="">
      <xdr:nvSpPr>
        <xdr:cNvPr id="241" name="テキスト ボックス 240"/>
        <xdr:cNvSpPr txBox="1"/>
      </xdr:nvSpPr>
      <xdr:spPr>
        <a:xfrm>
          <a:off x="863111" y="161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30607</xdr:rowOff>
    </xdr:from>
    <xdr:to>
      <xdr:col>24</xdr:col>
      <xdr:colOff>114300</xdr:colOff>
      <xdr:row>97</xdr:row>
      <xdr:rowOff>132207</xdr:rowOff>
    </xdr:to>
    <xdr:sp macro="" textlink="">
      <xdr:nvSpPr>
        <xdr:cNvPr id="247" name="楕円 246"/>
        <xdr:cNvSpPr/>
      </xdr:nvSpPr>
      <xdr:spPr>
        <a:xfrm>
          <a:off x="4584700" y="166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116984</xdr:rowOff>
    </xdr:from>
    <xdr:ext cx="534377" cy="259045"/>
    <xdr:sp macro="" textlink="">
      <xdr:nvSpPr>
        <xdr:cNvPr id="248" name="衛生費該当値テキスト"/>
        <xdr:cNvSpPr txBox="1"/>
      </xdr:nvSpPr>
      <xdr:spPr>
        <a:xfrm>
          <a:off x="4686300" y="1657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41877</xdr:rowOff>
    </xdr:from>
    <xdr:to>
      <xdr:col>20</xdr:col>
      <xdr:colOff>38100</xdr:colOff>
      <xdr:row>97</xdr:row>
      <xdr:rowOff>143477</xdr:rowOff>
    </xdr:to>
    <xdr:sp macro="" textlink="">
      <xdr:nvSpPr>
        <xdr:cNvPr id="249" name="楕円 248"/>
        <xdr:cNvSpPr/>
      </xdr:nvSpPr>
      <xdr:spPr>
        <a:xfrm>
          <a:off x="3746500" y="1667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134604</xdr:rowOff>
    </xdr:from>
    <xdr:ext cx="534377" cy="259045"/>
    <xdr:sp macro="" textlink="">
      <xdr:nvSpPr>
        <xdr:cNvPr id="250" name="テキスト ボックス 249"/>
        <xdr:cNvSpPr txBox="1"/>
      </xdr:nvSpPr>
      <xdr:spPr>
        <a:xfrm>
          <a:off x="3530111" y="167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10857</xdr:rowOff>
    </xdr:from>
    <xdr:to>
      <xdr:col>15</xdr:col>
      <xdr:colOff>101600</xdr:colOff>
      <xdr:row>98</xdr:row>
      <xdr:rowOff>112457</xdr:rowOff>
    </xdr:to>
    <xdr:sp macro="" textlink="">
      <xdr:nvSpPr>
        <xdr:cNvPr id="251" name="楕円 250"/>
        <xdr:cNvSpPr/>
      </xdr:nvSpPr>
      <xdr:spPr>
        <a:xfrm>
          <a:off x="2857500" y="1681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103584</xdr:rowOff>
    </xdr:from>
    <xdr:ext cx="534377" cy="259045"/>
    <xdr:sp macro="" textlink="">
      <xdr:nvSpPr>
        <xdr:cNvPr id="252" name="テキスト ボックス 251"/>
        <xdr:cNvSpPr txBox="1"/>
      </xdr:nvSpPr>
      <xdr:spPr>
        <a:xfrm>
          <a:off x="2641111" y="169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81882</xdr:rowOff>
    </xdr:from>
    <xdr:to>
      <xdr:col>10</xdr:col>
      <xdr:colOff>165100</xdr:colOff>
      <xdr:row>99</xdr:row>
      <xdr:rowOff>12032</xdr:rowOff>
    </xdr:to>
    <xdr:sp macro="" textlink="">
      <xdr:nvSpPr>
        <xdr:cNvPr id="253" name="楕円 252"/>
        <xdr:cNvSpPr/>
      </xdr:nvSpPr>
      <xdr:spPr>
        <a:xfrm>
          <a:off x="1968500" y="1688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3159</xdr:rowOff>
    </xdr:from>
    <xdr:ext cx="534377" cy="259045"/>
    <xdr:sp macro="" textlink="">
      <xdr:nvSpPr>
        <xdr:cNvPr id="254" name="テキスト ボックス 253"/>
        <xdr:cNvSpPr txBox="1"/>
      </xdr:nvSpPr>
      <xdr:spPr>
        <a:xfrm>
          <a:off x="1752111" y="1697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79231</xdr:rowOff>
    </xdr:from>
    <xdr:to>
      <xdr:col>6</xdr:col>
      <xdr:colOff>38100</xdr:colOff>
      <xdr:row>99</xdr:row>
      <xdr:rowOff>9381</xdr:rowOff>
    </xdr:to>
    <xdr:sp macro="" textlink="">
      <xdr:nvSpPr>
        <xdr:cNvPr id="255" name="楕円 254"/>
        <xdr:cNvSpPr/>
      </xdr:nvSpPr>
      <xdr:spPr>
        <a:xfrm>
          <a:off x="1079500" y="168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508</xdr:rowOff>
    </xdr:from>
    <xdr:ext cx="534377" cy="259045"/>
    <xdr:sp macro="" textlink="">
      <xdr:nvSpPr>
        <xdr:cNvPr id="256" name="テキスト ボックス 255"/>
        <xdr:cNvSpPr txBox="1"/>
      </xdr:nvSpPr>
      <xdr:spPr>
        <a:xfrm>
          <a:off x="863111" y="169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0" name="直線コネクタ 279"/>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3" name="労働費最大値テキスト"/>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4" name="直線コネクタ 283"/>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130175</xdr:rowOff>
    </xdr:from>
    <xdr:to>
      <xdr:col>55</xdr:col>
      <xdr:colOff>0</xdr:colOff>
      <xdr:row>37</xdr:row>
      <xdr:rowOff>78359</xdr:rowOff>
    </xdr:to>
    <xdr:cxnSp macro="">
      <xdr:nvCxnSpPr>
        <xdr:cNvPr id="285" name="直線コネクタ 284"/>
        <xdr:cNvCxnSpPr/>
      </xdr:nvCxnSpPr>
      <xdr:spPr>
        <a:xfrm>
          <a:off x="9639300" y="6130925"/>
          <a:ext cx="838200" cy="29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86" name="労働費平均値テキスト"/>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87" name="フローチャート: 判断 286"/>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130175</xdr:rowOff>
    </xdr:from>
    <xdr:to>
      <xdr:col>50</xdr:col>
      <xdr:colOff>114300</xdr:colOff>
      <xdr:row>36</xdr:row>
      <xdr:rowOff>142367</xdr:rowOff>
    </xdr:to>
    <xdr:cxnSp macro="">
      <xdr:nvCxnSpPr>
        <xdr:cNvPr id="288" name="直線コネクタ 287"/>
        <xdr:cNvCxnSpPr/>
      </xdr:nvCxnSpPr>
      <xdr:spPr>
        <a:xfrm flipV="1">
          <a:off x="8750300" y="6130925"/>
          <a:ext cx="88900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89" name="フローチャート: 判断 288"/>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0" name="テキスト ボックス 289"/>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73025</xdr:rowOff>
    </xdr:from>
    <xdr:to>
      <xdr:col>45</xdr:col>
      <xdr:colOff>177800</xdr:colOff>
      <xdr:row>36</xdr:row>
      <xdr:rowOff>142367</xdr:rowOff>
    </xdr:to>
    <xdr:cxnSp macro="">
      <xdr:nvCxnSpPr>
        <xdr:cNvPr id="291" name="直線コネクタ 290"/>
        <xdr:cNvCxnSpPr/>
      </xdr:nvCxnSpPr>
      <xdr:spPr>
        <a:xfrm>
          <a:off x="7861300" y="6245225"/>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155956</xdr:rowOff>
    </xdr:from>
    <xdr:to>
      <xdr:col>46</xdr:col>
      <xdr:colOff>38100</xdr:colOff>
      <xdr:row>36</xdr:row>
      <xdr:rowOff>86106</xdr:rowOff>
    </xdr:to>
    <xdr:sp macro="" textlink="">
      <xdr:nvSpPr>
        <xdr:cNvPr id="292" name="フローチャート: 判断 291"/>
        <xdr:cNvSpPr/>
      </xdr:nvSpPr>
      <xdr:spPr>
        <a:xfrm>
          <a:off x="8699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102633</xdr:rowOff>
    </xdr:from>
    <xdr:ext cx="469744" cy="259045"/>
    <xdr:sp macro="" textlink="">
      <xdr:nvSpPr>
        <xdr:cNvPr id="293" name="テキスト ボックス 292"/>
        <xdr:cNvSpPr txBox="1"/>
      </xdr:nvSpPr>
      <xdr:spPr>
        <a:xfrm>
          <a:off x="8515428"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73025</xdr:rowOff>
    </xdr:from>
    <xdr:to>
      <xdr:col>41</xdr:col>
      <xdr:colOff>50800</xdr:colOff>
      <xdr:row>36</xdr:row>
      <xdr:rowOff>90932</xdr:rowOff>
    </xdr:to>
    <xdr:cxnSp macro="">
      <xdr:nvCxnSpPr>
        <xdr:cNvPr id="294" name="直線コネクタ 293"/>
        <xdr:cNvCxnSpPr/>
      </xdr:nvCxnSpPr>
      <xdr:spPr>
        <a:xfrm flipV="1">
          <a:off x="6972300" y="624522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66421</xdr:rowOff>
    </xdr:from>
    <xdr:to>
      <xdr:col>41</xdr:col>
      <xdr:colOff>101600</xdr:colOff>
      <xdr:row>37</xdr:row>
      <xdr:rowOff>168021</xdr:rowOff>
    </xdr:to>
    <xdr:sp macro="" textlink="">
      <xdr:nvSpPr>
        <xdr:cNvPr id="295" name="フローチャート: 判断 294"/>
        <xdr:cNvSpPr/>
      </xdr:nvSpPr>
      <xdr:spPr>
        <a:xfrm>
          <a:off x="7810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159148</xdr:rowOff>
    </xdr:from>
    <xdr:ext cx="378565" cy="259045"/>
    <xdr:sp macro="" textlink="">
      <xdr:nvSpPr>
        <xdr:cNvPr id="296" name="テキスト ボックス 295"/>
        <xdr:cNvSpPr txBox="1"/>
      </xdr:nvSpPr>
      <xdr:spPr>
        <a:xfrm>
          <a:off x="7672017" y="650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77089</xdr:rowOff>
    </xdr:from>
    <xdr:to>
      <xdr:col>36</xdr:col>
      <xdr:colOff>165100</xdr:colOff>
      <xdr:row>38</xdr:row>
      <xdr:rowOff>7239</xdr:rowOff>
    </xdr:to>
    <xdr:sp macro="" textlink="">
      <xdr:nvSpPr>
        <xdr:cNvPr id="297" name="フローチャート: 判断 296"/>
        <xdr:cNvSpPr/>
      </xdr:nvSpPr>
      <xdr:spPr>
        <a:xfrm>
          <a:off x="6921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169816</xdr:rowOff>
    </xdr:from>
    <xdr:ext cx="378565" cy="259045"/>
    <xdr:sp macro="" textlink="">
      <xdr:nvSpPr>
        <xdr:cNvPr id="298" name="テキスト ボックス 297"/>
        <xdr:cNvSpPr txBox="1"/>
      </xdr:nvSpPr>
      <xdr:spPr>
        <a:xfrm>
          <a:off x="6783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27559</xdr:rowOff>
    </xdr:from>
    <xdr:to>
      <xdr:col>55</xdr:col>
      <xdr:colOff>50800</xdr:colOff>
      <xdr:row>37</xdr:row>
      <xdr:rowOff>129159</xdr:rowOff>
    </xdr:to>
    <xdr:sp macro="" textlink="">
      <xdr:nvSpPr>
        <xdr:cNvPr id="304" name="楕円 303"/>
        <xdr:cNvSpPr/>
      </xdr:nvSpPr>
      <xdr:spPr>
        <a:xfrm>
          <a:off x="104267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50436</xdr:rowOff>
    </xdr:from>
    <xdr:ext cx="378565" cy="259045"/>
    <xdr:sp macro="" textlink="">
      <xdr:nvSpPr>
        <xdr:cNvPr id="305" name="労働費該当値テキスト"/>
        <xdr:cNvSpPr txBox="1"/>
      </xdr:nvSpPr>
      <xdr:spPr>
        <a:xfrm>
          <a:off x="10528300"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79375</xdr:rowOff>
    </xdr:from>
    <xdr:to>
      <xdr:col>50</xdr:col>
      <xdr:colOff>165100</xdr:colOff>
      <xdr:row>36</xdr:row>
      <xdr:rowOff>9525</xdr:rowOff>
    </xdr:to>
    <xdr:sp macro="" textlink="">
      <xdr:nvSpPr>
        <xdr:cNvPr id="306" name="楕円 305"/>
        <xdr:cNvSpPr/>
      </xdr:nvSpPr>
      <xdr:spPr>
        <a:xfrm>
          <a:off x="9588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26052</xdr:rowOff>
    </xdr:from>
    <xdr:ext cx="469744" cy="259045"/>
    <xdr:sp macro="" textlink="">
      <xdr:nvSpPr>
        <xdr:cNvPr id="307" name="テキスト ボックス 306"/>
        <xdr:cNvSpPr txBox="1"/>
      </xdr:nvSpPr>
      <xdr:spPr>
        <a:xfrm>
          <a:off x="9404428"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91567</xdr:rowOff>
    </xdr:from>
    <xdr:to>
      <xdr:col>46</xdr:col>
      <xdr:colOff>38100</xdr:colOff>
      <xdr:row>37</xdr:row>
      <xdr:rowOff>21717</xdr:rowOff>
    </xdr:to>
    <xdr:sp macro="" textlink="">
      <xdr:nvSpPr>
        <xdr:cNvPr id="308" name="楕円 307"/>
        <xdr:cNvSpPr/>
      </xdr:nvSpPr>
      <xdr:spPr>
        <a:xfrm>
          <a:off x="8699500" y="62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12844</xdr:rowOff>
    </xdr:from>
    <xdr:ext cx="469744" cy="259045"/>
    <xdr:sp macro="" textlink="">
      <xdr:nvSpPr>
        <xdr:cNvPr id="309" name="テキスト ボックス 308"/>
        <xdr:cNvSpPr txBox="1"/>
      </xdr:nvSpPr>
      <xdr:spPr>
        <a:xfrm>
          <a:off x="8515428" y="635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22225</xdr:rowOff>
    </xdr:from>
    <xdr:to>
      <xdr:col>41</xdr:col>
      <xdr:colOff>101600</xdr:colOff>
      <xdr:row>36</xdr:row>
      <xdr:rowOff>123825</xdr:rowOff>
    </xdr:to>
    <xdr:sp macro="" textlink="">
      <xdr:nvSpPr>
        <xdr:cNvPr id="310" name="楕円 309"/>
        <xdr:cNvSpPr/>
      </xdr:nvSpPr>
      <xdr:spPr>
        <a:xfrm>
          <a:off x="7810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140352</xdr:rowOff>
    </xdr:from>
    <xdr:ext cx="469744" cy="259045"/>
    <xdr:sp macro="" textlink="">
      <xdr:nvSpPr>
        <xdr:cNvPr id="311" name="テキスト ボックス 310"/>
        <xdr:cNvSpPr txBox="1"/>
      </xdr:nvSpPr>
      <xdr:spPr>
        <a:xfrm>
          <a:off x="7626428"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12" name="楕円 311"/>
        <xdr:cNvSpPr/>
      </xdr:nvSpPr>
      <xdr:spPr>
        <a:xfrm>
          <a:off x="6921500" y="62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13" name="テキスト ボックス 312"/>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5" name="直線コネクタ 334"/>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36" name="農林水産業費最小値テキスト"/>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37" name="直線コネクタ 336"/>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38" name="農林水産業費最大値テキスト"/>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39" name="直線コネクタ 338"/>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109754</xdr:rowOff>
    </xdr:from>
    <xdr:to>
      <xdr:col>55</xdr:col>
      <xdr:colOff>0</xdr:colOff>
      <xdr:row>58</xdr:row>
      <xdr:rowOff>113319</xdr:rowOff>
    </xdr:to>
    <xdr:cxnSp macro="">
      <xdr:nvCxnSpPr>
        <xdr:cNvPr id="340" name="直線コネクタ 339"/>
        <xdr:cNvCxnSpPr/>
      </xdr:nvCxnSpPr>
      <xdr:spPr>
        <a:xfrm flipV="1">
          <a:off x="9639300" y="10053854"/>
          <a:ext cx="8382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1" name="農林水産業費平均値テキスト"/>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2" name="フローチャート: 判断 341"/>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109251</xdr:rowOff>
    </xdr:from>
    <xdr:to>
      <xdr:col>50</xdr:col>
      <xdr:colOff>114300</xdr:colOff>
      <xdr:row>58</xdr:row>
      <xdr:rowOff>113319</xdr:rowOff>
    </xdr:to>
    <xdr:cxnSp macro="">
      <xdr:nvCxnSpPr>
        <xdr:cNvPr id="343" name="直線コネクタ 342"/>
        <xdr:cNvCxnSpPr/>
      </xdr:nvCxnSpPr>
      <xdr:spPr>
        <a:xfrm>
          <a:off x="8750300" y="10053351"/>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4" name="フローチャート: 判断 343"/>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5" name="テキスト ボックス 344"/>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109251</xdr:rowOff>
    </xdr:from>
    <xdr:to>
      <xdr:col>45</xdr:col>
      <xdr:colOff>177800</xdr:colOff>
      <xdr:row>58</xdr:row>
      <xdr:rowOff>122007</xdr:rowOff>
    </xdr:to>
    <xdr:cxnSp macro="">
      <xdr:nvCxnSpPr>
        <xdr:cNvPr id="346" name="直線コネクタ 345"/>
        <xdr:cNvCxnSpPr/>
      </xdr:nvCxnSpPr>
      <xdr:spPr>
        <a:xfrm flipV="1">
          <a:off x="7861300" y="10053351"/>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126847</xdr:rowOff>
    </xdr:from>
    <xdr:to>
      <xdr:col>46</xdr:col>
      <xdr:colOff>38100</xdr:colOff>
      <xdr:row>54</xdr:row>
      <xdr:rowOff>56997</xdr:rowOff>
    </xdr:to>
    <xdr:sp macro="" textlink="">
      <xdr:nvSpPr>
        <xdr:cNvPr id="347" name="フローチャート: 判断 346"/>
        <xdr:cNvSpPr/>
      </xdr:nvSpPr>
      <xdr:spPr>
        <a:xfrm>
          <a:off x="8699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73524</xdr:rowOff>
    </xdr:from>
    <xdr:ext cx="534377" cy="259045"/>
    <xdr:sp macro="" textlink="">
      <xdr:nvSpPr>
        <xdr:cNvPr id="348" name="テキスト ボックス 347"/>
        <xdr:cNvSpPr txBox="1"/>
      </xdr:nvSpPr>
      <xdr:spPr>
        <a:xfrm>
          <a:off x="8483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121092</xdr:rowOff>
    </xdr:from>
    <xdr:to>
      <xdr:col>41</xdr:col>
      <xdr:colOff>50800</xdr:colOff>
      <xdr:row>58</xdr:row>
      <xdr:rowOff>122007</xdr:rowOff>
    </xdr:to>
    <xdr:cxnSp macro="">
      <xdr:nvCxnSpPr>
        <xdr:cNvPr id="349" name="直線コネクタ 348"/>
        <xdr:cNvCxnSpPr/>
      </xdr:nvCxnSpPr>
      <xdr:spPr>
        <a:xfrm>
          <a:off x="6972300" y="1006519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51364</xdr:rowOff>
    </xdr:from>
    <xdr:to>
      <xdr:col>41</xdr:col>
      <xdr:colOff>101600</xdr:colOff>
      <xdr:row>52</xdr:row>
      <xdr:rowOff>152964</xdr:rowOff>
    </xdr:to>
    <xdr:sp macro="" textlink="">
      <xdr:nvSpPr>
        <xdr:cNvPr id="350" name="フローチャート: 判断 349"/>
        <xdr:cNvSpPr/>
      </xdr:nvSpPr>
      <xdr:spPr>
        <a:xfrm>
          <a:off x="7810500" y="89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169491</xdr:rowOff>
    </xdr:from>
    <xdr:ext cx="534377" cy="259045"/>
    <xdr:sp macro="" textlink="">
      <xdr:nvSpPr>
        <xdr:cNvPr id="351" name="テキスト ボックス 350"/>
        <xdr:cNvSpPr txBox="1"/>
      </xdr:nvSpPr>
      <xdr:spPr>
        <a:xfrm>
          <a:off x="7594111" y="87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41900</xdr:rowOff>
    </xdr:from>
    <xdr:to>
      <xdr:col>36</xdr:col>
      <xdr:colOff>165100</xdr:colOff>
      <xdr:row>52</xdr:row>
      <xdr:rowOff>143500</xdr:rowOff>
    </xdr:to>
    <xdr:sp macro="" textlink="">
      <xdr:nvSpPr>
        <xdr:cNvPr id="352" name="フローチャート: 判断 351"/>
        <xdr:cNvSpPr/>
      </xdr:nvSpPr>
      <xdr:spPr>
        <a:xfrm>
          <a:off x="6921500" y="8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160027</xdr:rowOff>
    </xdr:from>
    <xdr:ext cx="534377" cy="259045"/>
    <xdr:sp macro="" textlink="">
      <xdr:nvSpPr>
        <xdr:cNvPr id="353" name="テキスト ボックス 352"/>
        <xdr:cNvSpPr txBox="1"/>
      </xdr:nvSpPr>
      <xdr:spPr>
        <a:xfrm>
          <a:off x="6705111" y="87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58954</xdr:rowOff>
    </xdr:from>
    <xdr:to>
      <xdr:col>55</xdr:col>
      <xdr:colOff>50800</xdr:colOff>
      <xdr:row>58</xdr:row>
      <xdr:rowOff>160554</xdr:rowOff>
    </xdr:to>
    <xdr:sp macro="" textlink="">
      <xdr:nvSpPr>
        <xdr:cNvPr id="359" name="楕円 358"/>
        <xdr:cNvSpPr/>
      </xdr:nvSpPr>
      <xdr:spPr>
        <a:xfrm>
          <a:off x="10426700" y="100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145331</xdr:rowOff>
    </xdr:from>
    <xdr:ext cx="378565" cy="259045"/>
    <xdr:sp macro="" textlink="">
      <xdr:nvSpPr>
        <xdr:cNvPr id="360" name="農林水産業費該当値テキスト"/>
        <xdr:cNvSpPr txBox="1"/>
      </xdr:nvSpPr>
      <xdr:spPr>
        <a:xfrm>
          <a:off x="10528300" y="991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62519</xdr:rowOff>
    </xdr:from>
    <xdr:to>
      <xdr:col>50</xdr:col>
      <xdr:colOff>165100</xdr:colOff>
      <xdr:row>58</xdr:row>
      <xdr:rowOff>164119</xdr:rowOff>
    </xdr:to>
    <xdr:sp macro="" textlink="">
      <xdr:nvSpPr>
        <xdr:cNvPr id="361" name="楕円 360"/>
        <xdr:cNvSpPr/>
      </xdr:nvSpPr>
      <xdr:spPr>
        <a:xfrm>
          <a:off x="9588500" y="100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155246</xdr:rowOff>
    </xdr:from>
    <xdr:ext cx="378565" cy="259045"/>
    <xdr:sp macro="" textlink="">
      <xdr:nvSpPr>
        <xdr:cNvPr id="362" name="テキスト ボックス 361"/>
        <xdr:cNvSpPr txBox="1"/>
      </xdr:nvSpPr>
      <xdr:spPr>
        <a:xfrm>
          <a:off x="9450017" y="10099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58451</xdr:rowOff>
    </xdr:from>
    <xdr:to>
      <xdr:col>46</xdr:col>
      <xdr:colOff>38100</xdr:colOff>
      <xdr:row>58</xdr:row>
      <xdr:rowOff>160051</xdr:rowOff>
    </xdr:to>
    <xdr:sp macro="" textlink="">
      <xdr:nvSpPr>
        <xdr:cNvPr id="363" name="楕円 362"/>
        <xdr:cNvSpPr/>
      </xdr:nvSpPr>
      <xdr:spPr>
        <a:xfrm>
          <a:off x="8699500" y="100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151178</xdr:rowOff>
    </xdr:from>
    <xdr:ext cx="378565" cy="259045"/>
    <xdr:sp macro="" textlink="">
      <xdr:nvSpPr>
        <xdr:cNvPr id="364" name="テキスト ボックス 363"/>
        <xdr:cNvSpPr txBox="1"/>
      </xdr:nvSpPr>
      <xdr:spPr>
        <a:xfrm>
          <a:off x="8561017" y="1009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71207</xdr:rowOff>
    </xdr:from>
    <xdr:to>
      <xdr:col>41</xdr:col>
      <xdr:colOff>101600</xdr:colOff>
      <xdr:row>59</xdr:row>
      <xdr:rowOff>1357</xdr:rowOff>
    </xdr:to>
    <xdr:sp macro="" textlink="">
      <xdr:nvSpPr>
        <xdr:cNvPr id="365" name="楕円 364"/>
        <xdr:cNvSpPr/>
      </xdr:nvSpPr>
      <xdr:spPr>
        <a:xfrm>
          <a:off x="7810500" y="100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163934</xdr:rowOff>
    </xdr:from>
    <xdr:ext cx="378565" cy="259045"/>
    <xdr:sp macro="" textlink="">
      <xdr:nvSpPr>
        <xdr:cNvPr id="366" name="テキスト ボックス 365"/>
        <xdr:cNvSpPr txBox="1"/>
      </xdr:nvSpPr>
      <xdr:spPr>
        <a:xfrm>
          <a:off x="7672017" y="10108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70292</xdr:rowOff>
    </xdr:from>
    <xdr:to>
      <xdr:col>36</xdr:col>
      <xdr:colOff>165100</xdr:colOff>
      <xdr:row>59</xdr:row>
      <xdr:rowOff>442</xdr:rowOff>
    </xdr:to>
    <xdr:sp macro="" textlink="">
      <xdr:nvSpPr>
        <xdr:cNvPr id="367" name="楕円 366"/>
        <xdr:cNvSpPr/>
      </xdr:nvSpPr>
      <xdr:spPr>
        <a:xfrm>
          <a:off x="6921500" y="100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163019</xdr:rowOff>
    </xdr:from>
    <xdr:ext cx="378565" cy="259045"/>
    <xdr:sp macro="" textlink="">
      <xdr:nvSpPr>
        <xdr:cNvPr id="368" name="テキスト ボックス 367"/>
        <xdr:cNvSpPr txBox="1"/>
      </xdr:nvSpPr>
      <xdr:spPr>
        <a:xfrm>
          <a:off x="6783017" y="1010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4" name="直線コネクタ 393"/>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5" name="商工費最小値テキスト"/>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396" name="直線コネクタ 395"/>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397" name="商工費最大値テキスト"/>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398" name="直線コネクタ 397"/>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100626</xdr:rowOff>
    </xdr:from>
    <xdr:to>
      <xdr:col>55</xdr:col>
      <xdr:colOff>0</xdr:colOff>
      <xdr:row>78</xdr:row>
      <xdr:rowOff>145219</xdr:rowOff>
    </xdr:to>
    <xdr:cxnSp macro="">
      <xdr:nvCxnSpPr>
        <xdr:cNvPr id="399" name="直線コネクタ 398"/>
        <xdr:cNvCxnSpPr/>
      </xdr:nvCxnSpPr>
      <xdr:spPr>
        <a:xfrm flipV="1">
          <a:off x="9639300" y="13473726"/>
          <a:ext cx="8382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0" name="商工費平均値テキスト"/>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1" name="フローチャート: 判断 400"/>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145219</xdr:rowOff>
    </xdr:from>
    <xdr:to>
      <xdr:col>50</xdr:col>
      <xdr:colOff>114300</xdr:colOff>
      <xdr:row>79</xdr:row>
      <xdr:rowOff>2394</xdr:rowOff>
    </xdr:to>
    <xdr:cxnSp macro="">
      <xdr:nvCxnSpPr>
        <xdr:cNvPr id="402" name="直線コネクタ 401"/>
        <xdr:cNvCxnSpPr/>
      </xdr:nvCxnSpPr>
      <xdr:spPr>
        <a:xfrm flipV="1">
          <a:off x="8750300" y="13518319"/>
          <a:ext cx="889000" cy="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3" name="フローチャート: 判断 402"/>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4" name="テキスト ボックス 403"/>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2394</xdr:rowOff>
    </xdr:from>
    <xdr:to>
      <xdr:col>45</xdr:col>
      <xdr:colOff>177800</xdr:colOff>
      <xdr:row>79</xdr:row>
      <xdr:rowOff>7635</xdr:rowOff>
    </xdr:to>
    <xdr:cxnSp macro="">
      <xdr:nvCxnSpPr>
        <xdr:cNvPr id="405" name="直線コネクタ 404"/>
        <xdr:cNvCxnSpPr/>
      </xdr:nvCxnSpPr>
      <xdr:spPr>
        <a:xfrm flipV="1">
          <a:off x="7861300" y="13546944"/>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166346</xdr:rowOff>
    </xdr:from>
    <xdr:to>
      <xdr:col>46</xdr:col>
      <xdr:colOff>38100</xdr:colOff>
      <xdr:row>77</xdr:row>
      <xdr:rowOff>96496</xdr:rowOff>
    </xdr:to>
    <xdr:sp macro="" textlink="">
      <xdr:nvSpPr>
        <xdr:cNvPr id="406" name="フローチャート: 判断 405"/>
        <xdr:cNvSpPr/>
      </xdr:nvSpPr>
      <xdr:spPr>
        <a:xfrm>
          <a:off x="8699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113023</xdr:rowOff>
    </xdr:from>
    <xdr:ext cx="534377" cy="259045"/>
    <xdr:sp macro="" textlink="">
      <xdr:nvSpPr>
        <xdr:cNvPr id="407" name="テキスト ボックス 406"/>
        <xdr:cNvSpPr txBox="1"/>
      </xdr:nvSpPr>
      <xdr:spPr>
        <a:xfrm>
          <a:off x="8483111" y="12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7635</xdr:rowOff>
    </xdr:from>
    <xdr:to>
      <xdr:col>41</xdr:col>
      <xdr:colOff>50800</xdr:colOff>
      <xdr:row>79</xdr:row>
      <xdr:rowOff>69405</xdr:rowOff>
    </xdr:to>
    <xdr:cxnSp macro="">
      <xdr:nvCxnSpPr>
        <xdr:cNvPr id="408" name="直線コネクタ 407"/>
        <xdr:cNvCxnSpPr/>
      </xdr:nvCxnSpPr>
      <xdr:spPr>
        <a:xfrm flipV="1">
          <a:off x="6972300" y="13552185"/>
          <a:ext cx="889000" cy="6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11339</xdr:rowOff>
    </xdr:from>
    <xdr:to>
      <xdr:col>41</xdr:col>
      <xdr:colOff>101600</xdr:colOff>
      <xdr:row>78</xdr:row>
      <xdr:rowOff>112939</xdr:rowOff>
    </xdr:to>
    <xdr:sp macro="" textlink="">
      <xdr:nvSpPr>
        <xdr:cNvPr id="409" name="フローチャート: 判断 408"/>
        <xdr:cNvSpPr/>
      </xdr:nvSpPr>
      <xdr:spPr>
        <a:xfrm>
          <a:off x="7810500" y="133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129466</xdr:rowOff>
    </xdr:from>
    <xdr:ext cx="534377" cy="259045"/>
    <xdr:sp macro="" textlink="">
      <xdr:nvSpPr>
        <xdr:cNvPr id="410" name="テキスト ボックス 409"/>
        <xdr:cNvSpPr txBox="1"/>
      </xdr:nvSpPr>
      <xdr:spPr>
        <a:xfrm>
          <a:off x="7594111" y="131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9951</xdr:rowOff>
    </xdr:from>
    <xdr:to>
      <xdr:col>36</xdr:col>
      <xdr:colOff>165100</xdr:colOff>
      <xdr:row>78</xdr:row>
      <xdr:rowOff>111551</xdr:rowOff>
    </xdr:to>
    <xdr:sp macro="" textlink="">
      <xdr:nvSpPr>
        <xdr:cNvPr id="411" name="フローチャート: 判断 410"/>
        <xdr:cNvSpPr/>
      </xdr:nvSpPr>
      <xdr:spPr>
        <a:xfrm>
          <a:off x="6921500" y="1338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128078</xdr:rowOff>
    </xdr:from>
    <xdr:ext cx="534377" cy="259045"/>
    <xdr:sp macro="" textlink="">
      <xdr:nvSpPr>
        <xdr:cNvPr id="412" name="テキスト ボックス 411"/>
        <xdr:cNvSpPr txBox="1"/>
      </xdr:nvSpPr>
      <xdr:spPr>
        <a:xfrm>
          <a:off x="6705111" y="131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49826</xdr:rowOff>
    </xdr:from>
    <xdr:to>
      <xdr:col>55</xdr:col>
      <xdr:colOff>50800</xdr:colOff>
      <xdr:row>78</xdr:row>
      <xdr:rowOff>151426</xdr:rowOff>
    </xdr:to>
    <xdr:sp macro="" textlink="">
      <xdr:nvSpPr>
        <xdr:cNvPr id="418" name="楕円 417"/>
        <xdr:cNvSpPr/>
      </xdr:nvSpPr>
      <xdr:spPr>
        <a:xfrm>
          <a:off x="10426700" y="1342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28253</xdr:rowOff>
    </xdr:from>
    <xdr:ext cx="534377" cy="259045"/>
    <xdr:sp macro="" textlink="">
      <xdr:nvSpPr>
        <xdr:cNvPr id="419" name="商工費該当値テキスト"/>
        <xdr:cNvSpPr txBox="1"/>
      </xdr:nvSpPr>
      <xdr:spPr>
        <a:xfrm>
          <a:off x="10528300" y="1340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94419</xdr:rowOff>
    </xdr:from>
    <xdr:to>
      <xdr:col>50</xdr:col>
      <xdr:colOff>165100</xdr:colOff>
      <xdr:row>79</xdr:row>
      <xdr:rowOff>24569</xdr:rowOff>
    </xdr:to>
    <xdr:sp macro="" textlink="">
      <xdr:nvSpPr>
        <xdr:cNvPr id="420" name="楕円 419"/>
        <xdr:cNvSpPr/>
      </xdr:nvSpPr>
      <xdr:spPr>
        <a:xfrm>
          <a:off x="9588500" y="134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15696</xdr:rowOff>
    </xdr:from>
    <xdr:ext cx="469744" cy="259045"/>
    <xdr:sp macro="" textlink="">
      <xdr:nvSpPr>
        <xdr:cNvPr id="421" name="テキスト ボックス 420"/>
        <xdr:cNvSpPr txBox="1"/>
      </xdr:nvSpPr>
      <xdr:spPr>
        <a:xfrm>
          <a:off x="9404428" y="1356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123044</xdr:rowOff>
    </xdr:from>
    <xdr:to>
      <xdr:col>46</xdr:col>
      <xdr:colOff>38100</xdr:colOff>
      <xdr:row>79</xdr:row>
      <xdr:rowOff>53194</xdr:rowOff>
    </xdr:to>
    <xdr:sp macro="" textlink="">
      <xdr:nvSpPr>
        <xdr:cNvPr id="422" name="楕円 421"/>
        <xdr:cNvSpPr/>
      </xdr:nvSpPr>
      <xdr:spPr>
        <a:xfrm>
          <a:off x="8699500" y="134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44321</xdr:rowOff>
    </xdr:from>
    <xdr:ext cx="469744" cy="259045"/>
    <xdr:sp macro="" textlink="">
      <xdr:nvSpPr>
        <xdr:cNvPr id="423" name="テキスト ボックス 422"/>
        <xdr:cNvSpPr txBox="1"/>
      </xdr:nvSpPr>
      <xdr:spPr>
        <a:xfrm>
          <a:off x="8515428" y="1358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128285</xdr:rowOff>
    </xdr:from>
    <xdr:to>
      <xdr:col>41</xdr:col>
      <xdr:colOff>101600</xdr:colOff>
      <xdr:row>79</xdr:row>
      <xdr:rowOff>58435</xdr:rowOff>
    </xdr:to>
    <xdr:sp macro="" textlink="">
      <xdr:nvSpPr>
        <xdr:cNvPr id="424" name="楕円 423"/>
        <xdr:cNvSpPr/>
      </xdr:nvSpPr>
      <xdr:spPr>
        <a:xfrm>
          <a:off x="7810500" y="135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49562</xdr:rowOff>
    </xdr:from>
    <xdr:ext cx="469744" cy="259045"/>
    <xdr:sp macro="" textlink="">
      <xdr:nvSpPr>
        <xdr:cNvPr id="425" name="テキスト ボックス 424"/>
        <xdr:cNvSpPr txBox="1"/>
      </xdr:nvSpPr>
      <xdr:spPr>
        <a:xfrm>
          <a:off x="7626428" y="135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18605</xdr:rowOff>
    </xdr:from>
    <xdr:to>
      <xdr:col>36</xdr:col>
      <xdr:colOff>165100</xdr:colOff>
      <xdr:row>79</xdr:row>
      <xdr:rowOff>120205</xdr:rowOff>
    </xdr:to>
    <xdr:sp macro="" textlink="">
      <xdr:nvSpPr>
        <xdr:cNvPr id="426" name="楕円 425"/>
        <xdr:cNvSpPr/>
      </xdr:nvSpPr>
      <xdr:spPr>
        <a:xfrm>
          <a:off x="6921500" y="135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111332</xdr:rowOff>
    </xdr:from>
    <xdr:ext cx="469744" cy="259045"/>
    <xdr:sp macro="" textlink="">
      <xdr:nvSpPr>
        <xdr:cNvPr id="427" name="テキスト ボックス 426"/>
        <xdr:cNvSpPr txBox="1"/>
      </xdr:nvSpPr>
      <xdr:spPr>
        <a:xfrm>
          <a:off x="6737428" y="1365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4" name="直線コネクタ 453"/>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5" name="土木費最小値テキスト"/>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56" name="直線コネクタ 455"/>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57" name="土木費最大値テキスト"/>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58" name="直線コネクタ 457"/>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42659</xdr:rowOff>
    </xdr:from>
    <xdr:to>
      <xdr:col>55</xdr:col>
      <xdr:colOff>0</xdr:colOff>
      <xdr:row>97</xdr:row>
      <xdr:rowOff>22151</xdr:rowOff>
    </xdr:to>
    <xdr:cxnSp macro="">
      <xdr:nvCxnSpPr>
        <xdr:cNvPr id="459" name="直線コネクタ 458"/>
        <xdr:cNvCxnSpPr/>
      </xdr:nvCxnSpPr>
      <xdr:spPr>
        <a:xfrm flipV="1">
          <a:off x="9639300" y="16501859"/>
          <a:ext cx="838200" cy="15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0" name="土木費平均値テキスト"/>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1" name="フローチャート: 判断 460"/>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22151</xdr:rowOff>
    </xdr:from>
    <xdr:to>
      <xdr:col>50</xdr:col>
      <xdr:colOff>114300</xdr:colOff>
      <xdr:row>98</xdr:row>
      <xdr:rowOff>36308</xdr:rowOff>
    </xdr:to>
    <xdr:cxnSp macro="">
      <xdr:nvCxnSpPr>
        <xdr:cNvPr id="462" name="直線コネクタ 461"/>
        <xdr:cNvCxnSpPr/>
      </xdr:nvCxnSpPr>
      <xdr:spPr>
        <a:xfrm flipV="1">
          <a:off x="8750300" y="16652801"/>
          <a:ext cx="889000" cy="18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3" name="フローチャート: 判断 462"/>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64" name="テキスト ボックス 463"/>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21693</xdr:rowOff>
    </xdr:from>
    <xdr:to>
      <xdr:col>45</xdr:col>
      <xdr:colOff>177800</xdr:colOff>
      <xdr:row>98</xdr:row>
      <xdr:rowOff>36308</xdr:rowOff>
    </xdr:to>
    <xdr:cxnSp macro="">
      <xdr:nvCxnSpPr>
        <xdr:cNvPr id="465" name="直線コネクタ 464"/>
        <xdr:cNvCxnSpPr/>
      </xdr:nvCxnSpPr>
      <xdr:spPr>
        <a:xfrm>
          <a:off x="7861300" y="16823793"/>
          <a:ext cx="8890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118390</xdr:rowOff>
    </xdr:from>
    <xdr:to>
      <xdr:col>46</xdr:col>
      <xdr:colOff>38100</xdr:colOff>
      <xdr:row>97</xdr:row>
      <xdr:rowOff>48540</xdr:rowOff>
    </xdr:to>
    <xdr:sp macro="" textlink="">
      <xdr:nvSpPr>
        <xdr:cNvPr id="466" name="フローチャート: 判断 465"/>
        <xdr:cNvSpPr/>
      </xdr:nvSpPr>
      <xdr:spPr>
        <a:xfrm>
          <a:off x="8699500" y="165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65067</xdr:rowOff>
    </xdr:from>
    <xdr:ext cx="534377" cy="259045"/>
    <xdr:sp macro="" textlink="">
      <xdr:nvSpPr>
        <xdr:cNvPr id="467" name="テキスト ボックス 466"/>
        <xdr:cNvSpPr txBox="1"/>
      </xdr:nvSpPr>
      <xdr:spPr>
        <a:xfrm>
          <a:off x="8483111" y="163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151833</xdr:rowOff>
    </xdr:from>
    <xdr:to>
      <xdr:col>41</xdr:col>
      <xdr:colOff>50800</xdr:colOff>
      <xdr:row>98</xdr:row>
      <xdr:rowOff>21693</xdr:rowOff>
    </xdr:to>
    <xdr:cxnSp macro="">
      <xdr:nvCxnSpPr>
        <xdr:cNvPr id="468" name="直線コネクタ 467"/>
        <xdr:cNvCxnSpPr/>
      </xdr:nvCxnSpPr>
      <xdr:spPr>
        <a:xfrm>
          <a:off x="6972300" y="16782483"/>
          <a:ext cx="889000" cy="4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100248</xdr:rowOff>
    </xdr:from>
    <xdr:to>
      <xdr:col>41</xdr:col>
      <xdr:colOff>101600</xdr:colOff>
      <xdr:row>97</xdr:row>
      <xdr:rowOff>30398</xdr:rowOff>
    </xdr:to>
    <xdr:sp macro="" textlink="">
      <xdr:nvSpPr>
        <xdr:cNvPr id="469" name="フローチャート: 判断 468"/>
        <xdr:cNvSpPr/>
      </xdr:nvSpPr>
      <xdr:spPr>
        <a:xfrm>
          <a:off x="7810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46925</xdr:rowOff>
    </xdr:from>
    <xdr:ext cx="534377" cy="259045"/>
    <xdr:sp macro="" textlink="">
      <xdr:nvSpPr>
        <xdr:cNvPr id="470" name="テキスト ボックス 469"/>
        <xdr:cNvSpPr txBox="1"/>
      </xdr:nvSpPr>
      <xdr:spPr>
        <a:xfrm>
          <a:off x="7594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94124</xdr:rowOff>
    </xdr:from>
    <xdr:to>
      <xdr:col>36</xdr:col>
      <xdr:colOff>165100</xdr:colOff>
      <xdr:row>97</xdr:row>
      <xdr:rowOff>24274</xdr:rowOff>
    </xdr:to>
    <xdr:sp macro="" textlink="">
      <xdr:nvSpPr>
        <xdr:cNvPr id="471" name="フローチャート: 判断 470"/>
        <xdr:cNvSpPr/>
      </xdr:nvSpPr>
      <xdr:spPr>
        <a:xfrm>
          <a:off x="6921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40801</xdr:rowOff>
    </xdr:from>
    <xdr:ext cx="534377" cy="259045"/>
    <xdr:sp macro="" textlink="">
      <xdr:nvSpPr>
        <xdr:cNvPr id="472" name="テキスト ボックス 471"/>
        <xdr:cNvSpPr txBox="1"/>
      </xdr:nvSpPr>
      <xdr:spPr>
        <a:xfrm>
          <a:off x="6705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163309</xdr:rowOff>
    </xdr:from>
    <xdr:to>
      <xdr:col>55</xdr:col>
      <xdr:colOff>50800</xdr:colOff>
      <xdr:row>96</xdr:row>
      <xdr:rowOff>93459</xdr:rowOff>
    </xdr:to>
    <xdr:sp macro="" textlink="">
      <xdr:nvSpPr>
        <xdr:cNvPr id="478" name="楕円 477"/>
        <xdr:cNvSpPr/>
      </xdr:nvSpPr>
      <xdr:spPr>
        <a:xfrm>
          <a:off x="10426700" y="164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14736</xdr:rowOff>
    </xdr:from>
    <xdr:ext cx="534377" cy="259045"/>
    <xdr:sp macro="" textlink="">
      <xdr:nvSpPr>
        <xdr:cNvPr id="479" name="土木費該当値テキスト"/>
        <xdr:cNvSpPr txBox="1"/>
      </xdr:nvSpPr>
      <xdr:spPr>
        <a:xfrm>
          <a:off x="10528300" y="1630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142801</xdr:rowOff>
    </xdr:from>
    <xdr:to>
      <xdr:col>50</xdr:col>
      <xdr:colOff>165100</xdr:colOff>
      <xdr:row>97</xdr:row>
      <xdr:rowOff>72951</xdr:rowOff>
    </xdr:to>
    <xdr:sp macro="" textlink="">
      <xdr:nvSpPr>
        <xdr:cNvPr id="480" name="楕円 479"/>
        <xdr:cNvSpPr/>
      </xdr:nvSpPr>
      <xdr:spPr>
        <a:xfrm>
          <a:off x="9588500" y="166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89478</xdr:rowOff>
    </xdr:from>
    <xdr:ext cx="534377" cy="259045"/>
    <xdr:sp macro="" textlink="">
      <xdr:nvSpPr>
        <xdr:cNvPr id="481" name="テキスト ボックス 480"/>
        <xdr:cNvSpPr txBox="1"/>
      </xdr:nvSpPr>
      <xdr:spPr>
        <a:xfrm>
          <a:off x="9372111" y="1637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156958</xdr:rowOff>
    </xdr:from>
    <xdr:to>
      <xdr:col>46</xdr:col>
      <xdr:colOff>38100</xdr:colOff>
      <xdr:row>98</xdr:row>
      <xdr:rowOff>87108</xdr:rowOff>
    </xdr:to>
    <xdr:sp macro="" textlink="">
      <xdr:nvSpPr>
        <xdr:cNvPr id="482" name="楕円 481"/>
        <xdr:cNvSpPr/>
      </xdr:nvSpPr>
      <xdr:spPr>
        <a:xfrm>
          <a:off x="8699500" y="167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78235</xdr:rowOff>
    </xdr:from>
    <xdr:ext cx="534377" cy="259045"/>
    <xdr:sp macro="" textlink="">
      <xdr:nvSpPr>
        <xdr:cNvPr id="483" name="テキスト ボックス 482"/>
        <xdr:cNvSpPr txBox="1"/>
      </xdr:nvSpPr>
      <xdr:spPr>
        <a:xfrm>
          <a:off x="8483111" y="1688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142343</xdr:rowOff>
    </xdr:from>
    <xdr:to>
      <xdr:col>41</xdr:col>
      <xdr:colOff>101600</xdr:colOff>
      <xdr:row>98</xdr:row>
      <xdr:rowOff>72493</xdr:rowOff>
    </xdr:to>
    <xdr:sp macro="" textlink="">
      <xdr:nvSpPr>
        <xdr:cNvPr id="484" name="楕円 483"/>
        <xdr:cNvSpPr/>
      </xdr:nvSpPr>
      <xdr:spPr>
        <a:xfrm>
          <a:off x="7810500" y="167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63620</xdr:rowOff>
    </xdr:from>
    <xdr:ext cx="534377" cy="259045"/>
    <xdr:sp macro="" textlink="">
      <xdr:nvSpPr>
        <xdr:cNvPr id="485" name="テキスト ボックス 484"/>
        <xdr:cNvSpPr txBox="1"/>
      </xdr:nvSpPr>
      <xdr:spPr>
        <a:xfrm>
          <a:off x="7594111" y="168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101033</xdr:rowOff>
    </xdr:from>
    <xdr:to>
      <xdr:col>36</xdr:col>
      <xdr:colOff>165100</xdr:colOff>
      <xdr:row>98</xdr:row>
      <xdr:rowOff>31183</xdr:rowOff>
    </xdr:to>
    <xdr:sp macro="" textlink="">
      <xdr:nvSpPr>
        <xdr:cNvPr id="486" name="楕円 485"/>
        <xdr:cNvSpPr/>
      </xdr:nvSpPr>
      <xdr:spPr>
        <a:xfrm>
          <a:off x="6921500" y="167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22310</xdr:rowOff>
    </xdr:from>
    <xdr:ext cx="534377" cy="259045"/>
    <xdr:sp macro="" textlink="">
      <xdr:nvSpPr>
        <xdr:cNvPr id="487" name="テキスト ボックス 486"/>
        <xdr:cNvSpPr txBox="1"/>
      </xdr:nvSpPr>
      <xdr:spPr>
        <a:xfrm>
          <a:off x="6705111" y="168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9" name="直線コネクタ 498"/>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0" name="テキスト ボックス 499"/>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2" name="テキスト ボックス 501"/>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3" name="直線コネクタ 502"/>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4" name="テキスト ボックス 503"/>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7" name="直線コネクタ 506"/>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8" name="テキスト ボックス 507"/>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9" name="直線コネクタ 50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0" name="テキスト ボックス 50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1" name="直線コネクタ 510"/>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2" name="テキスト ボックス 511"/>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16" name="直線コネクタ 515"/>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17" name="消防費最小値テキスト"/>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18" name="直線コネクタ 517"/>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19" name="消防費最大値テキスト"/>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0" name="直線コネクタ 519"/>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27210</xdr:rowOff>
    </xdr:from>
    <xdr:to>
      <xdr:col>85</xdr:col>
      <xdr:colOff>127000</xdr:colOff>
      <xdr:row>37</xdr:row>
      <xdr:rowOff>12922</xdr:rowOff>
    </xdr:to>
    <xdr:cxnSp macro="">
      <xdr:nvCxnSpPr>
        <xdr:cNvPr id="521" name="直線コネクタ 520"/>
        <xdr:cNvCxnSpPr/>
      </xdr:nvCxnSpPr>
      <xdr:spPr>
        <a:xfrm>
          <a:off x="15481300" y="6027960"/>
          <a:ext cx="838200" cy="3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2" name="消防費平均値テキスト"/>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3" name="フローチャート: 判断 522"/>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27210</xdr:rowOff>
    </xdr:from>
    <xdr:to>
      <xdr:col>81</xdr:col>
      <xdr:colOff>50800</xdr:colOff>
      <xdr:row>35</xdr:row>
      <xdr:rowOff>30448</xdr:rowOff>
    </xdr:to>
    <xdr:cxnSp macro="">
      <xdr:nvCxnSpPr>
        <xdr:cNvPr id="524" name="直線コネクタ 523"/>
        <xdr:cNvCxnSpPr/>
      </xdr:nvCxnSpPr>
      <xdr:spPr>
        <a:xfrm flipV="1">
          <a:off x="14592300" y="6027960"/>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5" name="フローチャート: 判断 524"/>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26" name="テキスト ボックス 525"/>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30448</xdr:rowOff>
    </xdr:from>
    <xdr:to>
      <xdr:col>76</xdr:col>
      <xdr:colOff>114300</xdr:colOff>
      <xdr:row>37</xdr:row>
      <xdr:rowOff>2159</xdr:rowOff>
    </xdr:to>
    <xdr:cxnSp macro="">
      <xdr:nvCxnSpPr>
        <xdr:cNvPr id="527" name="直線コネクタ 526"/>
        <xdr:cNvCxnSpPr/>
      </xdr:nvCxnSpPr>
      <xdr:spPr>
        <a:xfrm flipV="1">
          <a:off x="13703300" y="6031198"/>
          <a:ext cx="889000" cy="31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115570</xdr:rowOff>
    </xdr:from>
    <xdr:to>
      <xdr:col>76</xdr:col>
      <xdr:colOff>165100</xdr:colOff>
      <xdr:row>34</xdr:row>
      <xdr:rowOff>45720</xdr:rowOff>
    </xdr:to>
    <xdr:sp macro="" textlink="">
      <xdr:nvSpPr>
        <xdr:cNvPr id="528" name="フローチャート: 判断 527"/>
        <xdr:cNvSpPr/>
      </xdr:nvSpPr>
      <xdr:spPr>
        <a:xfrm>
          <a:off x="14541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62247</xdr:rowOff>
    </xdr:from>
    <xdr:ext cx="534377" cy="259045"/>
    <xdr:sp macro="" textlink="">
      <xdr:nvSpPr>
        <xdr:cNvPr id="529" name="テキスト ボックス 528"/>
        <xdr:cNvSpPr txBox="1"/>
      </xdr:nvSpPr>
      <xdr:spPr>
        <a:xfrm>
          <a:off x="14325111" y="55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2159</xdr:rowOff>
    </xdr:from>
    <xdr:to>
      <xdr:col>71</xdr:col>
      <xdr:colOff>177800</xdr:colOff>
      <xdr:row>37</xdr:row>
      <xdr:rowOff>165227</xdr:rowOff>
    </xdr:to>
    <xdr:cxnSp macro="">
      <xdr:nvCxnSpPr>
        <xdr:cNvPr id="530" name="直線コネクタ 529"/>
        <xdr:cNvCxnSpPr/>
      </xdr:nvCxnSpPr>
      <xdr:spPr>
        <a:xfrm flipV="1">
          <a:off x="12814300" y="6345809"/>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20701</xdr:rowOff>
    </xdr:from>
    <xdr:to>
      <xdr:col>72</xdr:col>
      <xdr:colOff>38100</xdr:colOff>
      <xdr:row>32</xdr:row>
      <xdr:rowOff>122301</xdr:rowOff>
    </xdr:to>
    <xdr:sp macro="" textlink="">
      <xdr:nvSpPr>
        <xdr:cNvPr id="531" name="フローチャート: 判断 530"/>
        <xdr:cNvSpPr/>
      </xdr:nvSpPr>
      <xdr:spPr>
        <a:xfrm>
          <a:off x="13652500" y="55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138828</xdr:rowOff>
    </xdr:from>
    <xdr:ext cx="534377" cy="259045"/>
    <xdr:sp macro="" textlink="">
      <xdr:nvSpPr>
        <xdr:cNvPr id="532" name="テキスト ボックス 531"/>
        <xdr:cNvSpPr txBox="1"/>
      </xdr:nvSpPr>
      <xdr:spPr>
        <a:xfrm>
          <a:off x="13436111" y="52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49657</xdr:rowOff>
    </xdr:from>
    <xdr:to>
      <xdr:col>67</xdr:col>
      <xdr:colOff>101600</xdr:colOff>
      <xdr:row>32</xdr:row>
      <xdr:rowOff>151257</xdr:rowOff>
    </xdr:to>
    <xdr:sp macro="" textlink="">
      <xdr:nvSpPr>
        <xdr:cNvPr id="533" name="フローチャート: 判断 532"/>
        <xdr:cNvSpPr/>
      </xdr:nvSpPr>
      <xdr:spPr>
        <a:xfrm>
          <a:off x="12763500" y="5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167784</xdr:rowOff>
    </xdr:from>
    <xdr:ext cx="534377" cy="259045"/>
    <xdr:sp macro="" textlink="">
      <xdr:nvSpPr>
        <xdr:cNvPr id="534" name="テキスト ボックス 533"/>
        <xdr:cNvSpPr txBox="1"/>
      </xdr:nvSpPr>
      <xdr:spPr>
        <a:xfrm>
          <a:off x="12547111" y="531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133572</xdr:rowOff>
    </xdr:from>
    <xdr:to>
      <xdr:col>85</xdr:col>
      <xdr:colOff>177800</xdr:colOff>
      <xdr:row>37</xdr:row>
      <xdr:rowOff>63722</xdr:rowOff>
    </xdr:to>
    <xdr:sp macro="" textlink="">
      <xdr:nvSpPr>
        <xdr:cNvPr id="540" name="楕円 539"/>
        <xdr:cNvSpPr/>
      </xdr:nvSpPr>
      <xdr:spPr>
        <a:xfrm>
          <a:off x="16268700" y="630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111999</xdr:rowOff>
    </xdr:from>
    <xdr:ext cx="534377" cy="259045"/>
    <xdr:sp macro="" textlink="">
      <xdr:nvSpPr>
        <xdr:cNvPr id="541" name="消防費該当値テキスト"/>
        <xdr:cNvSpPr txBox="1"/>
      </xdr:nvSpPr>
      <xdr:spPr>
        <a:xfrm>
          <a:off x="16370300" y="628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147860</xdr:rowOff>
    </xdr:from>
    <xdr:to>
      <xdr:col>81</xdr:col>
      <xdr:colOff>101600</xdr:colOff>
      <xdr:row>35</xdr:row>
      <xdr:rowOff>78010</xdr:rowOff>
    </xdr:to>
    <xdr:sp macro="" textlink="">
      <xdr:nvSpPr>
        <xdr:cNvPr id="542" name="楕円 541"/>
        <xdr:cNvSpPr/>
      </xdr:nvSpPr>
      <xdr:spPr>
        <a:xfrm>
          <a:off x="15430500" y="59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94537</xdr:rowOff>
    </xdr:from>
    <xdr:ext cx="534377" cy="259045"/>
    <xdr:sp macro="" textlink="">
      <xdr:nvSpPr>
        <xdr:cNvPr id="543" name="テキスト ボックス 542"/>
        <xdr:cNvSpPr txBox="1"/>
      </xdr:nvSpPr>
      <xdr:spPr>
        <a:xfrm>
          <a:off x="15214111" y="575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151098</xdr:rowOff>
    </xdr:from>
    <xdr:to>
      <xdr:col>76</xdr:col>
      <xdr:colOff>165100</xdr:colOff>
      <xdr:row>35</xdr:row>
      <xdr:rowOff>81248</xdr:rowOff>
    </xdr:to>
    <xdr:sp macro="" textlink="">
      <xdr:nvSpPr>
        <xdr:cNvPr id="544" name="楕円 543"/>
        <xdr:cNvSpPr/>
      </xdr:nvSpPr>
      <xdr:spPr>
        <a:xfrm>
          <a:off x="14541500" y="598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72375</xdr:rowOff>
    </xdr:from>
    <xdr:ext cx="534377" cy="259045"/>
    <xdr:sp macro="" textlink="">
      <xdr:nvSpPr>
        <xdr:cNvPr id="545" name="テキスト ボックス 544"/>
        <xdr:cNvSpPr txBox="1"/>
      </xdr:nvSpPr>
      <xdr:spPr>
        <a:xfrm>
          <a:off x="14325111" y="607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122809</xdr:rowOff>
    </xdr:from>
    <xdr:to>
      <xdr:col>72</xdr:col>
      <xdr:colOff>38100</xdr:colOff>
      <xdr:row>37</xdr:row>
      <xdr:rowOff>52959</xdr:rowOff>
    </xdr:to>
    <xdr:sp macro="" textlink="">
      <xdr:nvSpPr>
        <xdr:cNvPr id="546" name="楕円 545"/>
        <xdr:cNvSpPr/>
      </xdr:nvSpPr>
      <xdr:spPr>
        <a:xfrm>
          <a:off x="136525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44086</xdr:rowOff>
    </xdr:from>
    <xdr:ext cx="534377" cy="259045"/>
    <xdr:sp macro="" textlink="">
      <xdr:nvSpPr>
        <xdr:cNvPr id="547" name="テキスト ボックス 546"/>
        <xdr:cNvSpPr txBox="1"/>
      </xdr:nvSpPr>
      <xdr:spPr>
        <a:xfrm>
          <a:off x="13436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114427</xdr:rowOff>
    </xdr:from>
    <xdr:to>
      <xdr:col>67</xdr:col>
      <xdr:colOff>101600</xdr:colOff>
      <xdr:row>38</xdr:row>
      <xdr:rowOff>44577</xdr:rowOff>
    </xdr:to>
    <xdr:sp macro="" textlink="">
      <xdr:nvSpPr>
        <xdr:cNvPr id="548" name="楕円 547"/>
        <xdr:cNvSpPr/>
      </xdr:nvSpPr>
      <xdr:spPr>
        <a:xfrm>
          <a:off x="12763500" y="64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35704</xdr:rowOff>
    </xdr:from>
    <xdr:ext cx="469744" cy="259045"/>
    <xdr:sp macro="" textlink="">
      <xdr:nvSpPr>
        <xdr:cNvPr id="549" name="テキスト ボックス 548"/>
        <xdr:cNvSpPr txBox="1"/>
      </xdr:nvSpPr>
      <xdr:spPr>
        <a:xfrm>
          <a:off x="12579428" y="655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8" name="テキスト ボックス 56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2" name="直線コネクタ 571"/>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3" name="教育費最小値テキスト"/>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4" name="直線コネクタ 573"/>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5" name="教育費最大値テキスト"/>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76" name="直線コネクタ 575"/>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169349</xdr:rowOff>
    </xdr:from>
    <xdr:to>
      <xdr:col>85</xdr:col>
      <xdr:colOff>127000</xdr:colOff>
      <xdr:row>53</xdr:row>
      <xdr:rowOff>123401</xdr:rowOff>
    </xdr:to>
    <xdr:cxnSp macro="">
      <xdr:nvCxnSpPr>
        <xdr:cNvPr id="577" name="直線コネクタ 576"/>
        <xdr:cNvCxnSpPr/>
      </xdr:nvCxnSpPr>
      <xdr:spPr>
        <a:xfrm flipV="1">
          <a:off x="15481300" y="8913299"/>
          <a:ext cx="838200" cy="29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78" name="教育費平均値テキスト"/>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79" name="フローチャート: 判断 578"/>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123401</xdr:rowOff>
    </xdr:from>
    <xdr:to>
      <xdr:col>81</xdr:col>
      <xdr:colOff>50800</xdr:colOff>
      <xdr:row>54</xdr:row>
      <xdr:rowOff>38225</xdr:rowOff>
    </xdr:to>
    <xdr:cxnSp macro="">
      <xdr:nvCxnSpPr>
        <xdr:cNvPr id="580" name="直線コネクタ 579"/>
        <xdr:cNvCxnSpPr/>
      </xdr:nvCxnSpPr>
      <xdr:spPr>
        <a:xfrm flipV="1">
          <a:off x="14592300" y="9210251"/>
          <a:ext cx="8890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1" name="フローチャート: 判断 580"/>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2" name="テキスト ボックス 581"/>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75372</xdr:rowOff>
    </xdr:from>
    <xdr:to>
      <xdr:col>76</xdr:col>
      <xdr:colOff>114300</xdr:colOff>
      <xdr:row>54</xdr:row>
      <xdr:rowOff>38225</xdr:rowOff>
    </xdr:to>
    <xdr:cxnSp macro="">
      <xdr:nvCxnSpPr>
        <xdr:cNvPr id="583" name="直線コネクタ 582"/>
        <xdr:cNvCxnSpPr/>
      </xdr:nvCxnSpPr>
      <xdr:spPr>
        <a:xfrm>
          <a:off x="13703300" y="9162222"/>
          <a:ext cx="8890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70292</xdr:rowOff>
    </xdr:from>
    <xdr:to>
      <xdr:col>76</xdr:col>
      <xdr:colOff>165100</xdr:colOff>
      <xdr:row>54</xdr:row>
      <xdr:rowOff>442</xdr:rowOff>
    </xdr:to>
    <xdr:sp macro="" textlink="">
      <xdr:nvSpPr>
        <xdr:cNvPr id="584" name="フローチャート: 判断 583"/>
        <xdr:cNvSpPr/>
      </xdr:nvSpPr>
      <xdr:spPr>
        <a:xfrm>
          <a:off x="14541500" y="91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16969</xdr:rowOff>
    </xdr:from>
    <xdr:ext cx="534377" cy="259045"/>
    <xdr:sp macro="" textlink="">
      <xdr:nvSpPr>
        <xdr:cNvPr id="585" name="テキスト ボックス 584"/>
        <xdr:cNvSpPr txBox="1"/>
      </xdr:nvSpPr>
      <xdr:spPr>
        <a:xfrm>
          <a:off x="14325111" y="89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75372</xdr:rowOff>
    </xdr:from>
    <xdr:to>
      <xdr:col>71</xdr:col>
      <xdr:colOff>177800</xdr:colOff>
      <xdr:row>53</xdr:row>
      <xdr:rowOff>121138</xdr:rowOff>
    </xdr:to>
    <xdr:cxnSp macro="">
      <xdr:nvCxnSpPr>
        <xdr:cNvPr id="586" name="直線コネクタ 585"/>
        <xdr:cNvCxnSpPr/>
      </xdr:nvCxnSpPr>
      <xdr:spPr>
        <a:xfrm flipV="1">
          <a:off x="12814300" y="9162222"/>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9302</xdr:rowOff>
    </xdr:from>
    <xdr:to>
      <xdr:col>72</xdr:col>
      <xdr:colOff>38100</xdr:colOff>
      <xdr:row>54</xdr:row>
      <xdr:rowOff>110902</xdr:rowOff>
    </xdr:to>
    <xdr:sp macro="" textlink="">
      <xdr:nvSpPr>
        <xdr:cNvPr id="587" name="フローチャート: 判断 586"/>
        <xdr:cNvSpPr/>
      </xdr:nvSpPr>
      <xdr:spPr>
        <a:xfrm>
          <a:off x="13652500" y="926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102029</xdr:rowOff>
    </xdr:from>
    <xdr:ext cx="534377" cy="259045"/>
    <xdr:sp macro="" textlink="">
      <xdr:nvSpPr>
        <xdr:cNvPr id="588" name="テキスト ボックス 587"/>
        <xdr:cNvSpPr txBox="1"/>
      </xdr:nvSpPr>
      <xdr:spPr>
        <a:xfrm>
          <a:off x="13436111" y="93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52964</xdr:rowOff>
    </xdr:from>
    <xdr:to>
      <xdr:col>67</xdr:col>
      <xdr:colOff>101600</xdr:colOff>
      <xdr:row>54</xdr:row>
      <xdr:rowOff>154564</xdr:rowOff>
    </xdr:to>
    <xdr:sp macro="" textlink="">
      <xdr:nvSpPr>
        <xdr:cNvPr id="589" name="フローチャート: 判断 588"/>
        <xdr:cNvSpPr/>
      </xdr:nvSpPr>
      <xdr:spPr>
        <a:xfrm>
          <a:off x="12763500" y="931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145691</xdr:rowOff>
    </xdr:from>
    <xdr:ext cx="534377" cy="259045"/>
    <xdr:sp macro="" textlink="">
      <xdr:nvSpPr>
        <xdr:cNvPr id="590" name="テキスト ボックス 589"/>
        <xdr:cNvSpPr txBox="1"/>
      </xdr:nvSpPr>
      <xdr:spPr>
        <a:xfrm>
          <a:off x="12547111" y="940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118549</xdr:rowOff>
    </xdr:from>
    <xdr:to>
      <xdr:col>85</xdr:col>
      <xdr:colOff>177800</xdr:colOff>
      <xdr:row>52</xdr:row>
      <xdr:rowOff>48699</xdr:rowOff>
    </xdr:to>
    <xdr:sp macro="" textlink="">
      <xdr:nvSpPr>
        <xdr:cNvPr id="596" name="楕円 595"/>
        <xdr:cNvSpPr/>
      </xdr:nvSpPr>
      <xdr:spPr>
        <a:xfrm>
          <a:off x="16268700" y="886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141426</xdr:rowOff>
    </xdr:from>
    <xdr:ext cx="534377" cy="259045"/>
    <xdr:sp macro="" textlink="">
      <xdr:nvSpPr>
        <xdr:cNvPr id="597" name="教育費該当値テキスト"/>
        <xdr:cNvSpPr txBox="1"/>
      </xdr:nvSpPr>
      <xdr:spPr>
        <a:xfrm>
          <a:off x="16370300" y="87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72601</xdr:rowOff>
    </xdr:from>
    <xdr:to>
      <xdr:col>81</xdr:col>
      <xdr:colOff>101600</xdr:colOff>
      <xdr:row>54</xdr:row>
      <xdr:rowOff>2751</xdr:rowOff>
    </xdr:to>
    <xdr:sp macro="" textlink="">
      <xdr:nvSpPr>
        <xdr:cNvPr id="598" name="楕円 597"/>
        <xdr:cNvSpPr/>
      </xdr:nvSpPr>
      <xdr:spPr>
        <a:xfrm>
          <a:off x="15430500" y="915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19278</xdr:rowOff>
    </xdr:from>
    <xdr:ext cx="534377" cy="259045"/>
    <xdr:sp macro="" textlink="">
      <xdr:nvSpPr>
        <xdr:cNvPr id="599" name="テキスト ボックス 598"/>
        <xdr:cNvSpPr txBox="1"/>
      </xdr:nvSpPr>
      <xdr:spPr>
        <a:xfrm>
          <a:off x="15214111" y="893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158875</xdr:rowOff>
    </xdr:from>
    <xdr:to>
      <xdr:col>76</xdr:col>
      <xdr:colOff>165100</xdr:colOff>
      <xdr:row>54</xdr:row>
      <xdr:rowOff>89025</xdr:rowOff>
    </xdr:to>
    <xdr:sp macro="" textlink="">
      <xdr:nvSpPr>
        <xdr:cNvPr id="600" name="楕円 599"/>
        <xdr:cNvSpPr/>
      </xdr:nvSpPr>
      <xdr:spPr>
        <a:xfrm>
          <a:off x="14541500" y="9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80152</xdr:rowOff>
    </xdr:from>
    <xdr:ext cx="534377" cy="259045"/>
    <xdr:sp macro="" textlink="">
      <xdr:nvSpPr>
        <xdr:cNvPr id="601" name="テキスト ボックス 600"/>
        <xdr:cNvSpPr txBox="1"/>
      </xdr:nvSpPr>
      <xdr:spPr>
        <a:xfrm>
          <a:off x="14325111" y="93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24572</xdr:rowOff>
    </xdr:from>
    <xdr:to>
      <xdr:col>72</xdr:col>
      <xdr:colOff>38100</xdr:colOff>
      <xdr:row>53</xdr:row>
      <xdr:rowOff>126172</xdr:rowOff>
    </xdr:to>
    <xdr:sp macro="" textlink="">
      <xdr:nvSpPr>
        <xdr:cNvPr id="602" name="楕円 601"/>
        <xdr:cNvSpPr/>
      </xdr:nvSpPr>
      <xdr:spPr>
        <a:xfrm>
          <a:off x="13652500" y="91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142699</xdr:rowOff>
    </xdr:from>
    <xdr:ext cx="534377" cy="259045"/>
    <xdr:sp macro="" textlink="">
      <xdr:nvSpPr>
        <xdr:cNvPr id="603" name="テキスト ボックス 602"/>
        <xdr:cNvSpPr txBox="1"/>
      </xdr:nvSpPr>
      <xdr:spPr>
        <a:xfrm>
          <a:off x="13436111" y="88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70338</xdr:rowOff>
    </xdr:from>
    <xdr:to>
      <xdr:col>67</xdr:col>
      <xdr:colOff>101600</xdr:colOff>
      <xdr:row>54</xdr:row>
      <xdr:rowOff>488</xdr:rowOff>
    </xdr:to>
    <xdr:sp macro="" textlink="">
      <xdr:nvSpPr>
        <xdr:cNvPr id="604" name="楕円 603"/>
        <xdr:cNvSpPr/>
      </xdr:nvSpPr>
      <xdr:spPr>
        <a:xfrm>
          <a:off x="12763500" y="91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17015</xdr:rowOff>
    </xdr:from>
    <xdr:ext cx="534377" cy="259045"/>
    <xdr:sp macro="" textlink="">
      <xdr:nvSpPr>
        <xdr:cNvPr id="605" name="テキスト ボックス 604"/>
        <xdr:cNvSpPr txBox="1"/>
      </xdr:nvSpPr>
      <xdr:spPr>
        <a:xfrm>
          <a:off x="12547111" y="893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29" name="直線コネクタ 628"/>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2" name="災害復旧費最大値テキスト"/>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3" name="直線コネクタ 632"/>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5" name="災害復旧費平均値テキスト"/>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36" name="フローチャート: 判断 635"/>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38" name="フローチャート: 判断 637"/>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39" name="テキスト ボックス 638"/>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130302</xdr:rowOff>
    </xdr:from>
    <xdr:to>
      <xdr:col>76</xdr:col>
      <xdr:colOff>165100</xdr:colOff>
      <xdr:row>76</xdr:row>
      <xdr:rowOff>60452</xdr:rowOff>
    </xdr:to>
    <xdr:sp macro="" textlink="">
      <xdr:nvSpPr>
        <xdr:cNvPr id="641" name="フローチャート: 判断 640"/>
        <xdr:cNvSpPr/>
      </xdr:nvSpPr>
      <xdr:spPr>
        <a:xfrm>
          <a:off x="14541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76979</xdr:rowOff>
    </xdr:from>
    <xdr:ext cx="469744" cy="259045"/>
    <xdr:sp macro="" textlink="">
      <xdr:nvSpPr>
        <xdr:cNvPr id="642" name="テキスト ボックス 641"/>
        <xdr:cNvSpPr txBox="1"/>
      </xdr:nvSpPr>
      <xdr:spPr>
        <a:xfrm>
          <a:off x="14357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36957</xdr:rowOff>
    </xdr:from>
    <xdr:to>
      <xdr:col>72</xdr:col>
      <xdr:colOff>38100</xdr:colOff>
      <xdr:row>73</xdr:row>
      <xdr:rowOff>138557</xdr:rowOff>
    </xdr:to>
    <xdr:sp macro="" textlink="">
      <xdr:nvSpPr>
        <xdr:cNvPr id="644" name="フローチャート: 判断 643"/>
        <xdr:cNvSpPr/>
      </xdr:nvSpPr>
      <xdr:spPr>
        <a:xfrm>
          <a:off x="13652500" y="1255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155084</xdr:rowOff>
    </xdr:from>
    <xdr:ext cx="469744" cy="259045"/>
    <xdr:sp macro="" textlink="">
      <xdr:nvSpPr>
        <xdr:cNvPr id="645" name="テキスト ボックス 644"/>
        <xdr:cNvSpPr txBox="1"/>
      </xdr:nvSpPr>
      <xdr:spPr>
        <a:xfrm>
          <a:off x="13468428" y="1232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103124</xdr:rowOff>
    </xdr:from>
    <xdr:to>
      <xdr:col>67</xdr:col>
      <xdr:colOff>101600</xdr:colOff>
      <xdr:row>75</xdr:row>
      <xdr:rowOff>33274</xdr:rowOff>
    </xdr:to>
    <xdr:sp macro="" textlink="">
      <xdr:nvSpPr>
        <xdr:cNvPr id="646" name="フローチャート: 判断 645"/>
        <xdr:cNvSpPr/>
      </xdr:nvSpPr>
      <xdr:spPr>
        <a:xfrm>
          <a:off x="12763500" y="1279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49801</xdr:rowOff>
    </xdr:from>
    <xdr:ext cx="469744" cy="259045"/>
    <xdr:sp macro="" textlink="">
      <xdr:nvSpPr>
        <xdr:cNvPr id="647" name="テキスト ボックス 646"/>
        <xdr:cNvSpPr txBox="1"/>
      </xdr:nvSpPr>
      <xdr:spPr>
        <a:xfrm>
          <a:off x="12579428" y="1256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86" name="直線コネクタ 685"/>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87" name="公債費最小値テキスト"/>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88" name="直線コネクタ 687"/>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89" name="公債費最大値テキスト"/>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0" name="直線コネクタ 689"/>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23171</xdr:rowOff>
    </xdr:from>
    <xdr:to>
      <xdr:col>85</xdr:col>
      <xdr:colOff>127000</xdr:colOff>
      <xdr:row>96</xdr:row>
      <xdr:rowOff>25724</xdr:rowOff>
    </xdr:to>
    <xdr:cxnSp macro="">
      <xdr:nvCxnSpPr>
        <xdr:cNvPr id="691" name="直線コネクタ 690"/>
        <xdr:cNvCxnSpPr/>
      </xdr:nvCxnSpPr>
      <xdr:spPr>
        <a:xfrm>
          <a:off x="15481300" y="16482371"/>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2" name="公債費平均値テキスト"/>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3" name="フローチャート: 判断 692"/>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22389</xdr:rowOff>
    </xdr:from>
    <xdr:to>
      <xdr:col>81</xdr:col>
      <xdr:colOff>50800</xdr:colOff>
      <xdr:row>96</xdr:row>
      <xdr:rowOff>23171</xdr:rowOff>
    </xdr:to>
    <xdr:cxnSp macro="">
      <xdr:nvCxnSpPr>
        <xdr:cNvPr id="694" name="直線コネクタ 693"/>
        <xdr:cNvCxnSpPr/>
      </xdr:nvCxnSpPr>
      <xdr:spPr>
        <a:xfrm>
          <a:off x="14592300" y="16481589"/>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5" name="フローチャート: 判断 694"/>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696" name="テキスト ボックス 695"/>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22389</xdr:rowOff>
    </xdr:from>
    <xdr:to>
      <xdr:col>76</xdr:col>
      <xdr:colOff>114300</xdr:colOff>
      <xdr:row>96</xdr:row>
      <xdr:rowOff>26296</xdr:rowOff>
    </xdr:to>
    <xdr:cxnSp macro="">
      <xdr:nvCxnSpPr>
        <xdr:cNvPr id="697" name="直線コネクタ 696"/>
        <xdr:cNvCxnSpPr/>
      </xdr:nvCxnSpPr>
      <xdr:spPr>
        <a:xfrm flipV="1">
          <a:off x="13703300" y="16481589"/>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698" name="フローチャート: 判断 697"/>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109986</xdr:rowOff>
    </xdr:from>
    <xdr:ext cx="534377" cy="259045"/>
    <xdr:sp macro="" textlink="">
      <xdr:nvSpPr>
        <xdr:cNvPr id="699" name="テキスト ボックス 698"/>
        <xdr:cNvSpPr txBox="1"/>
      </xdr:nvSpPr>
      <xdr:spPr>
        <a:xfrm>
          <a:off x="14325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26296</xdr:rowOff>
    </xdr:from>
    <xdr:to>
      <xdr:col>71</xdr:col>
      <xdr:colOff>177800</xdr:colOff>
      <xdr:row>96</xdr:row>
      <xdr:rowOff>26391</xdr:rowOff>
    </xdr:to>
    <xdr:cxnSp macro="">
      <xdr:nvCxnSpPr>
        <xdr:cNvPr id="700" name="直線コネクタ 699"/>
        <xdr:cNvCxnSpPr/>
      </xdr:nvCxnSpPr>
      <xdr:spPr>
        <a:xfrm flipV="1">
          <a:off x="12814300" y="1648549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154490</xdr:rowOff>
    </xdr:from>
    <xdr:to>
      <xdr:col>72</xdr:col>
      <xdr:colOff>38100</xdr:colOff>
      <xdr:row>93</xdr:row>
      <xdr:rowOff>84640</xdr:rowOff>
    </xdr:to>
    <xdr:sp macro="" textlink="">
      <xdr:nvSpPr>
        <xdr:cNvPr id="701" name="フローチャート: 判断 700"/>
        <xdr:cNvSpPr/>
      </xdr:nvSpPr>
      <xdr:spPr>
        <a:xfrm>
          <a:off x="13652500" y="159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101167</xdr:rowOff>
    </xdr:from>
    <xdr:ext cx="534377" cy="259045"/>
    <xdr:sp macro="" textlink="">
      <xdr:nvSpPr>
        <xdr:cNvPr id="702" name="テキスト ボックス 701"/>
        <xdr:cNvSpPr txBox="1"/>
      </xdr:nvSpPr>
      <xdr:spPr>
        <a:xfrm>
          <a:off x="13436111" y="1570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160871</xdr:rowOff>
    </xdr:from>
    <xdr:to>
      <xdr:col>67</xdr:col>
      <xdr:colOff>101600</xdr:colOff>
      <xdr:row>93</xdr:row>
      <xdr:rowOff>91021</xdr:rowOff>
    </xdr:to>
    <xdr:sp macro="" textlink="">
      <xdr:nvSpPr>
        <xdr:cNvPr id="703" name="フローチャート: 判断 702"/>
        <xdr:cNvSpPr/>
      </xdr:nvSpPr>
      <xdr:spPr>
        <a:xfrm>
          <a:off x="12763500" y="159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107548</xdr:rowOff>
    </xdr:from>
    <xdr:ext cx="534377" cy="259045"/>
    <xdr:sp macro="" textlink="">
      <xdr:nvSpPr>
        <xdr:cNvPr id="704" name="テキスト ボックス 703"/>
        <xdr:cNvSpPr txBox="1"/>
      </xdr:nvSpPr>
      <xdr:spPr>
        <a:xfrm>
          <a:off x="12547111" y="1570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146374</xdr:rowOff>
    </xdr:from>
    <xdr:to>
      <xdr:col>85</xdr:col>
      <xdr:colOff>177800</xdr:colOff>
      <xdr:row>96</xdr:row>
      <xdr:rowOff>76524</xdr:rowOff>
    </xdr:to>
    <xdr:sp macro="" textlink="">
      <xdr:nvSpPr>
        <xdr:cNvPr id="710" name="楕円 709"/>
        <xdr:cNvSpPr/>
      </xdr:nvSpPr>
      <xdr:spPr>
        <a:xfrm>
          <a:off x="16268700" y="1643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124801</xdr:rowOff>
    </xdr:from>
    <xdr:ext cx="534377" cy="259045"/>
    <xdr:sp macro="" textlink="">
      <xdr:nvSpPr>
        <xdr:cNvPr id="711" name="公債費該当値テキスト"/>
        <xdr:cNvSpPr txBox="1"/>
      </xdr:nvSpPr>
      <xdr:spPr>
        <a:xfrm>
          <a:off x="16370300" y="164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143821</xdr:rowOff>
    </xdr:from>
    <xdr:to>
      <xdr:col>81</xdr:col>
      <xdr:colOff>101600</xdr:colOff>
      <xdr:row>96</xdr:row>
      <xdr:rowOff>73971</xdr:rowOff>
    </xdr:to>
    <xdr:sp macro="" textlink="">
      <xdr:nvSpPr>
        <xdr:cNvPr id="712" name="楕円 711"/>
        <xdr:cNvSpPr/>
      </xdr:nvSpPr>
      <xdr:spPr>
        <a:xfrm>
          <a:off x="15430500" y="164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65098</xdr:rowOff>
    </xdr:from>
    <xdr:ext cx="534377" cy="259045"/>
    <xdr:sp macro="" textlink="">
      <xdr:nvSpPr>
        <xdr:cNvPr id="713" name="テキスト ボックス 712"/>
        <xdr:cNvSpPr txBox="1"/>
      </xdr:nvSpPr>
      <xdr:spPr>
        <a:xfrm>
          <a:off x="15214111" y="165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143039</xdr:rowOff>
    </xdr:from>
    <xdr:to>
      <xdr:col>76</xdr:col>
      <xdr:colOff>165100</xdr:colOff>
      <xdr:row>96</xdr:row>
      <xdr:rowOff>73189</xdr:rowOff>
    </xdr:to>
    <xdr:sp macro="" textlink="">
      <xdr:nvSpPr>
        <xdr:cNvPr id="714" name="楕円 713"/>
        <xdr:cNvSpPr/>
      </xdr:nvSpPr>
      <xdr:spPr>
        <a:xfrm>
          <a:off x="14541500" y="164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64316</xdr:rowOff>
    </xdr:from>
    <xdr:ext cx="534377" cy="259045"/>
    <xdr:sp macro="" textlink="">
      <xdr:nvSpPr>
        <xdr:cNvPr id="715" name="テキスト ボックス 714"/>
        <xdr:cNvSpPr txBox="1"/>
      </xdr:nvSpPr>
      <xdr:spPr>
        <a:xfrm>
          <a:off x="14325111" y="1652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146946</xdr:rowOff>
    </xdr:from>
    <xdr:to>
      <xdr:col>72</xdr:col>
      <xdr:colOff>38100</xdr:colOff>
      <xdr:row>96</xdr:row>
      <xdr:rowOff>77096</xdr:rowOff>
    </xdr:to>
    <xdr:sp macro="" textlink="">
      <xdr:nvSpPr>
        <xdr:cNvPr id="716" name="楕円 715"/>
        <xdr:cNvSpPr/>
      </xdr:nvSpPr>
      <xdr:spPr>
        <a:xfrm>
          <a:off x="13652500" y="164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68223</xdr:rowOff>
    </xdr:from>
    <xdr:ext cx="534377" cy="259045"/>
    <xdr:sp macro="" textlink="">
      <xdr:nvSpPr>
        <xdr:cNvPr id="717" name="テキスト ボックス 716"/>
        <xdr:cNvSpPr txBox="1"/>
      </xdr:nvSpPr>
      <xdr:spPr>
        <a:xfrm>
          <a:off x="13436111" y="1652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147041</xdr:rowOff>
    </xdr:from>
    <xdr:to>
      <xdr:col>67</xdr:col>
      <xdr:colOff>101600</xdr:colOff>
      <xdr:row>96</xdr:row>
      <xdr:rowOff>77191</xdr:rowOff>
    </xdr:to>
    <xdr:sp macro="" textlink="">
      <xdr:nvSpPr>
        <xdr:cNvPr id="718" name="楕円 717"/>
        <xdr:cNvSpPr/>
      </xdr:nvSpPr>
      <xdr:spPr>
        <a:xfrm>
          <a:off x="12763500" y="164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68318</xdr:rowOff>
    </xdr:from>
    <xdr:ext cx="534377" cy="259045"/>
    <xdr:sp macro="" textlink="">
      <xdr:nvSpPr>
        <xdr:cNvPr id="719" name="テキスト ボックス 718"/>
        <xdr:cNvSpPr txBox="1"/>
      </xdr:nvSpPr>
      <xdr:spPr>
        <a:xfrm>
          <a:off x="12547111" y="165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1" name="直線コネクタ 740"/>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2" name="諸支出金最小値テキスト"/>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4" name="諸支出金最大値テキスト"/>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5" name="直線コネクタ 744"/>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47" name="諸支出金平均値テキスト"/>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48" name="フローチャート: 判断 747"/>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0" name="フローチャート: 判断 749"/>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1" name="テキスト ボックス 750"/>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xdr:rowOff>
    </xdr:from>
    <xdr:to>
      <xdr:col>107</xdr:col>
      <xdr:colOff>101600</xdr:colOff>
      <xdr:row>38</xdr:row>
      <xdr:rowOff>118491</xdr:rowOff>
    </xdr:to>
    <xdr:sp macro="" textlink="">
      <xdr:nvSpPr>
        <xdr:cNvPr id="753" name="フローチャート: 判断 752"/>
        <xdr:cNvSpPr/>
      </xdr:nvSpPr>
      <xdr:spPr>
        <a:xfrm>
          <a:off x="20383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135018</xdr:rowOff>
    </xdr:from>
    <xdr:ext cx="378565" cy="259045"/>
    <xdr:sp macro="" textlink="">
      <xdr:nvSpPr>
        <xdr:cNvPr id="754" name="テキスト ボックス 753"/>
        <xdr:cNvSpPr txBox="1"/>
      </xdr:nvSpPr>
      <xdr:spPr>
        <a:xfrm>
          <a:off x="20245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54839</xdr:rowOff>
    </xdr:from>
    <xdr:to>
      <xdr:col>102</xdr:col>
      <xdr:colOff>165100</xdr:colOff>
      <xdr:row>38</xdr:row>
      <xdr:rowOff>156439</xdr:rowOff>
    </xdr:to>
    <xdr:sp macro="" textlink="">
      <xdr:nvSpPr>
        <xdr:cNvPr id="756" name="フローチャート: 判断 755"/>
        <xdr:cNvSpPr/>
      </xdr:nvSpPr>
      <xdr:spPr>
        <a:xfrm>
          <a:off x="19494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1516</xdr:rowOff>
    </xdr:from>
    <xdr:ext cx="378565" cy="259045"/>
    <xdr:sp macro="" textlink="">
      <xdr:nvSpPr>
        <xdr:cNvPr id="757" name="テキスト ボックス 756"/>
        <xdr:cNvSpPr txBox="1"/>
      </xdr:nvSpPr>
      <xdr:spPr>
        <a:xfrm>
          <a:off x="19356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66269</xdr:rowOff>
    </xdr:from>
    <xdr:to>
      <xdr:col>98</xdr:col>
      <xdr:colOff>38100</xdr:colOff>
      <xdr:row>38</xdr:row>
      <xdr:rowOff>167869</xdr:rowOff>
    </xdr:to>
    <xdr:sp macro="" textlink="">
      <xdr:nvSpPr>
        <xdr:cNvPr id="758" name="フローチャート: 判断 757"/>
        <xdr:cNvSpPr/>
      </xdr:nvSpPr>
      <xdr:spPr>
        <a:xfrm>
          <a:off x="186055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12945</xdr:rowOff>
    </xdr:from>
    <xdr:ext cx="313932" cy="259045"/>
    <xdr:sp macro="" textlink="">
      <xdr:nvSpPr>
        <xdr:cNvPr id="759" name="テキスト ボックス 758"/>
        <xdr:cNvSpPr txBox="1"/>
      </xdr:nvSpPr>
      <xdr:spPr>
        <a:xfrm>
          <a:off x="18499333" y="6356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66" name="諸支出金該当値テキスト"/>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歳出額／人口</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目的別に主なものとして、総務費は宜野湾市特定駐留軍用地等内土地取得事業基金積立事業の大幅増の影響により増、民生費は子育て世帯への臨時特別給付事業等の新型コロナウイルス感染症対策にかかる国庫補助事業の減や生活保護事業等により減となっている。土木費は、西普天間住宅地区土地区画整理事業等の普通建設事業による増、教育費は普天間小学校校舎増改築事業やＩＣＴ機器活用推進事業により大幅増となっている。消防費は、出張所改築事業の完了により減となっている。</a:t>
          </a:r>
        </a:p>
        <a:p>
          <a:r>
            <a:rPr kumimoji="1" lang="ja-JP" altLang="en-US" sz="1300">
              <a:latin typeface="ＭＳ Ｐゴシック" panose="020B0600070205080204" pitchFamily="50" charset="-128"/>
              <a:ea typeface="ＭＳ Ｐゴシック" panose="020B0600070205080204" pitchFamily="50" charset="-128"/>
            </a:rPr>
            <a:t>民生費は今回減となったが、大きな割合を占める扶助費は今後増加傾向が続くと見込まれる。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財政調整基金残高については、令和元年度より増加しており、令和４年度においても前年度繰越金の増や、市税等の自主財源の増により基金残高が増となった。</a:t>
          </a:r>
        </a:p>
        <a:p>
          <a:r>
            <a:rPr kumimoji="1" lang="ja-JP" altLang="en-US" sz="1400">
              <a:latin typeface="ＭＳ ゴシック" pitchFamily="49" charset="-128"/>
              <a:ea typeface="ＭＳ ゴシック" pitchFamily="49" charset="-128"/>
            </a:rPr>
            <a:t>　標準財政規模比についても、上記のような歳入の増により、財政調整基金残高が前年度より</a:t>
          </a:r>
          <a:r>
            <a:rPr kumimoji="1" lang="en-US" altLang="ja-JP" sz="1400">
              <a:latin typeface="ＭＳ ゴシック" pitchFamily="49" charset="-128"/>
              <a:ea typeface="ＭＳ ゴシック" pitchFamily="49" charset="-128"/>
            </a:rPr>
            <a:t>3.61</a:t>
          </a:r>
          <a:r>
            <a:rPr kumimoji="1" lang="ja-JP" altLang="en-US" sz="1400">
              <a:latin typeface="ＭＳ ゴシック" pitchFamily="49" charset="-128"/>
              <a:ea typeface="ＭＳ ゴシック" pitchFamily="49" charset="-128"/>
            </a:rPr>
            <a:t>ポイント増、実質収支額は</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ポイントの増、実質単年度収支も</a:t>
          </a:r>
          <a:r>
            <a:rPr kumimoji="1" lang="en-US" altLang="ja-JP" sz="1400">
              <a:latin typeface="ＭＳ ゴシック" pitchFamily="49" charset="-128"/>
              <a:ea typeface="ＭＳ ゴシック" pitchFamily="49" charset="-128"/>
            </a:rPr>
            <a:t>1.52</a:t>
          </a:r>
          <a:r>
            <a:rPr kumimoji="1" lang="ja-JP" altLang="en-US" sz="1400">
              <a:latin typeface="ＭＳ ゴシック" pitchFamily="49" charset="-128"/>
              <a:ea typeface="ＭＳ ゴシック" pitchFamily="49" charset="-128"/>
            </a:rPr>
            <a:t>ポイントの増となっている。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国民健康保険特別会計は、一般会計からの繰出金により赤字補填しているものの、赤字状態が続いている状況である。令和元年度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月議会において国保税率の増率改正が行われたところであるが、令和３年度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議会においても国保税率の増率改正が行われ、赤字幅は縮小している。今後も、税率改正による財源確保とともに、医療費の抑制から赤字縮小につながるよう、特定健診受診率向上への取組みをはじめ、様々な方策を検討する必要がある。</a:t>
          </a:r>
        </a:p>
        <a:p>
          <a:r>
            <a:rPr kumimoji="1" lang="ja-JP" altLang="en-US" sz="1400">
              <a:latin typeface="ＭＳ ゴシック" pitchFamily="49" charset="-128"/>
              <a:ea typeface="ＭＳ ゴシック" pitchFamily="49" charset="-128"/>
            </a:rPr>
            <a:t>　水道事業会計及び下水道事業会計は、後年度において経年劣化した管路更新等の経費増大が見込まれるが、宜野湾市上下水道事業経営戦略に基づき計画的に事業を実施する。下水道事業会計については、令和元年</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月議会において使用料の増額改正を行った。</a:t>
          </a:r>
        </a:p>
        <a:p>
          <a:r>
            <a:rPr kumimoji="1" lang="ja-JP" altLang="en-US" sz="1400">
              <a:latin typeface="ＭＳ ゴシック" pitchFamily="49" charset="-128"/>
              <a:ea typeface="ＭＳ ゴシック" pitchFamily="49" charset="-128"/>
            </a:rPr>
            <a:t>　その他の会計については、国民健康保険特別会計と同じく一般会計からの繰出金により収支の均衡が取れている状況ではあるが、独立採算が原則であることを踏まえ、経費節減と保険料などの財源の確保に努め、一般会計からの繰出金も必要最小限に留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AY22" sqref="AY22:BM22"/>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84</v>
      </c>
      <c r="C2" s="182"/>
      <c r="D2" s="183"/>
    </row>
    <row r="3" spans="1:119" ht="18.75" customHeight="1" thickBot="1" x14ac:dyDescent="0.2">
      <c r="A3" s="181"/>
      <c r="B3" s="592" t="s">
        <v>85</v>
      </c>
      <c r="C3" s="593"/>
      <c r="D3" s="593"/>
      <c r="E3" s="594"/>
      <c r="F3" s="594"/>
      <c r="G3" s="594"/>
      <c r="H3" s="594"/>
      <c r="I3" s="594"/>
      <c r="J3" s="594"/>
      <c r="K3" s="594"/>
      <c r="L3" s="594" t="s">
        <v>86</v>
      </c>
      <c r="M3" s="594"/>
      <c r="N3" s="594"/>
      <c r="O3" s="594"/>
      <c r="P3" s="594"/>
      <c r="Q3" s="594"/>
      <c r="R3" s="597"/>
      <c r="S3" s="597"/>
      <c r="T3" s="597"/>
      <c r="U3" s="597"/>
      <c r="V3" s="598"/>
      <c r="W3" s="488" t="s">
        <v>87</v>
      </c>
      <c r="X3" s="489"/>
      <c r="Y3" s="489"/>
      <c r="Z3" s="489"/>
      <c r="AA3" s="489"/>
      <c r="AB3" s="593"/>
      <c r="AC3" s="597" t="s">
        <v>88</v>
      </c>
      <c r="AD3" s="489"/>
      <c r="AE3" s="489"/>
      <c r="AF3" s="489"/>
      <c r="AG3" s="489"/>
      <c r="AH3" s="489"/>
      <c r="AI3" s="489"/>
      <c r="AJ3" s="489"/>
      <c r="AK3" s="489"/>
      <c r="AL3" s="559"/>
      <c r="AM3" s="488" t="s">
        <v>89</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90</v>
      </c>
      <c r="BO3" s="489"/>
      <c r="BP3" s="489"/>
      <c r="BQ3" s="489"/>
      <c r="BR3" s="489"/>
      <c r="BS3" s="489"/>
      <c r="BT3" s="489"/>
      <c r="BU3" s="559"/>
      <c r="BV3" s="488" t="s">
        <v>91</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92</v>
      </c>
      <c r="CU3" s="489"/>
      <c r="CV3" s="489"/>
      <c r="CW3" s="489"/>
      <c r="CX3" s="489"/>
      <c r="CY3" s="489"/>
      <c r="CZ3" s="489"/>
      <c r="DA3" s="559"/>
      <c r="DB3" s="488" t="s">
        <v>93</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94</v>
      </c>
      <c r="AZ4" s="446"/>
      <c r="BA4" s="446"/>
      <c r="BB4" s="446"/>
      <c r="BC4" s="446"/>
      <c r="BD4" s="446"/>
      <c r="BE4" s="446"/>
      <c r="BF4" s="446"/>
      <c r="BG4" s="446"/>
      <c r="BH4" s="446"/>
      <c r="BI4" s="446"/>
      <c r="BJ4" s="446"/>
      <c r="BK4" s="446"/>
      <c r="BL4" s="446"/>
      <c r="BM4" s="447"/>
      <c r="BN4" s="448">
        <v>57839228</v>
      </c>
      <c r="BO4" s="449"/>
      <c r="BP4" s="449"/>
      <c r="BQ4" s="449"/>
      <c r="BR4" s="449"/>
      <c r="BS4" s="449"/>
      <c r="BT4" s="449"/>
      <c r="BU4" s="450"/>
      <c r="BV4" s="448">
        <v>54387359</v>
      </c>
      <c r="BW4" s="449"/>
      <c r="BX4" s="449"/>
      <c r="BY4" s="449"/>
      <c r="BZ4" s="449"/>
      <c r="CA4" s="449"/>
      <c r="CB4" s="449"/>
      <c r="CC4" s="450"/>
      <c r="CD4" s="585" t="s">
        <v>95</v>
      </c>
      <c r="CE4" s="586"/>
      <c r="CF4" s="586"/>
      <c r="CG4" s="586"/>
      <c r="CH4" s="586"/>
      <c r="CI4" s="586"/>
      <c r="CJ4" s="586"/>
      <c r="CK4" s="586"/>
      <c r="CL4" s="586"/>
      <c r="CM4" s="586"/>
      <c r="CN4" s="586"/>
      <c r="CO4" s="586"/>
      <c r="CP4" s="586"/>
      <c r="CQ4" s="586"/>
      <c r="CR4" s="586"/>
      <c r="CS4" s="587"/>
      <c r="CT4" s="588">
        <v>8.1</v>
      </c>
      <c r="CU4" s="589"/>
      <c r="CV4" s="589"/>
      <c r="CW4" s="589"/>
      <c r="CX4" s="589"/>
      <c r="CY4" s="589"/>
      <c r="CZ4" s="589"/>
      <c r="DA4" s="590"/>
      <c r="DB4" s="588">
        <v>6.6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96</v>
      </c>
      <c r="AN5" s="376"/>
      <c r="AO5" s="376"/>
      <c r="AP5" s="376"/>
      <c r="AQ5" s="376"/>
      <c r="AR5" s="376"/>
      <c r="AS5" s="376"/>
      <c r="AT5" s="377"/>
      <c r="AU5" s="477" t="s">
        <v>97</v>
      </c>
      <c r="AV5" s="478"/>
      <c r="AW5" s="478"/>
      <c r="AX5" s="478"/>
      <c r="AY5" s="433" t="s">
        <v>98</v>
      </c>
      <c r="AZ5" s="434"/>
      <c r="BA5" s="434"/>
      <c r="BB5" s="434"/>
      <c r="BC5" s="434"/>
      <c r="BD5" s="434"/>
      <c r="BE5" s="434"/>
      <c r="BF5" s="434"/>
      <c r="BG5" s="434"/>
      <c r="BH5" s="434"/>
      <c r="BI5" s="434"/>
      <c r="BJ5" s="434"/>
      <c r="BK5" s="434"/>
      <c r="BL5" s="434"/>
      <c r="BM5" s="435"/>
      <c r="BN5" s="419">
        <v>55696291</v>
      </c>
      <c r="BO5" s="420"/>
      <c r="BP5" s="420"/>
      <c r="BQ5" s="420"/>
      <c r="BR5" s="420"/>
      <c r="BS5" s="420"/>
      <c r="BT5" s="420"/>
      <c r="BU5" s="421"/>
      <c r="BV5" s="419">
        <v>52605916</v>
      </c>
      <c r="BW5" s="420"/>
      <c r="BX5" s="420"/>
      <c r="BY5" s="420"/>
      <c r="BZ5" s="420"/>
      <c r="CA5" s="420"/>
      <c r="CB5" s="420"/>
      <c r="CC5" s="421"/>
      <c r="CD5" s="459" t="s">
        <v>99</v>
      </c>
      <c r="CE5" s="379"/>
      <c r="CF5" s="379"/>
      <c r="CG5" s="379"/>
      <c r="CH5" s="379"/>
      <c r="CI5" s="379"/>
      <c r="CJ5" s="379"/>
      <c r="CK5" s="379"/>
      <c r="CL5" s="379"/>
      <c r="CM5" s="379"/>
      <c r="CN5" s="379"/>
      <c r="CO5" s="379"/>
      <c r="CP5" s="379"/>
      <c r="CQ5" s="379"/>
      <c r="CR5" s="379"/>
      <c r="CS5" s="460"/>
      <c r="CT5" s="416">
        <v>91.4</v>
      </c>
      <c r="CU5" s="417"/>
      <c r="CV5" s="417"/>
      <c r="CW5" s="417"/>
      <c r="CX5" s="417"/>
      <c r="CY5" s="417"/>
      <c r="CZ5" s="417"/>
      <c r="DA5" s="418"/>
      <c r="DB5" s="416">
        <v>89.4</v>
      </c>
      <c r="DC5" s="417"/>
      <c r="DD5" s="417"/>
      <c r="DE5" s="417"/>
      <c r="DF5" s="417"/>
      <c r="DG5" s="417"/>
      <c r="DH5" s="417"/>
      <c r="DI5" s="418"/>
    </row>
    <row r="6" spans="1:119" ht="18.75" customHeight="1" x14ac:dyDescent="0.15">
      <c r="A6" s="181"/>
      <c r="B6" s="565" t="s">
        <v>100</v>
      </c>
      <c r="C6" s="406"/>
      <c r="D6" s="406"/>
      <c r="E6" s="566"/>
      <c r="F6" s="566"/>
      <c r="G6" s="566"/>
      <c r="H6" s="566"/>
      <c r="I6" s="566"/>
      <c r="J6" s="566"/>
      <c r="K6" s="566"/>
      <c r="L6" s="566" t="s">
        <v>101</v>
      </c>
      <c r="M6" s="566"/>
      <c r="N6" s="566"/>
      <c r="O6" s="566"/>
      <c r="P6" s="566"/>
      <c r="Q6" s="566"/>
      <c r="R6" s="404"/>
      <c r="S6" s="404"/>
      <c r="T6" s="404"/>
      <c r="U6" s="404"/>
      <c r="V6" s="572"/>
      <c r="W6" s="509" t="s">
        <v>102</v>
      </c>
      <c r="X6" s="405"/>
      <c r="Y6" s="405"/>
      <c r="Z6" s="405"/>
      <c r="AA6" s="405"/>
      <c r="AB6" s="406"/>
      <c r="AC6" s="577" t="s">
        <v>103</v>
      </c>
      <c r="AD6" s="578"/>
      <c r="AE6" s="578"/>
      <c r="AF6" s="578"/>
      <c r="AG6" s="578"/>
      <c r="AH6" s="578"/>
      <c r="AI6" s="578"/>
      <c r="AJ6" s="578"/>
      <c r="AK6" s="578"/>
      <c r="AL6" s="579"/>
      <c r="AM6" s="476" t="s">
        <v>104</v>
      </c>
      <c r="AN6" s="376"/>
      <c r="AO6" s="376"/>
      <c r="AP6" s="376"/>
      <c r="AQ6" s="376"/>
      <c r="AR6" s="376"/>
      <c r="AS6" s="376"/>
      <c r="AT6" s="377"/>
      <c r="AU6" s="477" t="s">
        <v>97</v>
      </c>
      <c r="AV6" s="478"/>
      <c r="AW6" s="478"/>
      <c r="AX6" s="478"/>
      <c r="AY6" s="433" t="s">
        <v>105</v>
      </c>
      <c r="AZ6" s="434"/>
      <c r="BA6" s="434"/>
      <c r="BB6" s="434"/>
      <c r="BC6" s="434"/>
      <c r="BD6" s="434"/>
      <c r="BE6" s="434"/>
      <c r="BF6" s="434"/>
      <c r="BG6" s="434"/>
      <c r="BH6" s="434"/>
      <c r="BI6" s="434"/>
      <c r="BJ6" s="434"/>
      <c r="BK6" s="434"/>
      <c r="BL6" s="434"/>
      <c r="BM6" s="435"/>
      <c r="BN6" s="419">
        <v>2142937</v>
      </c>
      <c r="BO6" s="420"/>
      <c r="BP6" s="420"/>
      <c r="BQ6" s="420"/>
      <c r="BR6" s="420"/>
      <c r="BS6" s="420"/>
      <c r="BT6" s="420"/>
      <c r="BU6" s="421"/>
      <c r="BV6" s="419">
        <v>1781443</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93.2</v>
      </c>
      <c r="CU6" s="563"/>
      <c r="CV6" s="563"/>
      <c r="CW6" s="563"/>
      <c r="CX6" s="563"/>
      <c r="CY6" s="563"/>
      <c r="CZ6" s="563"/>
      <c r="DA6" s="564"/>
      <c r="DB6" s="562">
        <v>95.8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97</v>
      </c>
      <c r="AV7" s="478"/>
      <c r="AW7" s="478"/>
      <c r="AX7" s="478"/>
      <c r="AY7" s="433" t="s">
        <v>108</v>
      </c>
      <c r="AZ7" s="434"/>
      <c r="BA7" s="434"/>
      <c r="BB7" s="434"/>
      <c r="BC7" s="434"/>
      <c r="BD7" s="434"/>
      <c r="BE7" s="434"/>
      <c r="BF7" s="434"/>
      <c r="BG7" s="434"/>
      <c r="BH7" s="434"/>
      <c r="BI7" s="434"/>
      <c r="BJ7" s="434"/>
      <c r="BK7" s="434"/>
      <c r="BL7" s="434"/>
      <c r="BM7" s="435"/>
      <c r="BN7" s="419">
        <v>407225</v>
      </c>
      <c r="BO7" s="420"/>
      <c r="BP7" s="420"/>
      <c r="BQ7" s="420"/>
      <c r="BR7" s="420"/>
      <c r="BS7" s="420"/>
      <c r="BT7" s="420"/>
      <c r="BU7" s="421"/>
      <c r="BV7" s="419">
        <v>358094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21430148</v>
      </c>
      <c r="CU7" s="420"/>
      <c r="CV7" s="420"/>
      <c r="CW7" s="420"/>
      <c r="CX7" s="420"/>
      <c r="CY7" s="420"/>
      <c r="CZ7" s="420"/>
      <c r="DA7" s="421"/>
      <c r="DB7" s="419">
        <v>21605510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97</v>
      </c>
      <c r="AV8" s="478"/>
      <c r="AW8" s="478"/>
      <c r="AX8" s="478"/>
      <c r="AY8" s="433" t="s">
        <v>111</v>
      </c>
      <c r="AZ8" s="434"/>
      <c r="BA8" s="434"/>
      <c r="BB8" s="434"/>
      <c r="BC8" s="434"/>
      <c r="BD8" s="434"/>
      <c r="BE8" s="434"/>
      <c r="BF8" s="434"/>
      <c r="BG8" s="434"/>
      <c r="BH8" s="434"/>
      <c r="BI8" s="434"/>
      <c r="BJ8" s="434"/>
      <c r="BK8" s="434"/>
      <c r="BL8" s="434"/>
      <c r="BM8" s="435"/>
      <c r="BN8" s="419">
        <v>1735712</v>
      </c>
      <c r="BO8" s="420"/>
      <c r="BP8" s="420"/>
      <c r="BQ8" s="420"/>
      <c r="BR8" s="420"/>
      <c r="BS8" s="420"/>
      <c r="BT8" s="420"/>
      <c r="BU8" s="421"/>
      <c r="BV8" s="419">
        <v>1423349</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0.66</v>
      </c>
      <c r="CU8" s="523"/>
      <c r="CV8" s="523"/>
      <c r="CW8" s="523"/>
      <c r="CX8" s="523"/>
      <c r="CY8" s="523"/>
      <c r="CZ8" s="523"/>
      <c r="DA8" s="524"/>
      <c r="DB8" s="522">
        <v>0.67</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100125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97</v>
      </c>
      <c r="AV9" s="478"/>
      <c r="AW9" s="478"/>
      <c r="AX9" s="478"/>
      <c r="AY9" s="433" t="s">
        <v>117</v>
      </c>
      <c r="AZ9" s="434"/>
      <c r="BA9" s="434"/>
      <c r="BB9" s="434"/>
      <c r="BC9" s="434"/>
      <c r="BD9" s="434"/>
      <c r="BE9" s="434"/>
      <c r="BF9" s="434"/>
      <c r="BG9" s="434"/>
      <c r="BH9" s="434"/>
      <c r="BI9" s="434"/>
      <c r="BJ9" s="434"/>
      <c r="BK9" s="434"/>
      <c r="BL9" s="434"/>
      <c r="BM9" s="435"/>
      <c r="BN9" s="419">
        <v>312363</v>
      </c>
      <c r="BO9" s="420"/>
      <c r="BP9" s="420"/>
      <c r="BQ9" s="420"/>
      <c r="BR9" s="420"/>
      <c r="BS9" s="420"/>
      <c r="BT9" s="420"/>
      <c r="BU9" s="421"/>
      <c r="BV9" s="419">
        <v>-29275</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9.9</v>
      </c>
      <c r="CU9" s="417"/>
      <c r="CV9" s="417"/>
      <c r="CW9" s="417"/>
      <c r="CX9" s="417"/>
      <c r="CY9" s="417"/>
      <c r="CZ9" s="417"/>
      <c r="DA9" s="418"/>
      <c r="DB9" s="416">
        <v>10.1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96243</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744001</v>
      </c>
      <c r="BO10" s="420"/>
      <c r="BP10" s="420"/>
      <c r="BQ10" s="420"/>
      <c r="BR10" s="420"/>
      <c r="BS10" s="420"/>
      <c r="BT10" s="420"/>
      <c r="BU10" s="421"/>
      <c r="BV10" s="419">
        <v>767001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100269</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127</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98671</v>
      </c>
      <c r="S13" s="507"/>
      <c r="T13" s="507"/>
      <c r="U13" s="507"/>
      <c r="V13" s="508"/>
      <c r="W13" s="509" t="s">
        <v>141</v>
      </c>
      <c r="X13" s="405"/>
      <c r="Y13" s="405"/>
      <c r="Z13" s="405"/>
      <c r="AA13" s="405"/>
      <c r="AB13" s="406"/>
      <c r="AC13" s="372">
        <v>264</v>
      </c>
      <c r="AD13" s="373"/>
      <c r="AE13" s="373"/>
      <c r="AF13" s="373"/>
      <c r="AG13" s="374"/>
      <c r="AH13" s="372">
        <v>267</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1056364</v>
      </c>
      <c r="BO13" s="420"/>
      <c r="BP13" s="420"/>
      <c r="BQ13" s="420"/>
      <c r="BR13" s="420"/>
      <c r="BS13" s="420"/>
      <c r="BT13" s="420"/>
      <c r="BU13" s="421"/>
      <c r="BV13" s="419">
        <v>737726</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6.4</v>
      </c>
      <c r="CU13" s="417"/>
      <c r="CV13" s="417"/>
      <c r="CW13" s="417"/>
      <c r="CX13" s="417"/>
      <c r="CY13" s="417"/>
      <c r="CZ13" s="417"/>
      <c r="DA13" s="418"/>
      <c r="DB13" s="416">
        <v>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100317</v>
      </c>
      <c r="S14" s="507"/>
      <c r="T14" s="507"/>
      <c r="U14" s="507"/>
      <c r="V14" s="508"/>
      <c r="W14" s="510"/>
      <c r="X14" s="408"/>
      <c r="Y14" s="408"/>
      <c r="Z14" s="408"/>
      <c r="AA14" s="408"/>
      <c r="AB14" s="409"/>
      <c r="AC14" s="499">
        <v>0.8</v>
      </c>
      <c r="AD14" s="500"/>
      <c r="AE14" s="500"/>
      <c r="AF14" s="500"/>
      <c r="AG14" s="501"/>
      <c r="AH14" s="499">
        <v>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47.2</v>
      </c>
      <c r="CU14" s="517"/>
      <c r="CV14" s="517"/>
      <c r="CW14" s="517"/>
      <c r="CX14" s="517"/>
      <c r="CY14" s="517"/>
      <c r="CZ14" s="517"/>
      <c r="DA14" s="518"/>
      <c r="DB14" s="516">
        <v>57.6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98748</v>
      </c>
      <c r="S15" s="507"/>
      <c r="T15" s="507"/>
      <c r="U15" s="507"/>
      <c r="V15" s="508"/>
      <c r="W15" s="509" t="s">
        <v>149</v>
      </c>
      <c r="X15" s="405"/>
      <c r="Y15" s="405"/>
      <c r="Z15" s="405"/>
      <c r="AA15" s="405"/>
      <c r="AB15" s="406"/>
      <c r="AC15" s="372">
        <v>4906</v>
      </c>
      <c r="AD15" s="373"/>
      <c r="AE15" s="373"/>
      <c r="AF15" s="373"/>
      <c r="AG15" s="374"/>
      <c r="AH15" s="372">
        <v>4964</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11655570</v>
      </c>
      <c r="BO15" s="449"/>
      <c r="BP15" s="449"/>
      <c r="BQ15" s="449"/>
      <c r="BR15" s="449"/>
      <c r="BS15" s="449"/>
      <c r="BT15" s="449"/>
      <c r="BU15" s="450"/>
      <c r="BV15" s="448">
        <v>10958928</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14.2</v>
      </c>
      <c r="AD16" s="500"/>
      <c r="AE16" s="500"/>
      <c r="AF16" s="500"/>
      <c r="AG16" s="501"/>
      <c r="AH16" s="499">
        <v>14.6</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17829871</v>
      </c>
      <c r="BO16" s="420"/>
      <c r="BP16" s="420"/>
      <c r="BQ16" s="420"/>
      <c r="BR16" s="420"/>
      <c r="BS16" s="420"/>
      <c r="BT16" s="420"/>
      <c r="BU16" s="421"/>
      <c r="BV16" s="419">
        <v>17101693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29268</v>
      </c>
      <c r="AD17" s="373"/>
      <c r="AE17" s="373"/>
      <c r="AF17" s="373"/>
      <c r="AG17" s="374"/>
      <c r="AH17" s="372">
        <v>28864</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14831162</v>
      </c>
      <c r="BO17" s="420"/>
      <c r="BP17" s="420"/>
      <c r="BQ17" s="420"/>
      <c r="BR17" s="420"/>
      <c r="BS17" s="420"/>
      <c r="BT17" s="420"/>
      <c r="BU17" s="421"/>
      <c r="BV17" s="419">
        <v>13942367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19.8</v>
      </c>
      <c r="M18" s="472"/>
      <c r="N18" s="472"/>
      <c r="O18" s="472"/>
      <c r="P18" s="472"/>
      <c r="Q18" s="472"/>
      <c r="R18" s="473"/>
      <c r="S18" s="473"/>
      <c r="T18" s="473"/>
      <c r="U18" s="473"/>
      <c r="V18" s="474"/>
      <c r="W18" s="490"/>
      <c r="X18" s="491"/>
      <c r="Y18" s="491"/>
      <c r="Z18" s="491"/>
      <c r="AA18" s="491"/>
      <c r="AB18" s="515"/>
      <c r="AC18" s="389">
        <v>85</v>
      </c>
      <c r="AD18" s="390"/>
      <c r="AE18" s="390"/>
      <c r="AF18" s="390"/>
      <c r="AG18" s="475"/>
      <c r="AH18" s="389">
        <v>84.7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20766610</v>
      </c>
      <c r="BO18" s="420"/>
      <c r="BP18" s="420"/>
      <c r="BQ18" s="420"/>
      <c r="BR18" s="420"/>
      <c r="BS18" s="420"/>
      <c r="BT18" s="420"/>
      <c r="BU18" s="421"/>
      <c r="BV18" s="419">
        <v>20603329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5057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27740835</v>
      </c>
      <c r="BO19" s="420"/>
      <c r="BP19" s="420"/>
      <c r="BQ19" s="420"/>
      <c r="BR19" s="420"/>
      <c r="BS19" s="420"/>
      <c r="BT19" s="420"/>
      <c r="BU19" s="421"/>
      <c r="BV19" s="419">
        <v>27279476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44163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30165991</v>
      </c>
      <c r="BO22" s="449"/>
      <c r="BP22" s="449"/>
      <c r="BQ22" s="449"/>
      <c r="BR22" s="449"/>
      <c r="BS22" s="449"/>
      <c r="BT22" s="449"/>
      <c r="BU22" s="450"/>
      <c r="BV22" s="448">
        <v>30378815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25842560</v>
      </c>
      <c r="BO23" s="420"/>
      <c r="BP23" s="420"/>
      <c r="BQ23" s="420"/>
      <c r="BR23" s="420"/>
      <c r="BS23" s="420"/>
      <c r="BT23" s="420"/>
      <c r="BU23" s="421"/>
      <c r="BV23" s="419">
        <v>25979123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9010</v>
      </c>
      <c r="R24" s="373"/>
      <c r="S24" s="373"/>
      <c r="T24" s="373"/>
      <c r="U24" s="373"/>
      <c r="V24" s="374"/>
      <c r="W24" s="462"/>
      <c r="X24" s="399"/>
      <c r="Y24" s="400"/>
      <c r="Z24" s="375" t="s">
        <v>174</v>
      </c>
      <c r="AA24" s="376"/>
      <c r="AB24" s="376"/>
      <c r="AC24" s="376"/>
      <c r="AD24" s="376"/>
      <c r="AE24" s="376"/>
      <c r="AF24" s="376"/>
      <c r="AG24" s="377"/>
      <c r="AH24" s="372">
        <v>629</v>
      </c>
      <c r="AI24" s="373"/>
      <c r="AJ24" s="373"/>
      <c r="AK24" s="373"/>
      <c r="AL24" s="374"/>
      <c r="AM24" s="372">
        <v>1848631</v>
      </c>
      <c r="AN24" s="373"/>
      <c r="AO24" s="373"/>
      <c r="AP24" s="373"/>
      <c r="AQ24" s="373"/>
      <c r="AR24" s="374"/>
      <c r="AS24" s="372">
        <v>2939</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16417668</v>
      </c>
      <c r="BO24" s="420"/>
      <c r="BP24" s="420"/>
      <c r="BQ24" s="420"/>
      <c r="BR24" s="420"/>
      <c r="BS24" s="420"/>
      <c r="BT24" s="420"/>
      <c r="BU24" s="421"/>
      <c r="BV24" s="419">
        <v>15817926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7420</v>
      </c>
      <c r="R25" s="373"/>
      <c r="S25" s="373"/>
      <c r="T25" s="373"/>
      <c r="U25" s="373"/>
      <c r="V25" s="374"/>
      <c r="W25" s="462"/>
      <c r="X25" s="399"/>
      <c r="Y25" s="400"/>
      <c r="Z25" s="375" t="s">
        <v>177</v>
      </c>
      <c r="AA25" s="376"/>
      <c r="AB25" s="376"/>
      <c r="AC25" s="376"/>
      <c r="AD25" s="376"/>
      <c r="AE25" s="376"/>
      <c r="AF25" s="376"/>
      <c r="AG25" s="377"/>
      <c r="AH25" s="372">
        <v>96</v>
      </c>
      <c r="AI25" s="373"/>
      <c r="AJ25" s="373"/>
      <c r="AK25" s="373"/>
      <c r="AL25" s="374"/>
      <c r="AM25" s="372">
        <v>263520</v>
      </c>
      <c r="AN25" s="373"/>
      <c r="AO25" s="373"/>
      <c r="AP25" s="373"/>
      <c r="AQ25" s="373"/>
      <c r="AR25" s="374"/>
      <c r="AS25" s="372">
        <v>2745</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7188187</v>
      </c>
      <c r="BO25" s="449"/>
      <c r="BP25" s="449"/>
      <c r="BQ25" s="449"/>
      <c r="BR25" s="449"/>
      <c r="BS25" s="449"/>
      <c r="BT25" s="449"/>
      <c r="BU25" s="450"/>
      <c r="BV25" s="448">
        <v>5516720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6720</v>
      </c>
      <c r="R26" s="373"/>
      <c r="S26" s="373"/>
      <c r="T26" s="373"/>
      <c r="U26" s="373"/>
      <c r="V26" s="374"/>
      <c r="W26" s="462"/>
      <c r="X26" s="399"/>
      <c r="Y26" s="400"/>
      <c r="Z26" s="375" t="s">
        <v>180</v>
      </c>
      <c r="AA26" s="430"/>
      <c r="AB26" s="430"/>
      <c r="AC26" s="430"/>
      <c r="AD26" s="430"/>
      <c r="AE26" s="430"/>
      <c r="AF26" s="430"/>
      <c r="AG26" s="431"/>
      <c r="AH26" s="372">
        <v>6</v>
      </c>
      <c r="AI26" s="373"/>
      <c r="AJ26" s="373"/>
      <c r="AK26" s="373"/>
      <c r="AL26" s="374"/>
      <c r="AM26" s="372">
        <v>21138</v>
      </c>
      <c r="AN26" s="373"/>
      <c r="AO26" s="373"/>
      <c r="AP26" s="373"/>
      <c r="AQ26" s="373"/>
      <c r="AR26" s="374"/>
      <c r="AS26" s="372">
        <v>3523</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182</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4790</v>
      </c>
      <c r="R27" s="373"/>
      <c r="S27" s="373"/>
      <c r="T27" s="373"/>
      <c r="U27" s="373"/>
      <c r="V27" s="374"/>
      <c r="W27" s="462"/>
      <c r="X27" s="399"/>
      <c r="Y27" s="400"/>
      <c r="Z27" s="375" t="s">
        <v>184</v>
      </c>
      <c r="AA27" s="376"/>
      <c r="AB27" s="376"/>
      <c r="AC27" s="376"/>
      <c r="AD27" s="376"/>
      <c r="AE27" s="376"/>
      <c r="AF27" s="376"/>
      <c r="AG27" s="377"/>
      <c r="AH27" s="372">
        <v>38</v>
      </c>
      <c r="AI27" s="373"/>
      <c r="AJ27" s="373"/>
      <c r="AK27" s="373"/>
      <c r="AL27" s="374"/>
      <c r="AM27" s="372">
        <v>132410</v>
      </c>
      <c r="AN27" s="373"/>
      <c r="AO27" s="373"/>
      <c r="AP27" s="373"/>
      <c r="AQ27" s="373"/>
      <c r="AR27" s="374"/>
      <c r="AS27" s="372">
        <v>3484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138</v>
      </c>
      <c r="BO27" s="454"/>
      <c r="BP27" s="454"/>
      <c r="BQ27" s="454"/>
      <c r="BR27" s="454"/>
      <c r="BS27" s="454"/>
      <c r="BT27" s="454"/>
      <c r="BU27" s="455"/>
      <c r="BV27" s="453" t="s">
        <v>138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4260</v>
      </c>
      <c r="R28" s="373"/>
      <c r="S28" s="373"/>
      <c r="T28" s="373"/>
      <c r="U28" s="373"/>
      <c r="V28" s="374"/>
      <c r="W28" s="462"/>
      <c r="X28" s="399"/>
      <c r="Y28" s="400"/>
      <c r="Z28" s="375" t="s">
        <v>187</v>
      </c>
      <c r="AA28" s="376"/>
      <c r="AB28" s="376"/>
      <c r="AC28" s="376"/>
      <c r="AD28" s="376"/>
      <c r="AE28" s="376"/>
      <c r="AF28" s="376"/>
      <c r="AG28" s="377"/>
      <c r="AH28" s="372" t="s">
        <v>138</v>
      </c>
      <c r="AI28" s="373"/>
      <c r="AJ28" s="373"/>
      <c r="AK28" s="373"/>
      <c r="AL28" s="374"/>
      <c r="AM28" s="372" t="s">
        <v>182</v>
      </c>
      <c r="AN28" s="373"/>
      <c r="AO28" s="373"/>
      <c r="AP28" s="373"/>
      <c r="AQ28" s="373"/>
      <c r="AR28" s="374"/>
      <c r="AS28" s="372" t="s">
        <v>138</v>
      </c>
      <c r="AT28" s="373"/>
      <c r="AU28" s="373"/>
      <c r="AV28" s="373"/>
      <c r="AW28" s="373"/>
      <c r="AX28" s="432"/>
      <c r="AY28" s="436" t="s">
        <v>188</v>
      </c>
      <c r="AZ28" s="437"/>
      <c r="BA28" s="437"/>
      <c r="BB28" s="438"/>
      <c r="BC28" s="445" t="s">
        <v>51</v>
      </c>
      <c r="BD28" s="446"/>
      <c r="BE28" s="446"/>
      <c r="BF28" s="446"/>
      <c r="BG28" s="446"/>
      <c r="BH28" s="446"/>
      <c r="BI28" s="446"/>
      <c r="BJ28" s="446"/>
      <c r="BK28" s="446"/>
      <c r="BL28" s="446"/>
      <c r="BM28" s="447"/>
      <c r="BN28" s="448">
        <v>4439816</v>
      </c>
      <c r="BO28" s="449"/>
      <c r="BP28" s="449"/>
      <c r="BQ28" s="449"/>
      <c r="BR28" s="449"/>
      <c r="BS28" s="449"/>
      <c r="BT28" s="449"/>
      <c r="BU28" s="450"/>
      <c r="BV28" s="448">
        <v>3695815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24</v>
      </c>
      <c r="M29" s="373"/>
      <c r="N29" s="373"/>
      <c r="O29" s="373"/>
      <c r="P29" s="374"/>
      <c r="Q29" s="372">
        <v>4000</v>
      </c>
      <c r="R29" s="373"/>
      <c r="S29" s="373"/>
      <c r="T29" s="373"/>
      <c r="U29" s="373"/>
      <c r="V29" s="374"/>
      <c r="W29" s="463"/>
      <c r="X29" s="464"/>
      <c r="Y29" s="465"/>
      <c r="Z29" s="375" t="s">
        <v>190</v>
      </c>
      <c r="AA29" s="376"/>
      <c r="AB29" s="376"/>
      <c r="AC29" s="376"/>
      <c r="AD29" s="376"/>
      <c r="AE29" s="376"/>
      <c r="AF29" s="376"/>
      <c r="AG29" s="377"/>
      <c r="AH29" s="372">
        <v>667</v>
      </c>
      <c r="AI29" s="373"/>
      <c r="AJ29" s="373"/>
      <c r="AK29" s="373"/>
      <c r="AL29" s="374"/>
      <c r="AM29" s="372">
        <v>1981041</v>
      </c>
      <c r="AN29" s="373"/>
      <c r="AO29" s="373"/>
      <c r="AP29" s="373"/>
      <c r="AQ29" s="373"/>
      <c r="AR29" s="374"/>
      <c r="AS29" s="372">
        <v>2970</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581499</v>
      </c>
      <c r="BO29" s="420"/>
      <c r="BP29" s="420"/>
      <c r="BQ29" s="420"/>
      <c r="BR29" s="420"/>
      <c r="BS29" s="420"/>
      <c r="BT29" s="420"/>
      <c r="BU29" s="421"/>
      <c r="BV29" s="419">
        <v>581492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95.2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53</v>
      </c>
      <c r="BD30" s="393"/>
      <c r="BE30" s="393"/>
      <c r="BF30" s="393"/>
      <c r="BG30" s="393"/>
      <c r="BH30" s="393"/>
      <c r="BI30" s="393"/>
      <c r="BJ30" s="393"/>
      <c r="BK30" s="393"/>
      <c r="BL30" s="393"/>
      <c r="BM30" s="394"/>
      <c r="BN30" s="453">
        <v>6285767</v>
      </c>
      <c r="BO30" s="454"/>
      <c r="BP30" s="454"/>
      <c r="BQ30" s="454"/>
      <c r="BR30" s="454"/>
      <c r="BS30" s="454"/>
      <c r="BT30" s="454"/>
      <c r="BU30" s="455"/>
      <c r="BV30" s="453">
        <v>4751646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倉浜衛生施設組合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宜野湾市土地開発公社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宇地泊第二土地区画整理事業特別会計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沖縄県市町村自治会館管理組合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株式会社ティ・エム・オ普天間</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佐真下第二土地区画整理事業特別会計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沖縄県市町村総合事務組合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西普天間住宅地区土地区画整理事業特別会計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中部広域市町村圏事務組合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中部広域特別会計（ふるさと市町村圏基金）</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沖縄県後期高齢者医療広域連合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沖縄県後期高齢者医療広域連合（事業勘定）</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ctH8ovz4UswCsoMONf5m+L+erpFnESBnl6XUgwhiXcjen54cyUD22kER5UzXJ56Al3CkQRq9z5S1UAMEXuRYjw==" saltValue="hPXjGTdJZLowwg51Fc8xa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570</v>
      </c>
      <c r="D34" s="1151"/>
      <c r="E34" s="1152"/>
      <c r="F34" s="32" t="s">
        <v>571</v>
      </c>
      <c r="G34" s="33" t="s">
        <v>572</v>
      </c>
      <c r="H34" s="33" t="s">
        <v>573</v>
      </c>
      <c r="I34" s="33" t="s">
        <v>574</v>
      </c>
      <c r="J34" s="34" t="s">
        <v>575</v>
      </c>
      <c r="K34" s="22"/>
      <c r="L34" s="22"/>
      <c r="M34" s="22"/>
      <c r="N34" s="22"/>
      <c r="O34" s="22"/>
      <c r="P34" s="22"/>
    </row>
    <row r="35" spans="1:16" ht="39" customHeight="1" x14ac:dyDescent="0.15">
      <c r="A35" s="22"/>
      <c r="B35" s="35"/>
      <c r="C35" s="1145" t="s">
        <v>576</v>
      </c>
      <c r="D35" s="1146"/>
      <c r="E35" s="1147"/>
      <c r="F35" s="36">
        <v>11.67</v>
      </c>
      <c r="G35" s="37">
        <v>12.3</v>
      </c>
      <c r="H35" s="37">
        <v>14.58</v>
      </c>
      <c r="I35" s="37">
        <v>13.66</v>
      </c>
      <c r="J35" s="38">
        <v>14.79</v>
      </c>
      <c r="K35" s="22"/>
      <c r="L35" s="22"/>
      <c r="M35" s="22"/>
      <c r="N35" s="22"/>
      <c r="O35" s="22"/>
      <c r="P35" s="22"/>
    </row>
    <row r="36" spans="1:16" ht="39" customHeight="1" x14ac:dyDescent="0.15">
      <c r="A36" s="22"/>
      <c r="B36" s="35"/>
      <c r="C36" s="1145" t="s">
        <v>577</v>
      </c>
      <c r="D36" s="1146"/>
      <c r="E36" s="1147"/>
      <c r="F36" s="36">
        <v>4.88</v>
      </c>
      <c r="G36" s="37">
        <v>5.55</v>
      </c>
      <c r="H36" s="37">
        <v>7.15</v>
      </c>
      <c r="I36" s="37">
        <v>6.54</v>
      </c>
      <c r="J36" s="38">
        <v>8.08</v>
      </c>
      <c r="K36" s="22"/>
      <c r="L36" s="22"/>
      <c r="M36" s="22"/>
      <c r="N36" s="22"/>
      <c r="O36" s="22"/>
      <c r="P36" s="22"/>
    </row>
    <row r="37" spans="1:16" ht="39" customHeight="1" x14ac:dyDescent="0.15">
      <c r="A37" s="22"/>
      <c r="B37" s="35"/>
      <c r="C37" s="1145" t="s">
        <v>578</v>
      </c>
      <c r="D37" s="1146"/>
      <c r="E37" s="1147"/>
      <c r="F37" s="36">
        <v>1.62</v>
      </c>
      <c r="G37" s="37">
        <v>2.56</v>
      </c>
      <c r="H37" s="37">
        <v>2.67</v>
      </c>
      <c r="I37" s="37">
        <v>2.59</v>
      </c>
      <c r="J37" s="38">
        <v>2</v>
      </c>
      <c r="K37" s="22"/>
      <c r="L37" s="22"/>
      <c r="M37" s="22"/>
      <c r="N37" s="22"/>
      <c r="O37" s="22"/>
      <c r="P37" s="22"/>
    </row>
    <row r="38" spans="1:16" ht="39" customHeight="1" x14ac:dyDescent="0.15">
      <c r="A38" s="22"/>
      <c r="B38" s="35"/>
      <c r="C38" s="1145" t="s">
        <v>579</v>
      </c>
      <c r="D38" s="1146"/>
      <c r="E38" s="1147"/>
      <c r="F38" s="36">
        <v>1.0900000000000001</v>
      </c>
      <c r="G38" s="37">
        <v>0.66</v>
      </c>
      <c r="H38" s="37">
        <v>0.31</v>
      </c>
      <c r="I38" s="37">
        <v>1.01</v>
      </c>
      <c r="J38" s="38">
        <v>1.56</v>
      </c>
      <c r="K38" s="22"/>
      <c r="L38" s="22"/>
      <c r="M38" s="22"/>
      <c r="N38" s="22"/>
      <c r="O38" s="22"/>
      <c r="P38" s="22"/>
    </row>
    <row r="39" spans="1:16" ht="39" customHeight="1" x14ac:dyDescent="0.15">
      <c r="A39" s="22"/>
      <c r="B39" s="35"/>
      <c r="C39" s="1145" t="s">
        <v>580</v>
      </c>
      <c r="D39" s="1146"/>
      <c r="E39" s="1147"/>
      <c r="F39" s="36" t="s">
        <v>524</v>
      </c>
      <c r="G39" s="37">
        <v>0</v>
      </c>
      <c r="H39" s="37">
        <v>0</v>
      </c>
      <c r="I39" s="37">
        <v>0.15</v>
      </c>
      <c r="J39" s="38">
        <v>0.2</v>
      </c>
      <c r="K39" s="22"/>
      <c r="L39" s="22"/>
      <c r="M39" s="22"/>
      <c r="N39" s="22"/>
      <c r="O39" s="22"/>
      <c r="P39" s="22"/>
    </row>
    <row r="40" spans="1:16" ht="39" customHeight="1" x14ac:dyDescent="0.15">
      <c r="A40" s="22"/>
      <c r="B40" s="35"/>
      <c r="C40" s="1145" t="s">
        <v>581</v>
      </c>
      <c r="D40" s="1146"/>
      <c r="E40" s="1147"/>
      <c r="F40" s="36">
        <v>0.18</v>
      </c>
      <c r="G40" s="37">
        <v>0.17</v>
      </c>
      <c r="H40" s="37">
        <v>0.17</v>
      </c>
      <c r="I40" s="37">
        <v>0.15</v>
      </c>
      <c r="J40" s="38">
        <v>0.17</v>
      </c>
      <c r="K40" s="22"/>
      <c r="L40" s="22"/>
      <c r="M40" s="22"/>
      <c r="N40" s="22"/>
      <c r="O40" s="22"/>
      <c r="P40" s="22"/>
    </row>
    <row r="41" spans="1:16" ht="39" customHeight="1" x14ac:dyDescent="0.15">
      <c r="A41" s="22"/>
      <c r="B41" s="35"/>
      <c r="C41" s="1145" t="s">
        <v>582</v>
      </c>
      <c r="D41" s="1146"/>
      <c r="E41" s="1147"/>
      <c r="F41" s="36">
        <v>0.01</v>
      </c>
      <c r="G41" s="37">
        <v>0.11</v>
      </c>
      <c r="H41" s="37">
        <v>0</v>
      </c>
      <c r="I41" s="37">
        <v>0.36</v>
      </c>
      <c r="J41" s="38">
        <v>0.01</v>
      </c>
      <c r="K41" s="22"/>
      <c r="L41" s="22"/>
      <c r="M41" s="22"/>
      <c r="N41" s="22"/>
      <c r="O41" s="22"/>
      <c r="P41" s="22"/>
    </row>
    <row r="42" spans="1:16" ht="39" customHeight="1" x14ac:dyDescent="0.15">
      <c r="A42" s="22"/>
      <c r="B42" s="39"/>
      <c r="C42" s="1145" t="s">
        <v>583</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584</v>
      </c>
      <c r="D43" s="1149"/>
      <c r="E43" s="1150"/>
      <c r="F43" s="41">
        <v>0</v>
      </c>
      <c r="G43" s="42">
        <v>0.52</v>
      </c>
      <c r="H43" s="42">
        <v>0</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CqDbXIM2u+YEJq83DvDQplvo2rYm2Z5FfKQEgOMgbPefcgOykMcDPwKgR/VNbobgS1fWq2T1shK2o0OJySHWw==" saltValue="e4Dz2ErAV5InVbdGURM9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13" zoomScale="85" zoomScaleNormal="85" zoomScaleSheetLayoutView="55" workbookViewId="0">
      <selection activeCell="U47" sqref="U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2758</v>
      </c>
      <c r="L45" s="60">
        <v>2785</v>
      </c>
      <c r="M45" s="60">
        <v>2829</v>
      </c>
      <c r="N45" s="60">
        <v>2821</v>
      </c>
      <c r="O45" s="61">
        <v>2806</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15</v>
      </c>
      <c r="F48" s="1155"/>
      <c r="G48" s="1155"/>
      <c r="H48" s="1155"/>
      <c r="I48" s="1155"/>
      <c r="J48" s="1156"/>
      <c r="K48" s="63">
        <v>379</v>
      </c>
      <c r="L48" s="64">
        <v>365</v>
      </c>
      <c r="M48" s="64">
        <v>173</v>
      </c>
      <c r="N48" s="64">
        <v>155</v>
      </c>
      <c r="O48" s="65">
        <v>136</v>
      </c>
      <c r="P48" s="48"/>
      <c r="Q48" s="48"/>
      <c r="R48" s="48"/>
      <c r="S48" s="48"/>
      <c r="T48" s="48"/>
      <c r="U48" s="48"/>
    </row>
    <row r="49" spans="1:21" ht="30.75" customHeight="1" x14ac:dyDescent="0.15">
      <c r="A49" s="48"/>
      <c r="B49" s="1178"/>
      <c r="C49" s="1179"/>
      <c r="D49" s="62"/>
      <c r="E49" s="1155" t="s">
        <v>16</v>
      </c>
      <c r="F49" s="1155"/>
      <c r="G49" s="1155"/>
      <c r="H49" s="1155"/>
      <c r="I49" s="1155"/>
      <c r="J49" s="1156"/>
      <c r="K49" s="63">
        <v>103</v>
      </c>
      <c r="L49" s="64">
        <v>103</v>
      </c>
      <c r="M49" s="64">
        <v>104</v>
      </c>
      <c r="N49" s="64">
        <v>104</v>
      </c>
      <c r="O49" s="65">
        <v>98</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524</v>
      </c>
      <c r="L50" s="64" t="s">
        <v>524</v>
      </c>
      <c r="M50" s="64" t="s">
        <v>524</v>
      </c>
      <c r="N50" s="64" t="s">
        <v>524</v>
      </c>
      <c r="O50" s="65" t="s">
        <v>524</v>
      </c>
      <c r="P50" s="48"/>
      <c r="Q50" s="48"/>
      <c r="R50" s="48"/>
      <c r="S50" s="48"/>
      <c r="T50" s="48"/>
      <c r="U50" s="48"/>
    </row>
    <row r="51" spans="1:21" ht="30.75" customHeight="1" x14ac:dyDescent="0.15">
      <c r="A51" s="48"/>
      <c r="B51" s="1180"/>
      <c r="C51" s="1181"/>
      <c r="D51" s="66"/>
      <c r="E51" s="1155" t="s">
        <v>18</v>
      </c>
      <c r="F51" s="1155"/>
      <c r="G51" s="1155"/>
      <c r="H51" s="1155"/>
      <c r="I51" s="1155"/>
      <c r="J51" s="1156"/>
      <c r="K51" s="63">
        <v>1</v>
      </c>
      <c r="L51" s="64">
        <v>1</v>
      </c>
      <c r="M51" s="64" t="s">
        <v>524</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1848</v>
      </c>
      <c r="L52" s="64">
        <v>1851</v>
      </c>
      <c r="M52" s="64">
        <v>1840</v>
      </c>
      <c r="N52" s="64">
        <v>1827</v>
      </c>
      <c r="O52" s="65">
        <v>1795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1393</v>
      </c>
      <c r="L53" s="69">
        <v>1403</v>
      </c>
      <c r="M53" s="69">
        <v>1266</v>
      </c>
      <c r="N53" s="69">
        <v>1253</v>
      </c>
      <c r="O53" s="70">
        <v>1245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1" t="s">
        <v>27</v>
      </c>
      <c r="C58" s="1162"/>
      <c r="D58" s="1167" t="s">
        <v>28</v>
      </c>
      <c r="E58" s="1168"/>
      <c r="F58" s="1168"/>
      <c r="G58" s="1168"/>
      <c r="H58" s="1168"/>
      <c r="I58" s="1168"/>
      <c r="J58" s="1169"/>
      <c r="K58" s="83"/>
      <c r="L58" s="84"/>
      <c r="M58" s="84"/>
      <c r="N58" s="84"/>
      <c r="O58" s="85"/>
    </row>
    <row r="59" spans="1:21" ht="31.5" customHeight="1" x14ac:dyDescent="0.15">
      <c r="B59" s="1163"/>
      <c r="C59" s="1164"/>
      <c r="D59" s="1170" t="s">
        <v>29</v>
      </c>
      <c r="E59" s="1171"/>
      <c r="F59" s="1171"/>
      <c r="G59" s="1171"/>
      <c r="H59" s="1171"/>
      <c r="I59" s="1171"/>
      <c r="J59" s="1172"/>
      <c r="K59" s="86"/>
      <c r="L59" s="87"/>
      <c r="M59" s="87"/>
      <c r="N59" s="87"/>
      <c r="O59" s="88"/>
    </row>
    <row r="60" spans="1:21" ht="31.5" customHeight="1" thickBot="1" x14ac:dyDescent="0.2">
      <c r="B60" s="1165"/>
      <c r="C60" s="1166"/>
      <c r="D60" s="1173" t="s">
        <v>30</v>
      </c>
      <c r="E60" s="1174"/>
      <c r="F60" s="1174"/>
      <c r="G60" s="1174"/>
      <c r="H60" s="1174"/>
      <c r="I60" s="1174"/>
      <c r="J60" s="1175"/>
      <c r="K60" s="89"/>
      <c r="L60" s="90"/>
      <c r="M60" s="90"/>
      <c r="N60" s="90"/>
      <c r="O60" s="91"/>
    </row>
    <row r="61" spans="1:21" ht="24" customHeight="1" x14ac:dyDescent="0.15">
      <c r="B61" s="92"/>
      <c r="C61" s="92"/>
      <c r="D61" s="93" t="s">
        <v>31</v>
      </c>
      <c r="E61" s="94"/>
      <c r="F61" s="94"/>
      <c r="G61" s="94"/>
      <c r="H61" s="94"/>
      <c r="I61" s="94"/>
      <c r="J61" s="94"/>
      <c r="K61" s="94"/>
      <c r="L61" s="94"/>
      <c r="M61" s="94"/>
      <c r="N61" s="94"/>
      <c r="O61" s="94"/>
    </row>
    <row r="62" spans="1:21" ht="24" customHeight="1" x14ac:dyDescent="0.15">
      <c r="B62" s="95"/>
      <c r="C62" s="95"/>
      <c r="D62" s="93" t="s">
        <v>32</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Y6stwkBorSYaroFOVrURASGvbdmzfbPrhXUfQQTrdqFMdNQmzShTRBnopsrncPtNhh0QErXLFDwIw4S4+/oMQ==" saltValue="R+2u3DmA3pk7nfZIKaAPs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6" t="s">
        <v>33</v>
      </c>
      <c r="C41" s="1197"/>
      <c r="D41" s="105"/>
      <c r="E41" s="1198" t="s">
        <v>34</v>
      </c>
      <c r="F41" s="1198"/>
      <c r="G41" s="1198"/>
      <c r="H41" s="1199"/>
      <c r="I41" s="355">
        <v>29781</v>
      </c>
      <c r="J41" s="356">
        <v>30007</v>
      </c>
      <c r="K41" s="356">
        <v>30127</v>
      </c>
      <c r="L41" s="356">
        <v>30379</v>
      </c>
      <c r="M41" s="357">
        <v>30166</v>
      </c>
    </row>
    <row r="42" spans="2:13" ht="27.75" customHeight="1" x14ac:dyDescent="0.15">
      <c r="B42" s="1186"/>
      <c r="C42" s="1187"/>
      <c r="D42" s="106"/>
      <c r="E42" s="1190" t="s">
        <v>35</v>
      </c>
      <c r="F42" s="1190"/>
      <c r="G42" s="1190"/>
      <c r="H42" s="1191"/>
      <c r="I42" s="358" t="s">
        <v>524</v>
      </c>
      <c r="J42" s="359" t="s">
        <v>524</v>
      </c>
      <c r="K42" s="359" t="s">
        <v>524</v>
      </c>
      <c r="L42" s="359" t="s">
        <v>524</v>
      </c>
      <c r="M42" s="360" t="s">
        <v>524</v>
      </c>
    </row>
    <row r="43" spans="2:13" ht="27.75" customHeight="1" x14ac:dyDescent="0.15">
      <c r="B43" s="1186"/>
      <c r="C43" s="1187"/>
      <c r="D43" s="106"/>
      <c r="E43" s="1190" t="s">
        <v>36</v>
      </c>
      <c r="F43" s="1190"/>
      <c r="G43" s="1190"/>
      <c r="H43" s="1191"/>
      <c r="I43" s="358">
        <v>4266</v>
      </c>
      <c r="J43" s="359">
        <v>4030</v>
      </c>
      <c r="K43" s="359">
        <v>2643</v>
      </c>
      <c r="L43" s="359">
        <v>1674</v>
      </c>
      <c r="M43" s="360">
        <v>682</v>
      </c>
    </row>
    <row r="44" spans="2:13" ht="27.75" customHeight="1" x14ac:dyDescent="0.15">
      <c r="B44" s="1186"/>
      <c r="C44" s="1187"/>
      <c r="D44" s="106"/>
      <c r="E44" s="1190" t="s">
        <v>37</v>
      </c>
      <c r="F44" s="1190"/>
      <c r="G44" s="1190"/>
      <c r="H44" s="1191"/>
      <c r="I44" s="358">
        <v>518</v>
      </c>
      <c r="J44" s="359">
        <v>422</v>
      </c>
      <c r="K44" s="359">
        <v>344</v>
      </c>
      <c r="L44" s="359">
        <v>783</v>
      </c>
      <c r="M44" s="360">
        <v>879</v>
      </c>
    </row>
    <row r="45" spans="2:13" ht="27.75" customHeight="1" x14ac:dyDescent="0.15">
      <c r="B45" s="1186"/>
      <c r="C45" s="1187"/>
      <c r="D45" s="106"/>
      <c r="E45" s="1190" t="s">
        <v>38</v>
      </c>
      <c r="F45" s="1190"/>
      <c r="G45" s="1190"/>
      <c r="H45" s="1191"/>
      <c r="I45" s="358">
        <v>3278</v>
      </c>
      <c r="J45" s="359">
        <v>3418</v>
      </c>
      <c r="K45" s="359">
        <v>3734</v>
      </c>
      <c r="L45" s="359">
        <v>3917</v>
      </c>
      <c r="M45" s="360">
        <v>4056</v>
      </c>
    </row>
    <row r="46" spans="2:13" ht="27.75" customHeight="1" x14ac:dyDescent="0.15">
      <c r="B46" s="1186"/>
      <c r="C46" s="1187"/>
      <c r="D46" s="107"/>
      <c r="E46" s="1190" t="s">
        <v>39</v>
      </c>
      <c r="F46" s="1190"/>
      <c r="G46" s="1190"/>
      <c r="H46" s="1191"/>
      <c r="I46" s="358">
        <v>3</v>
      </c>
      <c r="J46" s="359">
        <v>4</v>
      </c>
      <c r="K46" s="359">
        <v>3</v>
      </c>
      <c r="L46" s="359">
        <v>0</v>
      </c>
      <c r="M46" s="360">
        <v>0</v>
      </c>
    </row>
    <row r="47" spans="2:13" ht="27.75" customHeight="1" x14ac:dyDescent="0.15">
      <c r="B47" s="1186"/>
      <c r="C47" s="1187"/>
      <c r="D47" s="108"/>
      <c r="E47" s="1200" t="s">
        <v>40</v>
      </c>
      <c r="F47" s="1201"/>
      <c r="G47" s="1201"/>
      <c r="H47" s="1202"/>
      <c r="I47" s="358" t="s">
        <v>524</v>
      </c>
      <c r="J47" s="359" t="s">
        <v>524</v>
      </c>
      <c r="K47" s="359" t="s">
        <v>524</v>
      </c>
      <c r="L47" s="359" t="s">
        <v>524</v>
      </c>
      <c r="M47" s="360" t="s">
        <v>524</v>
      </c>
    </row>
    <row r="48" spans="2:13" ht="27.75" customHeight="1" x14ac:dyDescent="0.15">
      <c r="B48" s="1186"/>
      <c r="C48" s="1187"/>
      <c r="D48" s="106"/>
      <c r="E48" s="1190" t="s">
        <v>41</v>
      </c>
      <c r="F48" s="1190"/>
      <c r="G48" s="1190"/>
      <c r="H48" s="1191"/>
      <c r="I48" s="358" t="s">
        <v>524</v>
      </c>
      <c r="J48" s="359" t="s">
        <v>524</v>
      </c>
      <c r="K48" s="359" t="s">
        <v>524</v>
      </c>
      <c r="L48" s="359" t="s">
        <v>524</v>
      </c>
      <c r="M48" s="360" t="s">
        <v>524</v>
      </c>
    </row>
    <row r="49" spans="2:13" ht="27.75" customHeight="1" x14ac:dyDescent="0.15">
      <c r="B49" s="1188"/>
      <c r="C49" s="1189"/>
      <c r="D49" s="106"/>
      <c r="E49" s="1190" t="s">
        <v>42</v>
      </c>
      <c r="F49" s="1190"/>
      <c r="G49" s="1190"/>
      <c r="H49" s="1191"/>
      <c r="I49" s="358" t="s">
        <v>524</v>
      </c>
      <c r="J49" s="359" t="s">
        <v>524</v>
      </c>
      <c r="K49" s="359" t="s">
        <v>524</v>
      </c>
      <c r="L49" s="359" t="s">
        <v>524</v>
      </c>
      <c r="M49" s="360" t="s">
        <v>524</v>
      </c>
    </row>
    <row r="50" spans="2:13" ht="27.75" customHeight="1" x14ac:dyDescent="0.15">
      <c r="B50" s="1184" t="s">
        <v>43</v>
      </c>
      <c r="C50" s="1185"/>
      <c r="D50" s="109"/>
      <c r="E50" s="1190" t="s">
        <v>44</v>
      </c>
      <c r="F50" s="1190"/>
      <c r="G50" s="1190"/>
      <c r="H50" s="1191"/>
      <c r="I50" s="358">
        <v>4424</v>
      </c>
      <c r="J50" s="359">
        <v>4127</v>
      </c>
      <c r="K50" s="359">
        <v>4844</v>
      </c>
      <c r="L50" s="359">
        <v>3829</v>
      </c>
      <c r="M50" s="360">
        <v>5435</v>
      </c>
    </row>
    <row r="51" spans="2:13" ht="27.75" customHeight="1" x14ac:dyDescent="0.15">
      <c r="B51" s="1186"/>
      <c r="C51" s="1187"/>
      <c r="D51" s="106"/>
      <c r="E51" s="1190" t="s">
        <v>45</v>
      </c>
      <c r="F51" s="1190"/>
      <c r="G51" s="1190"/>
      <c r="H51" s="1191"/>
      <c r="I51" s="358">
        <v>641</v>
      </c>
      <c r="J51" s="359">
        <v>589</v>
      </c>
      <c r="K51" s="359">
        <v>536</v>
      </c>
      <c r="L51" s="359">
        <v>489</v>
      </c>
      <c r="M51" s="360">
        <v>443</v>
      </c>
    </row>
    <row r="52" spans="2:13" ht="27.75" customHeight="1" x14ac:dyDescent="0.15">
      <c r="B52" s="1188"/>
      <c r="C52" s="1189"/>
      <c r="D52" s="106"/>
      <c r="E52" s="1190" t="s">
        <v>46</v>
      </c>
      <c r="F52" s="1190"/>
      <c r="G52" s="1190"/>
      <c r="H52" s="1191"/>
      <c r="I52" s="358">
        <v>21346</v>
      </c>
      <c r="J52" s="359">
        <v>20950</v>
      </c>
      <c r="K52" s="359">
        <v>20753</v>
      </c>
      <c r="L52" s="359">
        <v>21000</v>
      </c>
      <c r="M52" s="360">
        <v>20601</v>
      </c>
    </row>
    <row r="53" spans="2:13" ht="27.75" customHeight="1" thickBot="1" x14ac:dyDescent="0.2">
      <c r="B53" s="1192" t="s">
        <v>47</v>
      </c>
      <c r="C53" s="1193"/>
      <c r="D53" s="110"/>
      <c r="E53" s="1194" t="s">
        <v>48</v>
      </c>
      <c r="F53" s="1194"/>
      <c r="G53" s="1194"/>
      <c r="H53" s="1195"/>
      <c r="I53" s="361">
        <v>11436</v>
      </c>
      <c r="J53" s="362">
        <v>12217</v>
      </c>
      <c r="K53" s="362">
        <v>10718</v>
      </c>
      <c r="L53" s="362">
        <v>11434</v>
      </c>
      <c r="M53" s="363">
        <v>9303</v>
      </c>
    </row>
    <row r="54" spans="2:13" ht="27.75" customHeight="1" x14ac:dyDescent="0.15">
      <c r="B54" s="111" t="s">
        <v>49</v>
      </c>
      <c r="C54" s="112"/>
      <c r="D54" s="112"/>
      <c r="E54" s="113"/>
      <c r="F54" s="113"/>
      <c r="G54" s="113"/>
      <c r="H54" s="113"/>
      <c r="I54" s="114"/>
      <c r="J54" s="114"/>
      <c r="K54" s="114"/>
      <c r="L54" s="114"/>
      <c r="M54" s="114"/>
    </row>
    <row r="55" spans="2:13" x14ac:dyDescent="0.15"/>
  </sheetData>
  <sheetProtection algorithmName="SHA-512" hashValue="ZUkP3BicQg08j/zpoWPpQ7PwPj0fI+NGkxjozqtOWe9sAXrcqrZTcw8xJpE1btdMal6JZmFKAtORtQsPmx6swA==" saltValue="CktXE+IVHdlmNqlhhvvR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6" zoomScale="55" zoomScaleNormal="55" zoomScaleSheetLayoutView="100" workbookViewId="0">
      <selection activeCell="H59" sqref="H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50</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51</v>
      </c>
      <c r="D55" s="1211"/>
      <c r="E55" s="1212"/>
      <c r="F55" s="122">
        <v>2929</v>
      </c>
      <c r="G55" s="122">
        <v>3696</v>
      </c>
      <c r="H55" s="123">
        <v>4440</v>
      </c>
    </row>
    <row r="56" spans="2:8" ht="52.5" customHeight="1" x14ac:dyDescent="0.15">
      <c r="B56" s="124"/>
      <c r="C56" s="1213" t="s">
        <v>52</v>
      </c>
      <c r="D56" s="1213"/>
      <c r="E56" s="1214"/>
      <c r="F56" s="125">
        <v>160</v>
      </c>
      <c r="G56" s="125">
        <v>581</v>
      </c>
      <c r="H56" s="126">
        <v>581</v>
      </c>
    </row>
    <row r="57" spans="2:8" ht="53.25" customHeight="1" x14ac:dyDescent="0.15">
      <c r="B57" s="124"/>
      <c r="C57" s="1215" t="s">
        <v>53</v>
      </c>
      <c r="D57" s="1215"/>
      <c r="E57" s="1216"/>
      <c r="F57" s="127">
        <v>6092</v>
      </c>
      <c r="G57" s="127">
        <v>4752</v>
      </c>
      <c r="H57" s="128">
        <v>6286</v>
      </c>
    </row>
    <row r="58" spans="2:8" ht="45.75" customHeight="1" x14ac:dyDescent="0.15">
      <c r="B58" s="129"/>
      <c r="C58" s="1203" t="s">
        <v>610</v>
      </c>
      <c r="D58" s="1204"/>
      <c r="E58" s="1205"/>
      <c r="F58" s="130">
        <v>3199</v>
      </c>
      <c r="G58" s="130">
        <v>2213</v>
      </c>
      <c r="H58" s="131">
        <v>3603</v>
      </c>
    </row>
    <row r="59" spans="2:8" ht="45.75" customHeight="1" x14ac:dyDescent="0.15">
      <c r="B59" s="129"/>
      <c r="C59" s="1203" t="s">
        <v>611</v>
      </c>
      <c r="D59" s="1204"/>
      <c r="E59" s="1205"/>
      <c r="F59" s="130">
        <v>697</v>
      </c>
      <c r="G59" s="130">
        <v>897</v>
      </c>
      <c r="H59" s="131">
        <v>1098</v>
      </c>
    </row>
    <row r="60" spans="2:8" ht="45.75" customHeight="1" x14ac:dyDescent="0.15">
      <c r="B60" s="129"/>
      <c r="C60" s="1203" t="s">
        <v>612</v>
      </c>
      <c r="D60" s="1204"/>
      <c r="E60" s="1205"/>
      <c r="F60" s="130">
        <v>1358</v>
      </c>
      <c r="G60" s="130">
        <v>1168</v>
      </c>
      <c r="H60" s="131">
        <v>1003</v>
      </c>
    </row>
    <row r="61" spans="2:8" ht="45.75" customHeight="1" x14ac:dyDescent="0.15">
      <c r="B61" s="129"/>
      <c r="C61" s="1203" t="s">
        <v>613</v>
      </c>
      <c r="D61" s="1204"/>
      <c r="E61" s="1205"/>
      <c r="F61" s="130">
        <v>111</v>
      </c>
      <c r="G61" s="130">
        <v>125</v>
      </c>
      <c r="H61" s="131">
        <v>141</v>
      </c>
    </row>
    <row r="62" spans="2:8" ht="45.75" customHeight="1" thickBot="1" x14ac:dyDescent="0.2">
      <c r="B62" s="132"/>
      <c r="C62" s="1206" t="s">
        <v>614</v>
      </c>
      <c r="D62" s="1207"/>
      <c r="E62" s="1208"/>
      <c r="F62" s="133">
        <v>171</v>
      </c>
      <c r="G62" s="133">
        <v>89</v>
      </c>
      <c r="H62" s="134">
        <v>135</v>
      </c>
    </row>
    <row r="63" spans="2:8" ht="52.5" customHeight="1" thickBot="1" x14ac:dyDescent="0.2">
      <c r="B63" s="135"/>
      <c r="C63" s="1209" t="s">
        <v>54</v>
      </c>
      <c r="D63" s="1209"/>
      <c r="E63" s="1210"/>
      <c r="F63" s="136">
        <v>9182</v>
      </c>
      <c r="G63" s="136">
        <v>9029</v>
      </c>
      <c r="H63" s="137">
        <v>11307</v>
      </c>
    </row>
    <row r="64" spans="2:8" x14ac:dyDescent="0.15"/>
  </sheetData>
  <sheetProtection algorithmName="SHA-512" hashValue="Y5nlYrnTLaKrYdnxM2aPP3b2ezxDvT/Nuc6akweB4f1RcTDqRh0X60LjBeAUnABpVVn+NYyqZXbwr+EkuqYyKQ==" saltValue="TmHWQLApXNpD56EVsRPy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562</v>
      </c>
      <c r="G2" s="151"/>
      <c r="H2" s="152"/>
    </row>
    <row r="3" spans="1:8" x14ac:dyDescent="0.15">
      <c r="A3" s="148" t="s">
        <v>555</v>
      </c>
      <c r="B3" s="153"/>
      <c r="C3" s="154"/>
      <c r="D3" s="155">
        <v>65623</v>
      </c>
      <c r="E3" s="156"/>
      <c r="F3" s="157">
        <v>69185</v>
      </c>
      <c r="G3" s="158"/>
      <c r="H3" s="159"/>
    </row>
    <row r="4" spans="1:8" x14ac:dyDescent="0.15">
      <c r="A4" s="160"/>
      <c r="B4" s="161"/>
      <c r="C4" s="162"/>
      <c r="D4" s="163">
        <v>4150</v>
      </c>
      <c r="E4" s="164"/>
      <c r="F4" s="165">
        <v>38519</v>
      </c>
      <c r="G4" s="166"/>
      <c r="H4" s="167"/>
    </row>
    <row r="5" spans="1:8" x14ac:dyDescent="0.15">
      <c r="A5" s="148" t="s">
        <v>557</v>
      </c>
      <c r="B5" s="153"/>
      <c r="C5" s="154"/>
      <c r="D5" s="155">
        <v>77069</v>
      </c>
      <c r="E5" s="156"/>
      <c r="F5" s="157">
        <v>70166</v>
      </c>
      <c r="G5" s="158"/>
      <c r="H5" s="159"/>
    </row>
    <row r="6" spans="1:8" x14ac:dyDescent="0.15">
      <c r="A6" s="160"/>
      <c r="B6" s="161"/>
      <c r="C6" s="162"/>
      <c r="D6" s="163">
        <v>3133</v>
      </c>
      <c r="E6" s="164"/>
      <c r="F6" s="165">
        <v>36115</v>
      </c>
      <c r="G6" s="166"/>
      <c r="H6" s="167"/>
    </row>
    <row r="7" spans="1:8" x14ac:dyDescent="0.15">
      <c r="A7" s="148" t="s">
        <v>558</v>
      </c>
      <c r="B7" s="153"/>
      <c r="C7" s="154"/>
      <c r="D7" s="155">
        <v>75849</v>
      </c>
      <c r="E7" s="156"/>
      <c r="F7" s="157">
        <v>72756</v>
      </c>
      <c r="G7" s="158"/>
      <c r="H7" s="159"/>
    </row>
    <row r="8" spans="1:8" x14ac:dyDescent="0.15">
      <c r="A8" s="160"/>
      <c r="B8" s="161"/>
      <c r="C8" s="162"/>
      <c r="D8" s="163">
        <v>6383</v>
      </c>
      <c r="E8" s="164"/>
      <c r="F8" s="165">
        <v>32117</v>
      </c>
      <c r="G8" s="166"/>
      <c r="H8" s="167"/>
    </row>
    <row r="9" spans="1:8" x14ac:dyDescent="0.15">
      <c r="A9" s="148" t="s">
        <v>559</v>
      </c>
      <c r="B9" s="153"/>
      <c r="C9" s="154"/>
      <c r="D9" s="155">
        <v>79282</v>
      </c>
      <c r="E9" s="156"/>
      <c r="F9" s="157">
        <v>43955</v>
      </c>
      <c r="G9" s="158"/>
      <c r="H9" s="159"/>
    </row>
    <row r="10" spans="1:8" x14ac:dyDescent="0.15">
      <c r="A10" s="160"/>
      <c r="B10" s="161"/>
      <c r="C10" s="162"/>
      <c r="D10" s="163">
        <v>6120</v>
      </c>
      <c r="E10" s="164"/>
      <c r="F10" s="165">
        <v>21318</v>
      </c>
      <c r="G10" s="166"/>
      <c r="H10" s="167"/>
    </row>
    <row r="11" spans="1:8" x14ac:dyDescent="0.15">
      <c r="A11" s="148" t="s">
        <v>560</v>
      </c>
      <c r="B11" s="153"/>
      <c r="C11" s="154"/>
      <c r="D11" s="155">
        <v>102006</v>
      </c>
      <c r="E11" s="156"/>
      <c r="F11" s="157">
        <v>41921</v>
      </c>
      <c r="G11" s="158"/>
      <c r="H11" s="159"/>
    </row>
    <row r="12" spans="1:8" x14ac:dyDescent="0.15">
      <c r="A12" s="160"/>
      <c r="B12" s="161"/>
      <c r="C12" s="168"/>
      <c r="D12" s="163">
        <v>4741</v>
      </c>
      <c r="E12" s="164"/>
      <c r="F12" s="165">
        <v>21655</v>
      </c>
      <c r="G12" s="166"/>
      <c r="H12" s="167"/>
    </row>
    <row r="13" spans="1:8" x14ac:dyDescent="0.15">
      <c r="A13" s="148"/>
      <c r="B13" s="153"/>
      <c r="C13" s="169"/>
      <c r="D13" s="170">
        <v>79966</v>
      </c>
      <c r="E13" s="171"/>
      <c r="F13" s="172">
        <v>59597</v>
      </c>
      <c r="G13" s="173"/>
      <c r="H13" s="159"/>
    </row>
    <row r="14" spans="1:8" x14ac:dyDescent="0.15">
      <c r="A14" s="160"/>
      <c r="B14" s="161"/>
      <c r="C14" s="162"/>
      <c r="D14" s="163">
        <v>4905</v>
      </c>
      <c r="E14" s="164"/>
      <c r="F14" s="165">
        <v>29945</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4.9000000000000004</v>
      </c>
      <c r="C19" s="174">
        <f>ROUND(VALUE(SUBSTITUTE(実質収支比率等に係る経年分析!G$48,"▲","-")),2)</f>
        <v>5.68</v>
      </c>
      <c r="D19" s="174">
        <f>ROUND(VALUE(SUBSTITUTE(実質収支比率等に係る経年分析!H$48,"▲","-")),2)</f>
        <v>7.17</v>
      </c>
      <c r="E19" s="174">
        <f>ROUND(VALUE(SUBSTITUTE(実質収支比率等に係る経年分析!I$48,"▲","-")),2)</f>
        <v>6.59</v>
      </c>
      <c r="F19" s="174">
        <f>ROUND(VALUE(SUBSTITUTE(実質収支比率等に係る経年分析!J$48,"▲","-")),2)</f>
        <v>8.1</v>
      </c>
    </row>
    <row r="20" spans="1:11" x14ac:dyDescent="0.15">
      <c r="A20" s="174" t="s">
        <v>58</v>
      </c>
      <c r="B20" s="174">
        <f>ROUND(VALUE(SUBSTITUTE(実質収支比率等に係る経年分析!F$47,"▲","-")),2)</f>
        <v>10.06</v>
      </c>
      <c r="C20" s="174">
        <f>ROUND(VALUE(SUBSTITUTE(実質収支比率等に係る経年分析!G$47,"▲","-")),2)</f>
        <v>11.82</v>
      </c>
      <c r="D20" s="174">
        <f>ROUND(VALUE(SUBSTITUTE(実質収支比率等に係る経年分析!H$47,"▲","-")),2)</f>
        <v>14.45</v>
      </c>
      <c r="E20" s="174">
        <f>ROUND(VALUE(SUBSTITUTE(実質収支比率等に係る経年分析!I$47,"▲","-")),2)</f>
        <v>17.11</v>
      </c>
      <c r="F20" s="174">
        <f>ROUND(VALUE(SUBSTITUTE(実質収支比率等に係る経年分析!J$47,"▲","-")),2)</f>
        <v>20.72</v>
      </c>
    </row>
    <row r="21" spans="1:11" x14ac:dyDescent="0.15">
      <c r="A21" s="174" t="s">
        <v>59</v>
      </c>
      <c r="B21" s="174">
        <f>IF(ISNUMBER(VALUE(SUBSTITUTE(実質収支比率等に係る経年分析!F$49,"▲","-"))),ROUND(VALUE(SUBSTITUTE(実質収支比率等に係る経年分析!F$49,"▲","-")),2),NA())</f>
        <v>2.02</v>
      </c>
      <c r="C21" s="174">
        <f>IF(ISNUMBER(VALUE(SUBSTITUTE(実質収支比率等に係る経年分析!G$49,"▲","-"))),ROUND(VALUE(SUBSTITUTE(実質収支比率等に係る経年分析!G$49,"▲","-")),2),NA())</f>
        <v>2.76</v>
      </c>
      <c r="D21" s="174">
        <f>IF(ISNUMBER(VALUE(SUBSTITUTE(実質収支比率等に係る経年分析!H$49,"▲","-"))),ROUND(VALUE(SUBSTITUTE(実質収支比率等に係る経年分析!H$49,"▲","-")),2),NA())</f>
        <v>4.83</v>
      </c>
      <c r="E21" s="174">
        <f>IF(ISNUMBER(VALUE(SUBSTITUTE(実質収支比率等に係る経年分析!I$49,"▲","-"))),ROUND(VALUE(SUBSTITUTE(実質収支比率等に係る経年分析!I$49,"▲","-")),2),NA())</f>
        <v>3.41</v>
      </c>
      <c r="F21" s="174">
        <f>IF(ISNUMBER(VALUE(SUBSTITUTE(実質収支比率等に係る経年分析!J$49,"▲","-"))),ROUND(VALUE(SUBSTITUTE(実質収支比率等に係る経年分析!J$49,"▲","-")),2),NA())</f>
        <v>4.93</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佐真下第二土地区画整理事業特別会計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0.36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15">
      <c r="A31" s="175" t="str">
        <f>IF(連結実質赤字比率に係る赤字・黒字の構成分析!C$39="",NA(),連結実質赤字比率に係る赤字・黒字の構成分析!C$39)</f>
        <v>西普天間住宅地区土地区画整理事業特別会計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1.0900000000000001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1.56</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2.56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2.67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2.59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4.88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5.55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7.15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8.08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11.67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13.66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14.79</v>
      </c>
    </row>
    <row r="36" spans="1:16" x14ac:dyDescent="0.15">
      <c r="A36" s="175" t="str">
        <f>IF(連結実質赤字比率に係る赤字・黒字の構成分析!C$34="",NA(),連結実質赤字比率に係る赤字・黒字の構成分析!C$34)</f>
        <v>国民健康保険特別会計</v>
      </c>
      <c r="B36" s="175">
        <f>IF(ROUND(VALUE(SUBSTITUTE(連結実質赤字比率に係る赤字・黒字の構成分析!F$34,"▲", "-")), 2) &lt; 0, ABS(ROUND(VALUE(SUBSTITUTE(連結実質赤字比率に係る赤字・黒字の構成分析!F$34,"▲", "-")), 2)), NA())</f>
        <v>2.0499999999999998</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4.6100000000000003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5.61</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2.94</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1.6</v>
      </c>
      <c r="K36" s="175" t="e">
        <f>IF(ROUND(VALUE(SUBSTITUTE(連結実質赤字比率に係る赤字・黒字の構成分析!J$34,"▲", "-")), 2) &gt;= 0, ABS(ROUND(VALUE(SUBSTITUTE(連結実質赤字比率に係る赤字・黒字の構成分析!J$34,"▲", "-")), 2)), NA())</f>
        <v>#N/A</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1848</v>
      </c>
      <c r="E42" s="176"/>
      <c r="F42" s="176"/>
      <c r="G42" s="176">
        <f>'実質公債費比率（分子）の構造'!L$52</f>
        <v>1851</v>
      </c>
      <c r="H42" s="176"/>
      <c r="I42" s="176"/>
      <c r="J42" s="176">
        <f>'実質公債費比率（分子）の構造'!M$52</f>
        <v>1840</v>
      </c>
      <c r="K42" s="176"/>
      <c r="L42" s="176"/>
      <c r="M42" s="176">
        <f>'実質公債費比率（分子）の構造'!N$52</f>
        <v>1827</v>
      </c>
      <c r="N42" s="176"/>
      <c r="O42" s="176"/>
      <c r="P42" s="176">
        <f>'実質公債費比率（分子）の構造'!O$52</f>
        <v>1795</v>
      </c>
    </row>
    <row r="43" spans="1:16" x14ac:dyDescent="0.15">
      <c r="A43" s="176" t="s">
        <v>67</v>
      </c>
      <c r="B43" s="176">
        <f>'実質公債費比率（分子）の構造'!K$51</f>
        <v>1</v>
      </c>
      <c r="C43" s="176"/>
      <c r="D43" s="176"/>
      <c r="E43" s="176">
        <f>'実質公債費比率（分子）の構造'!L$51</f>
        <v>1</v>
      </c>
      <c r="F43" s="176"/>
      <c r="G43" s="176"/>
      <c r="H43" s="176" t="str">
        <f>'実質公債費比率（分子）の構造'!M$51</f>
        <v>-</v>
      </c>
      <c r="I43" s="176"/>
      <c r="J43" s="176"/>
      <c r="K43" s="176">
        <f>'実質公債費比率（分子）の構造'!N$51</f>
        <v>0</v>
      </c>
      <c r="L43" s="176"/>
      <c r="M43" s="176"/>
      <c r="N43" s="176">
        <f>'実質公債費比率（分子）の構造'!O$51</f>
        <v>0</v>
      </c>
      <c r="O43" s="176"/>
      <c r="P43" s="176"/>
    </row>
    <row r="44" spans="1:16" x14ac:dyDescent="0.15">
      <c r="A44" s="176" t="s">
        <v>68</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69</v>
      </c>
      <c r="B45" s="176">
        <f>'実質公債費比率（分子）の構造'!K$49</f>
        <v>103</v>
      </c>
      <c r="C45" s="176"/>
      <c r="D45" s="176"/>
      <c r="E45" s="176">
        <f>'実質公債費比率（分子）の構造'!L$49</f>
        <v>103</v>
      </c>
      <c r="F45" s="176"/>
      <c r="G45" s="176"/>
      <c r="H45" s="176">
        <f>'実質公債費比率（分子）の構造'!M$49</f>
        <v>104</v>
      </c>
      <c r="I45" s="176"/>
      <c r="J45" s="176"/>
      <c r="K45" s="176">
        <f>'実質公債費比率（分子）の構造'!N$49</f>
        <v>104</v>
      </c>
      <c r="L45" s="176"/>
      <c r="M45" s="176"/>
      <c r="N45" s="176">
        <f>'実質公債費比率（分子）の構造'!O$49</f>
        <v>98</v>
      </c>
      <c r="O45" s="176"/>
      <c r="P45" s="176"/>
    </row>
    <row r="46" spans="1:16" x14ac:dyDescent="0.15">
      <c r="A46" s="176" t="s">
        <v>70</v>
      </c>
      <c r="B46" s="176">
        <f>'実質公債費比率（分子）の構造'!K$48</f>
        <v>379</v>
      </c>
      <c r="C46" s="176"/>
      <c r="D46" s="176"/>
      <c r="E46" s="176">
        <f>'実質公債費比率（分子）の構造'!L$48</f>
        <v>365</v>
      </c>
      <c r="F46" s="176"/>
      <c r="G46" s="176"/>
      <c r="H46" s="176">
        <f>'実質公債費比率（分子）の構造'!M$48</f>
        <v>173</v>
      </c>
      <c r="I46" s="176"/>
      <c r="J46" s="176"/>
      <c r="K46" s="176">
        <f>'実質公債費比率（分子）の構造'!N$48</f>
        <v>155</v>
      </c>
      <c r="L46" s="176"/>
      <c r="M46" s="176"/>
      <c r="N46" s="176">
        <f>'実質公債費比率（分子）の構造'!O$48</f>
        <v>136</v>
      </c>
      <c r="O46" s="176"/>
      <c r="P46" s="176"/>
    </row>
    <row r="47" spans="1:16" x14ac:dyDescent="0.15">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2758</v>
      </c>
      <c r="C49" s="176"/>
      <c r="D49" s="176"/>
      <c r="E49" s="176">
        <f>'実質公債費比率（分子）の構造'!L$45</f>
        <v>2785</v>
      </c>
      <c r="F49" s="176"/>
      <c r="G49" s="176"/>
      <c r="H49" s="176">
        <f>'実質公債費比率（分子）の構造'!M$45</f>
        <v>2829</v>
      </c>
      <c r="I49" s="176"/>
      <c r="J49" s="176"/>
      <c r="K49" s="176">
        <f>'実質公債費比率（分子）の構造'!N$45</f>
        <v>2821</v>
      </c>
      <c r="L49" s="176"/>
      <c r="M49" s="176"/>
      <c r="N49" s="176">
        <f>'実質公債費比率（分子）の構造'!O$45</f>
        <v>2806</v>
      </c>
      <c r="O49" s="176"/>
      <c r="P49" s="176"/>
    </row>
    <row r="50" spans="1:16" x14ac:dyDescent="0.15">
      <c r="A50" s="176" t="s">
        <v>74</v>
      </c>
      <c r="B50" s="176" t="e">
        <f>NA()</f>
        <v>#N/A</v>
      </c>
      <c r="C50" s="176">
        <f>IF(ISNUMBER('実質公債費比率（分子）の構造'!K$53),'実質公債費比率（分子）の構造'!K$53,NA())</f>
        <v>1393</v>
      </c>
      <c r="D50" s="176" t="e">
        <f>NA()</f>
        <v>#N/A</v>
      </c>
      <c r="E50" s="176" t="e">
        <f>NA()</f>
        <v>#N/A</v>
      </c>
      <c r="F50" s="176">
        <f>IF(ISNUMBER('実質公債費比率（分子）の構造'!L$53),'実質公債費比率（分子）の構造'!L$53,NA())</f>
        <v>1403</v>
      </c>
      <c r="G50" s="176" t="e">
        <f>NA()</f>
        <v>#N/A</v>
      </c>
      <c r="H50" s="176" t="e">
        <f>NA()</f>
        <v>#N/A</v>
      </c>
      <c r="I50" s="176">
        <f>IF(ISNUMBER('実質公債費比率（分子）の構造'!M$53),'実質公債費比率（分子）の構造'!M$53,NA())</f>
        <v>1266</v>
      </c>
      <c r="J50" s="176" t="e">
        <f>NA()</f>
        <v>#N/A</v>
      </c>
      <c r="K50" s="176" t="e">
        <f>NA()</f>
        <v>#N/A</v>
      </c>
      <c r="L50" s="176">
        <f>IF(ISNUMBER('実質公債費比率（分子）の構造'!N$53),'実質公債費比率（分子）の構造'!N$53,NA())</f>
        <v>1253</v>
      </c>
      <c r="M50" s="176" t="e">
        <f>NA()</f>
        <v>#N/A</v>
      </c>
      <c r="N50" s="176" t="e">
        <f>NA()</f>
        <v>#N/A</v>
      </c>
      <c r="O50" s="176">
        <f>IF(ISNUMBER('実質公債費比率（分子）の構造'!O$53),'実質公債費比率（分子）の構造'!O$53,NA())</f>
        <v>1245</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46</v>
      </c>
      <c r="B56" s="175"/>
      <c r="C56" s="175"/>
      <c r="D56" s="175">
        <f>'将来負担比率（分子）の構造'!I$52</f>
        <v>21346</v>
      </c>
      <c r="E56" s="175"/>
      <c r="F56" s="175"/>
      <c r="G56" s="175">
        <f>'将来負担比率（分子）の構造'!J$52</f>
        <v>20950</v>
      </c>
      <c r="H56" s="175"/>
      <c r="I56" s="175"/>
      <c r="J56" s="175">
        <f>'将来負担比率（分子）の構造'!K$52</f>
        <v>20753</v>
      </c>
      <c r="K56" s="175"/>
      <c r="L56" s="175"/>
      <c r="M56" s="175">
        <f>'将来負担比率（分子）の構造'!L$52</f>
        <v>21000</v>
      </c>
      <c r="N56" s="175"/>
      <c r="O56" s="175"/>
      <c r="P56" s="175">
        <f>'将来負担比率（分子）の構造'!M$52</f>
        <v>20601</v>
      </c>
    </row>
    <row r="57" spans="1:16" x14ac:dyDescent="0.15">
      <c r="A57" s="175" t="s">
        <v>45</v>
      </c>
      <c r="B57" s="175"/>
      <c r="C57" s="175"/>
      <c r="D57" s="175">
        <f>'将来負担比率（分子）の構造'!I$51</f>
        <v>641</v>
      </c>
      <c r="E57" s="175"/>
      <c r="F57" s="175"/>
      <c r="G57" s="175">
        <f>'将来負担比率（分子）の構造'!J$51</f>
        <v>589</v>
      </c>
      <c r="H57" s="175"/>
      <c r="I57" s="175"/>
      <c r="J57" s="175">
        <f>'将来負担比率（分子）の構造'!K$51</f>
        <v>536</v>
      </c>
      <c r="K57" s="175"/>
      <c r="L57" s="175"/>
      <c r="M57" s="175">
        <f>'将来負担比率（分子）の構造'!L$51</f>
        <v>489</v>
      </c>
      <c r="N57" s="175"/>
      <c r="O57" s="175"/>
      <c r="P57" s="175">
        <f>'将来負担比率（分子）の構造'!M$51</f>
        <v>443</v>
      </c>
    </row>
    <row r="58" spans="1:16" x14ac:dyDescent="0.15">
      <c r="A58" s="175" t="s">
        <v>44</v>
      </c>
      <c r="B58" s="175"/>
      <c r="C58" s="175"/>
      <c r="D58" s="175">
        <f>'将来負担比率（分子）の構造'!I$50</f>
        <v>4424</v>
      </c>
      <c r="E58" s="175"/>
      <c r="F58" s="175"/>
      <c r="G58" s="175">
        <f>'将来負担比率（分子）の構造'!J$50</f>
        <v>4127</v>
      </c>
      <c r="H58" s="175"/>
      <c r="I58" s="175"/>
      <c r="J58" s="175">
        <f>'将来負担比率（分子）の構造'!K$50</f>
        <v>4844</v>
      </c>
      <c r="K58" s="175"/>
      <c r="L58" s="175"/>
      <c r="M58" s="175">
        <f>'将来負担比率（分子）の構造'!L$50</f>
        <v>3829</v>
      </c>
      <c r="N58" s="175"/>
      <c r="O58" s="175"/>
      <c r="P58" s="175">
        <f>'将来負担比率（分子）の構造'!M$50</f>
        <v>5435</v>
      </c>
    </row>
    <row r="59" spans="1:16" x14ac:dyDescent="0.15">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39</v>
      </c>
      <c r="B61" s="175">
        <f>'将来負担比率（分子）の構造'!I$46</f>
        <v>3</v>
      </c>
      <c r="C61" s="175"/>
      <c r="D61" s="175"/>
      <c r="E61" s="175">
        <f>'将来負担比率（分子）の構造'!J$46</f>
        <v>4</v>
      </c>
      <c r="F61" s="175"/>
      <c r="G61" s="175"/>
      <c r="H61" s="175">
        <f>'将来負担比率（分子）の構造'!K$46</f>
        <v>3</v>
      </c>
      <c r="I61" s="175"/>
      <c r="J61" s="175"/>
      <c r="K61" s="175">
        <f>'将来負担比率（分子）の構造'!L$46</f>
        <v>0</v>
      </c>
      <c r="L61" s="175"/>
      <c r="M61" s="175"/>
      <c r="N61" s="175">
        <f>'将来負担比率（分子）の構造'!M$46</f>
        <v>0</v>
      </c>
      <c r="O61" s="175"/>
      <c r="P61" s="175"/>
    </row>
    <row r="62" spans="1:16" x14ac:dyDescent="0.15">
      <c r="A62" s="175" t="s">
        <v>38</v>
      </c>
      <c r="B62" s="175">
        <f>'将来負担比率（分子）の構造'!I$45</f>
        <v>3278</v>
      </c>
      <c r="C62" s="175"/>
      <c r="D62" s="175"/>
      <c r="E62" s="175">
        <f>'将来負担比率（分子）の構造'!J$45</f>
        <v>3418</v>
      </c>
      <c r="F62" s="175"/>
      <c r="G62" s="175"/>
      <c r="H62" s="175">
        <f>'将来負担比率（分子）の構造'!K$45</f>
        <v>3734</v>
      </c>
      <c r="I62" s="175"/>
      <c r="J62" s="175"/>
      <c r="K62" s="175">
        <f>'将来負担比率（分子）の構造'!L$45</f>
        <v>3917</v>
      </c>
      <c r="L62" s="175"/>
      <c r="M62" s="175"/>
      <c r="N62" s="175">
        <f>'将来負担比率（分子）の構造'!M$45</f>
        <v>4056</v>
      </c>
      <c r="O62" s="175"/>
      <c r="P62" s="175"/>
    </row>
    <row r="63" spans="1:16" x14ac:dyDescent="0.15">
      <c r="A63" s="175" t="s">
        <v>37</v>
      </c>
      <c r="B63" s="175">
        <f>'将来負担比率（分子）の構造'!I$44</f>
        <v>518</v>
      </c>
      <c r="C63" s="175"/>
      <c r="D63" s="175"/>
      <c r="E63" s="175">
        <f>'将来負担比率（分子）の構造'!J$44</f>
        <v>422</v>
      </c>
      <c r="F63" s="175"/>
      <c r="G63" s="175"/>
      <c r="H63" s="175">
        <f>'将来負担比率（分子）の構造'!K$44</f>
        <v>344</v>
      </c>
      <c r="I63" s="175"/>
      <c r="J63" s="175"/>
      <c r="K63" s="175">
        <f>'将来負担比率（分子）の構造'!L$44</f>
        <v>783</v>
      </c>
      <c r="L63" s="175"/>
      <c r="M63" s="175"/>
      <c r="N63" s="175">
        <f>'将来負担比率（分子）の構造'!M$44</f>
        <v>879</v>
      </c>
      <c r="O63" s="175"/>
      <c r="P63" s="175"/>
    </row>
    <row r="64" spans="1:16" x14ac:dyDescent="0.15">
      <c r="A64" s="175" t="s">
        <v>36</v>
      </c>
      <c r="B64" s="175">
        <f>'将来負担比率（分子）の構造'!I$43</f>
        <v>4266</v>
      </c>
      <c r="C64" s="175"/>
      <c r="D64" s="175"/>
      <c r="E64" s="175">
        <f>'将来負担比率（分子）の構造'!J$43</f>
        <v>4030</v>
      </c>
      <c r="F64" s="175"/>
      <c r="G64" s="175"/>
      <c r="H64" s="175">
        <f>'将来負担比率（分子）の構造'!K$43</f>
        <v>2643</v>
      </c>
      <c r="I64" s="175"/>
      <c r="J64" s="175"/>
      <c r="K64" s="175">
        <f>'将来負担比率（分子）の構造'!L$43</f>
        <v>1674</v>
      </c>
      <c r="L64" s="175"/>
      <c r="M64" s="175"/>
      <c r="N64" s="175">
        <f>'将来負担比率（分子）の構造'!M$43</f>
        <v>682</v>
      </c>
      <c r="O64" s="175"/>
      <c r="P64" s="175"/>
    </row>
    <row r="65" spans="1:16" x14ac:dyDescent="0.15">
      <c r="A65" s="175" t="s">
        <v>35</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34</v>
      </c>
      <c r="B66" s="175">
        <f>'将来負担比率（分子）の構造'!I$41</f>
        <v>29781</v>
      </c>
      <c r="C66" s="175"/>
      <c r="D66" s="175"/>
      <c r="E66" s="175">
        <f>'将来負担比率（分子）の構造'!J$41</f>
        <v>30007</v>
      </c>
      <c r="F66" s="175"/>
      <c r="G66" s="175"/>
      <c r="H66" s="175">
        <f>'将来負担比率（分子）の構造'!K$41</f>
        <v>30127</v>
      </c>
      <c r="I66" s="175"/>
      <c r="J66" s="175"/>
      <c r="K66" s="175">
        <f>'将来負担比率（分子）の構造'!L$41</f>
        <v>30379</v>
      </c>
      <c r="L66" s="175"/>
      <c r="M66" s="175"/>
      <c r="N66" s="175">
        <f>'将来負担比率（分子）の構造'!M$41</f>
        <v>30166</v>
      </c>
      <c r="O66" s="175"/>
      <c r="P66" s="175"/>
    </row>
    <row r="67" spans="1:16" x14ac:dyDescent="0.15">
      <c r="A67" s="175" t="s">
        <v>78</v>
      </c>
      <c r="B67" s="175" t="e">
        <f>NA()</f>
        <v>#N/A</v>
      </c>
      <c r="C67" s="175">
        <f>IF(ISNUMBER('将来負担比率（分子）の構造'!I$53), IF('将来負担比率（分子）の構造'!I$53 &lt; 0, 0, '将来負担比率（分子）の構造'!I$53), NA())</f>
        <v>11436</v>
      </c>
      <c r="D67" s="175" t="e">
        <f>NA()</f>
        <v>#N/A</v>
      </c>
      <c r="E67" s="175" t="e">
        <f>NA()</f>
        <v>#N/A</v>
      </c>
      <c r="F67" s="175">
        <f>IF(ISNUMBER('将来負担比率（分子）の構造'!J$53), IF('将来負担比率（分子）の構造'!J$53 &lt; 0, 0, '将来負担比率（分子）の構造'!J$53), NA())</f>
        <v>12217</v>
      </c>
      <c r="G67" s="175" t="e">
        <f>NA()</f>
        <v>#N/A</v>
      </c>
      <c r="H67" s="175" t="e">
        <f>NA()</f>
        <v>#N/A</v>
      </c>
      <c r="I67" s="175">
        <f>IF(ISNUMBER('将来負担比率（分子）の構造'!K$53), IF('将来負担比率（分子）の構造'!K$53 &lt; 0, 0, '将来負担比率（分子）の構造'!K$53), NA())</f>
        <v>10718</v>
      </c>
      <c r="J67" s="175" t="e">
        <f>NA()</f>
        <v>#N/A</v>
      </c>
      <c r="K67" s="175" t="e">
        <f>NA()</f>
        <v>#N/A</v>
      </c>
      <c r="L67" s="175">
        <f>IF(ISNUMBER('将来負担比率（分子）の構造'!L$53), IF('将来負担比率（分子）の構造'!L$53 &lt; 0, 0, '将来負担比率（分子）の構造'!L$53), NA())</f>
        <v>11434</v>
      </c>
      <c r="M67" s="175" t="e">
        <f>NA()</f>
        <v>#N/A</v>
      </c>
      <c r="N67" s="175" t="e">
        <f>NA()</f>
        <v>#N/A</v>
      </c>
      <c r="O67" s="175">
        <f>IF(ISNUMBER('将来負担比率（分子）の構造'!M$53), IF('将来負担比率（分子）の構造'!M$53 &lt; 0, 0, '将来負担比率（分子）の構造'!M$53), NA())</f>
        <v>9303</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2929</v>
      </c>
      <c r="C72" s="179">
        <f>基金残高に係る経年分析!G55</f>
        <v>3696</v>
      </c>
      <c r="D72" s="179">
        <f>基金残高に係る経年分析!H55</f>
        <v>4440</v>
      </c>
    </row>
    <row r="73" spans="1:16" x14ac:dyDescent="0.15">
      <c r="A73" s="178" t="s">
        <v>81</v>
      </c>
      <c r="B73" s="179">
        <f>基金残高に係る経年分析!F56</f>
        <v>160</v>
      </c>
      <c r="C73" s="179">
        <f>基金残高に係る経年分析!G56</f>
        <v>581</v>
      </c>
      <c r="D73" s="179">
        <f>基金残高に係る経年分析!H56</f>
        <v>581</v>
      </c>
    </row>
    <row r="74" spans="1:16" x14ac:dyDescent="0.15">
      <c r="A74" s="178" t="s">
        <v>82</v>
      </c>
      <c r="B74" s="179">
        <f>基金残高に係る経年分析!F57</f>
        <v>6092</v>
      </c>
      <c r="C74" s="179">
        <f>基金残高に係る経年分析!G57</f>
        <v>4752</v>
      </c>
      <c r="D74" s="179">
        <f>基金残高に係る経年分析!H57</f>
        <v>6286</v>
      </c>
    </row>
  </sheetData>
  <sheetProtection algorithmName="SHA-512" hashValue="4gqqETO+LCXoViJbcDjYHmleUBG534f5oMiS9leuJPEWUsnCTs30wEhQNTp0hTnDIBMBVh4V1NNylF62+3qCig==" saltValue="kbkcRETNopKUyflu/sEl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C1" workbookViewId="0">
      <selection activeCell="AL43" sqref="AL43"/>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12599329</v>
      </c>
      <c r="S5" s="674"/>
      <c r="T5" s="674"/>
      <c r="U5" s="674"/>
      <c r="V5" s="674"/>
      <c r="W5" s="674"/>
      <c r="X5" s="674"/>
      <c r="Y5" s="702"/>
      <c r="Z5" s="715">
        <v>21.8</v>
      </c>
      <c r="AA5" s="715"/>
      <c r="AB5" s="715"/>
      <c r="AC5" s="715"/>
      <c r="AD5" s="716">
        <v>12599329</v>
      </c>
      <c r="AE5" s="716"/>
      <c r="AF5" s="716"/>
      <c r="AG5" s="716"/>
      <c r="AH5" s="716"/>
      <c r="AI5" s="716"/>
      <c r="AJ5" s="716"/>
      <c r="AK5" s="716"/>
      <c r="AL5" s="703">
        <v>56.5</v>
      </c>
      <c r="AM5" s="685"/>
      <c r="AN5" s="685"/>
      <c r="AO5" s="704"/>
      <c r="AP5" s="676" t="s">
        <v>231</v>
      </c>
      <c r="AQ5" s="677"/>
      <c r="AR5" s="677"/>
      <c r="AS5" s="677"/>
      <c r="AT5" s="677"/>
      <c r="AU5" s="677"/>
      <c r="AV5" s="677"/>
      <c r="AW5" s="677"/>
      <c r="AX5" s="677"/>
      <c r="AY5" s="677"/>
      <c r="AZ5" s="677"/>
      <c r="BA5" s="677"/>
      <c r="BB5" s="677"/>
      <c r="BC5" s="677"/>
      <c r="BD5" s="677"/>
      <c r="BE5" s="677"/>
      <c r="BF5" s="678"/>
      <c r="BG5" s="621">
        <v>12595582</v>
      </c>
      <c r="BH5" s="622"/>
      <c r="BI5" s="622"/>
      <c r="BJ5" s="622"/>
      <c r="BK5" s="622"/>
      <c r="BL5" s="622"/>
      <c r="BM5" s="622"/>
      <c r="BN5" s="623"/>
      <c r="BO5" s="659">
        <v>100</v>
      </c>
      <c r="BP5" s="659"/>
      <c r="BQ5" s="659"/>
      <c r="BR5" s="659"/>
      <c r="BS5" s="660" t="s">
        <v>232</v>
      </c>
      <c r="BT5" s="660"/>
      <c r="BU5" s="660"/>
      <c r="BV5" s="660"/>
      <c r="BW5" s="660"/>
      <c r="BX5" s="660"/>
      <c r="BY5" s="660"/>
      <c r="BZ5" s="660"/>
      <c r="CA5" s="660"/>
      <c r="CB5" s="695"/>
      <c r="CD5" s="679" t="s">
        <v>226</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224</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162176</v>
      </c>
      <c r="S6" s="622"/>
      <c r="T6" s="622"/>
      <c r="U6" s="622"/>
      <c r="V6" s="622"/>
      <c r="W6" s="622"/>
      <c r="X6" s="622"/>
      <c r="Y6" s="623"/>
      <c r="Z6" s="659">
        <v>0.3</v>
      </c>
      <c r="AA6" s="659"/>
      <c r="AB6" s="659"/>
      <c r="AC6" s="659"/>
      <c r="AD6" s="660">
        <v>162176</v>
      </c>
      <c r="AE6" s="660"/>
      <c r="AF6" s="660"/>
      <c r="AG6" s="660"/>
      <c r="AH6" s="660"/>
      <c r="AI6" s="660"/>
      <c r="AJ6" s="660"/>
      <c r="AK6" s="660"/>
      <c r="AL6" s="624">
        <v>0.7</v>
      </c>
      <c r="AM6" s="625"/>
      <c r="AN6" s="625"/>
      <c r="AO6" s="661"/>
      <c r="AP6" s="618" t="s">
        <v>237</v>
      </c>
      <c r="AQ6" s="619"/>
      <c r="AR6" s="619"/>
      <c r="AS6" s="619"/>
      <c r="AT6" s="619"/>
      <c r="AU6" s="619"/>
      <c r="AV6" s="619"/>
      <c r="AW6" s="619"/>
      <c r="AX6" s="619"/>
      <c r="AY6" s="619"/>
      <c r="AZ6" s="619"/>
      <c r="BA6" s="619"/>
      <c r="BB6" s="619"/>
      <c r="BC6" s="619"/>
      <c r="BD6" s="619"/>
      <c r="BE6" s="619"/>
      <c r="BF6" s="620"/>
      <c r="BG6" s="621">
        <v>12595582</v>
      </c>
      <c r="BH6" s="622"/>
      <c r="BI6" s="622"/>
      <c r="BJ6" s="622"/>
      <c r="BK6" s="622"/>
      <c r="BL6" s="622"/>
      <c r="BM6" s="622"/>
      <c r="BN6" s="623"/>
      <c r="BO6" s="659">
        <v>100</v>
      </c>
      <c r="BP6" s="659"/>
      <c r="BQ6" s="659"/>
      <c r="BR6" s="659"/>
      <c r="BS6" s="660" t="s">
        <v>232</v>
      </c>
      <c r="BT6" s="660"/>
      <c r="BU6" s="660"/>
      <c r="BV6" s="660"/>
      <c r="BW6" s="660"/>
      <c r="BX6" s="660"/>
      <c r="BY6" s="660"/>
      <c r="BZ6" s="660"/>
      <c r="CA6" s="660"/>
      <c r="CB6" s="695"/>
      <c r="CD6" s="676" t="s">
        <v>238</v>
      </c>
      <c r="CE6" s="677"/>
      <c r="CF6" s="677"/>
      <c r="CG6" s="677"/>
      <c r="CH6" s="677"/>
      <c r="CI6" s="677"/>
      <c r="CJ6" s="677"/>
      <c r="CK6" s="677"/>
      <c r="CL6" s="677"/>
      <c r="CM6" s="677"/>
      <c r="CN6" s="677"/>
      <c r="CO6" s="677"/>
      <c r="CP6" s="677"/>
      <c r="CQ6" s="678"/>
      <c r="CR6" s="621">
        <v>285435</v>
      </c>
      <c r="CS6" s="622"/>
      <c r="CT6" s="622"/>
      <c r="CU6" s="622"/>
      <c r="CV6" s="622"/>
      <c r="CW6" s="622"/>
      <c r="CX6" s="622"/>
      <c r="CY6" s="623"/>
      <c r="CZ6" s="703">
        <v>0.5</v>
      </c>
      <c r="DA6" s="685"/>
      <c r="DB6" s="685"/>
      <c r="DC6" s="705"/>
      <c r="DD6" s="627" t="s">
        <v>239</v>
      </c>
      <c r="DE6" s="622"/>
      <c r="DF6" s="622"/>
      <c r="DG6" s="622"/>
      <c r="DH6" s="622"/>
      <c r="DI6" s="622"/>
      <c r="DJ6" s="622"/>
      <c r="DK6" s="622"/>
      <c r="DL6" s="622"/>
      <c r="DM6" s="622"/>
      <c r="DN6" s="622"/>
      <c r="DO6" s="622"/>
      <c r="DP6" s="623"/>
      <c r="DQ6" s="627">
        <v>285435</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2419</v>
      </c>
      <c r="S7" s="622"/>
      <c r="T7" s="622"/>
      <c r="U7" s="622"/>
      <c r="V7" s="622"/>
      <c r="W7" s="622"/>
      <c r="X7" s="622"/>
      <c r="Y7" s="623"/>
      <c r="Z7" s="659">
        <v>0</v>
      </c>
      <c r="AA7" s="659"/>
      <c r="AB7" s="659"/>
      <c r="AC7" s="659"/>
      <c r="AD7" s="660">
        <v>2419</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5499683</v>
      </c>
      <c r="BH7" s="622"/>
      <c r="BI7" s="622"/>
      <c r="BJ7" s="622"/>
      <c r="BK7" s="622"/>
      <c r="BL7" s="622"/>
      <c r="BM7" s="622"/>
      <c r="BN7" s="623"/>
      <c r="BO7" s="659">
        <v>43.7</v>
      </c>
      <c r="BP7" s="659"/>
      <c r="BQ7" s="659"/>
      <c r="BR7" s="659"/>
      <c r="BS7" s="660" t="s">
        <v>239</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9653232</v>
      </c>
      <c r="CS7" s="622"/>
      <c r="CT7" s="622"/>
      <c r="CU7" s="622"/>
      <c r="CV7" s="622"/>
      <c r="CW7" s="622"/>
      <c r="CX7" s="622"/>
      <c r="CY7" s="623"/>
      <c r="CZ7" s="659">
        <v>17.3</v>
      </c>
      <c r="DA7" s="659"/>
      <c r="DB7" s="659"/>
      <c r="DC7" s="659"/>
      <c r="DD7" s="627">
        <v>2260979</v>
      </c>
      <c r="DE7" s="622"/>
      <c r="DF7" s="622"/>
      <c r="DG7" s="622"/>
      <c r="DH7" s="622"/>
      <c r="DI7" s="622"/>
      <c r="DJ7" s="622"/>
      <c r="DK7" s="622"/>
      <c r="DL7" s="622"/>
      <c r="DM7" s="622"/>
      <c r="DN7" s="622"/>
      <c r="DO7" s="622"/>
      <c r="DP7" s="623"/>
      <c r="DQ7" s="627">
        <v>4195060</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21311</v>
      </c>
      <c r="S8" s="622"/>
      <c r="T8" s="622"/>
      <c r="U8" s="622"/>
      <c r="V8" s="622"/>
      <c r="W8" s="622"/>
      <c r="X8" s="622"/>
      <c r="Y8" s="623"/>
      <c r="Z8" s="659">
        <v>0</v>
      </c>
      <c r="AA8" s="659"/>
      <c r="AB8" s="659"/>
      <c r="AC8" s="659"/>
      <c r="AD8" s="660">
        <v>21311</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165343</v>
      </c>
      <c r="BH8" s="622"/>
      <c r="BI8" s="622"/>
      <c r="BJ8" s="622"/>
      <c r="BK8" s="622"/>
      <c r="BL8" s="622"/>
      <c r="BM8" s="622"/>
      <c r="BN8" s="623"/>
      <c r="BO8" s="659">
        <v>1.3</v>
      </c>
      <c r="BP8" s="659"/>
      <c r="BQ8" s="659"/>
      <c r="BR8" s="659"/>
      <c r="BS8" s="660" t="s">
        <v>232</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25005015</v>
      </c>
      <c r="CS8" s="622"/>
      <c r="CT8" s="622"/>
      <c r="CU8" s="622"/>
      <c r="CV8" s="622"/>
      <c r="CW8" s="622"/>
      <c r="CX8" s="622"/>
      <c r="CY8" s="623"/>
      <c r="CZ8" s="659">
        <v>44.9</v>
      </c>
      <c r="DA8" s="659"/>
      <c r="DB8" s="659"/>
      <c r="DC8" s="659"/>
      <c r="DD8" s="627">
        <v>10393</v>
      </c>
      <c r="DE8" s="622"/>
      <c r="DF8" s="622"/>
      <c r="DG8" s="622"/>
      <c r="DH8" s="622"/>
      <c r="DI8" s="622"/>
      <c r="DJ8" s="622"/>
      <c r="DK8" s="622"/>
      <c r="DL8" s="622"/>
      <c r="DM8" s="622"/>
      <c r="DN8" s="622"/>
      <c r="DO8" s="622"/>
      <c r="DP8" s="623"/>
      <c r="DQ8" s="627">
        <v>9617592</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20509</v>
      </c>
      <c r="S9" s="622"/>
      <c r="T9" s="622"/>
      <c r="U9" s="622"/>
      <c r="V9" s="622"/>
      <c r="W9" s="622"/>
      <c r="X9" s="622"/>
      <c r="Y9" s="623"/>
      <c r="Z9" s="659">
        <v>0</v>
      </c>
      <c r="AA9" s="659"/>
      <c r="AB9" s="659"/>
      <c r="AC9" s="659"/>
      <c r="AD9" s="660">
        <v>20509</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4812468</v>
      </c>
      <c r="BH9" s="622"/>
      <c r="BI9" s="622"/>
      <c r="BJ9" s="622"/>
      <c r="BK9" s="622"/>
      <c r="BL9" s="622"/>
      <c r="BM9" s="622"/>
      <c r="BN9" s="623"/>
      <c r="BO9" s="659">
        <v>38.200000000000003</v>
      </c>
      <c r="BP9" s="659"/>
      <c r="BQ9" s="659"/>
      <c r="BR9" s="659"/>
      <c r="BS9" s="660" t="s">
        <v>232</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3013128</v>
      </c>
      <c r="CS9" s="622"/>
      <c r="CT9" s="622"/>
      <c r="CU9" s="622"/>
      <c r="CV9" s="622"/>
      <c r="CW9" s="622"/>
      <c r="CX9" s="622"/>
      <c r="CY9" s="623"/>
      <c r="CZ9" s="659">
        <v>5.4</v>
      </c>
      <c r="DA9" s="659"/>
      <c r="DB9" s="659"/>
      <c r="DC9" s="659"/>
      <c r="DD9" s="627">
        <v>18672</v>
      </c>
      <c r="DE9" s="622"/>
      <c r="DF9" s="622"/>
      <c r="DG9" s="622"/>
      <c r="DH9" s="622"/>
      <c r="DI9" s="622"/>
      <c r="DJ9" s="622"/>
      <c r="DK9" s="622"/>
      <c r="DL9" s="622"/>
      <c r="DM9" s="622"/>
      <c r="DN9" s="622"/>
      <c r="DO9" s="622"/>
      <c r="DP9" s="623"/>
      <c r="DQ9" s="627">
        <v>2196875</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232</v>
      </c>
      <c r="AA10" s="659"/>
      <c r="AB10" s="659"/>
      <c r="AC10" s="659"/>
      <c r="AD10" s="660" t="s">
        <v>239</v>
      </c>
      <c r="AE10" s="660"/>
      <c r="AF10" s="660"/>
      <c r="AG10" s="660"/>
      <c r="AH10" s="660"/>
      <c r="AI10" s="660"/>
      <c r="AJ10" s="660"/>
      <c r="AK10" s="660"/>
      <c r="AL10" s="624" t="s">
        <v>239</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233534</v>
      </c>
      <c r="BH10" s="622"/>
      <c r="BI10" s="622"/>
      <c r="BJ10" s="622"/>
      <c r="BK10" s="622"/>
      <c r="BL10" s="622"/>
      <c r="BM10" s="622"/>
      <c r="BN10" s="623"/>
      <c r="BO10" s="659">
        <v>1.9</v>
      </c>
      <c r="BP10" s="659"/>
      <c r="BQ10" s="659"/>
      <c r="BR10" s="659"/>
      <c r="BS10" s="660" t="s">
        <v>232</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v>81316</v>
      </c>
      <c r="CS10" s="622"/>
      <c r="CT10" s="622"/>
      <c r="CU10" s="622"/>
      <c r="CV10" s="622"/>
      <c r="CW10" s="622"/>
      <c r="CX10" s="622"/>
      <c r="CY10" s="623"/>
      <c r="CZ10" s="659">
        <v>0.1</v>
      </c>
      <c r="DA10" s="659"/>
      <c r="DB10" s="659"/>
      <c r="DC10" s="659"/>
      <c r="DD10" s="627" t="s">
        <v>239</v>
      </c>
      <c r="DE10" s="622"/>
      <c r="DF10" s="622"/>
      <c r="DG10" s="622"/>
      <c r="DH10" s="622"/>
      <c r="DI10" s="622"/>
      <c r="DJ10" s="622"/>
      <c r="DK10" s="622"/>
      <c r="DL10" s="622"/>
      <c r="DM10" s="622"/>
      <c r="DN10" s="622"/>
      <c r="DO10" s="622"/>
      <c r="DP10" s="623"/>
      <c r="DQ10" s="627">
        <v>75784</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2232731</v>
      </c>
      <c r="S11" s="622"/>
      <c r="T11" s="622"/>
      <c r="U11" s="622"/>
      <c r="V11" s="622"/>
      <c r="W11" s="622"/>
      <c r="X11" s="622"/>
      <c r="Y11" s="623"/>
      <c r="Z11" s="624">
        <v>3.9</v>
      </c>
      <c r="AA11" s="625"/>
      <c r="AB11" s="625"/>
      <c r="AC11" s="626"/>
      <c r="AD11" s="627">
        <v>2232731</v>
      </c>
      <c r="AE11" s="622"/>
      <c r="AF11" s="622"/>
      <c r="AG11" s="622"/>
      <c r="AH11" s="622"/>
      <c r="AI11" s="622"/>
      <c r="AJ11" s="622"/>
      <c r="AK11" s="623"/>
      <c r="AL11" s="624">
        <v>10</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288338</v>
      </c>
      <c r="BH11" s="622"/>
      <c r="BI11" s="622"/>
      <c r="BJ11" s="622"/>
      <c r="BK11" s="622"/>
      <c r="BL11" s="622"/>
      <c r="BM11" s="622"/>
      <c r="BN11" s="623"/>
      <c r="BO11" s="659">
        <v>2.2999999999999998</v>
      </c>
      <c r="BP11" s="659"/>
      <c r="BQ11" s="659"/>
      <c r="BR11" s="659"/>
      <c r="BS11" s="660" t="s">
        <v>239</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65678</v>
      </c>
      <c r="CS11" s="622"/>
      <c r="CT11" s="622"/>
      <c r="CU11" s="622"/>
      <c r="CV11" s="622"/>
      <c r="CW11" s="622"/>
      <c r="CX11" s="622"/>
      <c r="CY11" s="623"/>
      <c r="CZ11" s="659">
        <v>0.1</v>
      </c>
      <c r="DA11" s="659"/>
      <c r="DB11" s="659"/>
      <c r="DC11" s="659"/>
      <c r="DD11" s="627" t="s">
        <v>232</v>
      </c>
      <c r="DE11" s="622"/>
      <c r="DF11" s="622"/>
      <c r="DG11" s="622"/>
      <c r="DH11" s="622"/>
      <c r="DI11" s="622"/>
      <c r="DJ11" s="622"/>
      <c r="DK11" s="622"/>
      <c r="DL11" s="622"/>
      <c r="DM11" s="622"/>
      <c r="DN11" s="622"/>
      <c r="DO11" s="622"/>
      <c r="DP11" s="623"/>
      <c r="DQ11" s="627">
        <v>49213</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239</v>
      </c>
      <c r="S12" s="622"/>
      <c r="T12" s="622"/>
      <c r="U12" s="622"/>
      <c r="V12" s="622"/>
      <c r="W12" s="622"/>
      <c r="X12" s="622"/>
      <c r="Y12" s="623"/>
      <c r="Z12" s="659" t="s">
        <v>239</v>
      </c>
      <c r="AA12" s="659"/>
      <c r="AB12" s="659"/>
      <c r="AC12" s="659"/>
      <c r="AD12" s="660" t="s">
        <v>232</v>
      </c>
      <c r="AE12" s="660"/>
      <c r="AF12" s="660"/>
      <c r="AG12" s="660"/>
      <c r="AH12" s="660"/>
      <c r="AI12" s="660"/>
      <c r="AJ12" s="660"/>
      <c r="AK12" s="660"/>
      <c r="AL12" s="624" t="s">
        <v>239</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5982304</v>
      </c>
      <c r="BH12" s="622"/>
      <c r="BI12" s="622"/>
      <c r="BJ12" s="622"/>
      <c r="BK12" s="622"/>
      <c r="BL12" s="622"/>
      <c r="BM12" s="622"/>
      <c r="BN12" s="623"/>
      <c r="BO12" s="659">
        <v>47.5</v>
      </c>
      <c r="BP12" s="659"/>
      <c r="BQ12" s="659"/>
      <c r="BR12" s="659"/>
      <c r="BS12" s="660" t="s">
        <v>232</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1042048</v>
      </c>
      <c r="CS12" s="622"/>
      <c r="CT12" s="622"/>
      <c r="CU12" s="622"/>
      <c r="CV12" s="622"/>
      <c r="CW12" s="622"/>
      <c r="CX12" s="622"/>
      <c r="CY12" s="623"/>
      <c r="CZ12" s="659">
        <v>1.9</v>
      </c>
      <c r="DA12" s="659"/>
      <c r="DB12" s="659"/>
      <c r="DC12" s="659"/>
      <c r="DD12" s="627" t="s">
        <v>239</v>
      </c>
      <c r="DE12" s="622"/>
      <c r="DF12" s="622"/>
      <c r="DG12" s="622"/>
      <c r="DH12" s="622"/>
      <c r="DI12" s="622"/>
      <c r="DJ12" s="622"/>
      <c r="DK12" s="622"/>
      <c r="DL12" s="622"/>
      <c r="DM12" s="622"/>
      <c r="DN12" s="622"/>
      <c r="DO12" s="622"/>
      <c r="DP12" s="623"/>
      <c r="DQ12" s="627">
        <v>1021784</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232</v>
      </c>
      <c r="S13" s="622"/>
      <c r="T13" s="622"/>
      <c r="U13" s="622"/>
      <c r="V13" s="622"/>
      <c r="W13" s="622"/>
      <c r="X13" s="622"/>
      <c r="Y13" s="623"/>
      <c r="Z13" s="659" t="s">
        <v>239</v>
      </c>
      <c r="AA13" s="659"/>
      <c r="AB13" s="659"/>
      <c r="AC13" s="659"/>
      <c r="AD13" s="660" t="s">
        <v>232</v>
      </c>
      <c r="AE13" s="660"/>
      <c r="AF13" s="660"/>
      <c r="AG13" s="660"/>
      <c r="AH13" s="660"/>
      <c r="AI13" s="660"/>
      <c r="AJ13" s="660"/>
      <c r="AK13" s="660"/>
      <c r="AL13" s="624" t="s">
        <v>239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5942962</v>
      </c>
      <c r="BH13" s="622"/>
      <c r="BI13" s="622"/>
      <c r="BJ13" s="622"/>
      <c r="BK13" s="622"/>
      <c r="BL13" s="622"/>
      <c r="BM13" s="622"/>
      <c r="BN13" s="623"/>
      <c r="BO13" s="659">
        <v>47.2</v>
      </c>
      <c r="BP13" s="659"/>
      <c r="BQ13" s="659"/>
      <c r="BR13" s="659"/>
      <c r="BS13" s="660" t="s">
        <v>232</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5509121</v>
      </c>
      <c r="CS13" s="622"/>
      <c r="CT13" s="622"/>
      <c r="CU13" s="622"/>
      <c r="CV13" s="622"/>
      <c r="CW13" s="622"/>
      <c r="CX13" s="622"/>
      <c r="CY13" s="623"/>
      <c r="CZ13" s="659">
        <v>9.9</v>
      </c>
      <c r="DA13" s="659"/>
      <c r="DB13" s="659"/>
      <c r="DC13" s="659"/>
      <c r="DD13" s="627">
        <v>4433456</v>
      </c>
      <c r="DE13" s="622"/>
      <c r="DF13" s="622"/>
      <c r="DG13" s="622"/>
      <c r="DH13" s="622"/>
      <c r="DI13" s="622"/>
      <c r="DJ13" s="622"/>
      <c r="DK13" s="622"/>
      <c r="DL13" s="622"/>
      <c r="DM13" s="622"/>
      <c r="DN13" s="622"/>
      <c r="DO13" s="622"/>
      <c r="DP13" s="623"/>
      <c r="DQ13" s="627">
        <v>1429688</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v>159</v>
      </c>
      <c r="S14" s="622"/>
      <c r="T14" s="622"/>
      <c r="U14" s="622"/>
      <c r="V14" s="622"/>
      <c r="W14" s="622"/>
      <c r="X14" s="622"/>
      <c r="Y14" s="623"/>
      <c r="Z14" s="659">
        <v>0</v>
      </c>
      <c r="AA14" s="659"/>
      <c r="AB14" s="659"/>
      <c r="AC14" s="659"/>
      <c r="AD14" s="660">
        <v>159</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373255</v>
      </c>
      <c r="BH14" s="622"/>
      <c r="BI14" s="622"/>
      <c r="BJ14" s="622"/>
      <c r="BK14" s="622"/>
      <c r="BL14" s="622"/>
      <c r="BM14" s="622"/>
      <c r="BN14" s="623"/>
      <c r="BO14" s="659">
        <v>3</v>
      </c>
      <c r="BP14" s="659"/>
      <c r="BQ14" s="659"/>
      <c r="BR14" s="659"/>
      <c r="BS14" s="660" t="s">
        <v>232</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1096065</v>
      </c>
      <c r="CS14" s="622"/>
      <c r="CT14" s="622"/>
      <c r="CU14" s="622"/>
      <c r="CV14" s="622"/>
      <c r="CW14" s="622"/>
      <c r="CX14" s="622"/>
      <c r="CY14" s="623"/>
      <c r="CZ14" s="659">
        <v>2</v>
      </c>
      <c r="DA14" s="659"/>
      <c r="DB14" s="659"/>
      <c r="DC14" s="659"/>
      <c r="DD14" s="627">
        <v>302495</v>
      </c>
      <c r="DE14" s="622"/>
      <c r="DF14" s="622"/>
      <c r="DG14" s="622"/>
      <c r="DH14" s="622"/>
      <c r="DI14" s="622"/>
      <c r="DJ14" s="622"/>
      <c r="DK14" s="622"/>
      <c r="DL14" s="622"/>
      <c r="DM14" s="622"/>
      <c r="DN14" s="622"/>
      <c r="DO14" s="622"/>
      <c r="DP14" s="623"/>
      <c r="DQ14" s="627">
        <v>881687</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232</v>
      </c>
      <c r="AA15" s="659"/>
      <c r="AB15" s="659"/>
      <c r="AC15" s="659"/>
      <c r="AD15" s="660" t="s">
        <v>239</v>
      </c>
      <c r="AE15" s="660"/>
      <c r="AF15" s="660"/>
      <c r="AG15" s="660"/>
      <c r="AH15" s="660"/>
      <c r="AI15" s="660"/>
      <c r="AJ15" s="660"/>
      <c r="AK15" s="660"/>
      <c r="AL15" s="624" t="s">
        <v>232</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740340</v>
      </c>
      <c r="BH15" s="622"/>
      <c r="BI15" s="622"/>
      <c r="BJ15" s="622"/>
      <c r="BK15" s="622"/>
      <c r="BL15" s="622"/>
      <c r="BM15" s="622"/>
      <c r="BN15" s="623"/>
      <c r="BO15" s="659">
        <v>5.9</v>
      </c>
      <c r="BP15" s="659"/>
      <c r="BQ15" s="659"/>
      <c r="BR15" s="659"/>
      <c r="BS15" s="660" t="s">
        <v>232</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7139414</v>
      </c>
      <c r="CS15" s="622"/>
      <c r="CT15" s="622"/>
      <c r="CU15" s="622"/>
      <c r="CV15" s="622"/>
      <c r="CW15" s="622"/>
      <c r="CX15" s="622"/>
      <c r="CY15" s="623"/>
      <c r="CZ15" s="659">
        <v>12.8</v>
      </c>
      <c r="DA15" s="659"/>
      <c r="DB15" s="659"/>
      <c r="DC15" s="659"/>
      <c r="DD15" s="627">
        <v>3202012</v>
      </c>
      <c r="DE15" s="622"/>
      <c r="DF15" s="622"/>
      <c r="DG15" s="622"/>
      <c r="DH15" s="622"/>
      <c r="DI15" s="622"/>
      <c r="DJ15" s="622"/>
      <c r="DK15" s="622"/>
      <c r="DL15" s="622"/>
      <c r="DM15" s="622"/>
      <c r="DN15" s="622"/>
      <c r="DO15" s="622"/>
      <c r="DP15" s="623"/>
      <c r="DQ15" s="627">
        <v>3092305</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14701</v>
      </c>
      <c r="S16" s="622"/>
      <c r="T16" s="622"/>
      <c r="U16" s="622"/>
      <c r="V16" s="622"/>
      <c r="W16" s="622"/>
      <c r="X16" s="622"/>
      <c r="Y16" s="623"/>
      <c r="Z16" s="659">
        <v>0</v>
      </c>
      <c r="AA16" s="659"/>
      <c r="AB16" s="659"/>
      <c r="AC16" s="659"/>
      <c r="AD16" s="660">
        <v>14701</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232</v>
      </c>
      <c r="BH16" s="622"/>
      <c r="BI16" s="622"/>
      <c r="BJ16" s="622"/>
      <c r="BK16" s="622"/>
      <c r="BL16" s="622"/>
      <c r="BM16" s="622"/>
      <c r="BN16" s="623"/>
      <c r="BO16" s="659" t="s">
        <v>232</v>
      </c>
      <c r="BP16" s="659"/>
      <c r="BQ16" s="659"/>
      <c r="BR16" s="659"/>
      <c r="BS16" s="660" t="s">
        <v>239</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t="s">
        <v>239</v>
      </c>
      <c r="CS16" s="622"/>
      <c r="CT16" s="622"/>
      <c r="CU16" s="622"/>
      <c r="CV16" s="622"/>
      <c r="CW16" s="622"/>
      <c r="CX16" s="622"/>
      <c r="CY16" s="623"/>
      <c r="CZ16" s="659" t="s">
        <v>239</v>
      </c>
      <c r="DA16" s="659"/>
      <c r="DB16" s="659"/>
      <c r="DC16" s="659"/>
      <c r="DD16" s="627" t="s">
        <v>232</v>
      </c>
      <c r="DE16" s="622"/>
      <c r="DF16" s="622"/>
      <c r="DG16" s="622"/>
      <c r="DH16" s="622"/>
      <c r="DI16" s="622"/>
      <c r="DJ16" s="622"/>
      <c r="DK16" s="622"/>
      <c r="DL16" s="622"/>
      <c r="DM16" s="622"/>
      <c r="DN16" s="622"/>
      <c r="DO16" s="622"/>
      <c r="DP16" s="623"/>
      <c r="DQ16" s="627" t="s">
        <v>239</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133785</v>
      </c>
      <c r="S17" s="622"/>
      <c r="T17" s="622"/>
      <c r="U17" s="622"/>
      <c r="V17" s="622"/>
      <c r="W17" s="622"/>
      <c r="X17" s="622"/>
      <c r="Y17" s="623"/>
      <c r="Z17" s="659">
        <v>0.2</v>
      </c>
      <c r="AA17" s="659"/>
      <c r="AB17" s="659"/>
      <c r="AC17" s="659"/>
      <c r="AD17" s="660">
        <v>133785</v>
      </c>
      <c r="AE17" s="660"/>
      <c r="AF17" s="660"/>
      <c r="AG17" s="660"/>
      <c r="AH17" s="660"/>
      <c r="AI17" s="660"/>
      <c r="AJ17" s="660"/>
      <c r="AK17" s="660"/>
      <c r="AL17" s="624">
        <v>0.6</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239</v>
      </c>
      <c r="BP17" s="659"/>
      <c r="BQ17" s="659"/>
      <c r="BR17" s="659"/>
      <c r="BS17" s="660" t="s">
        <v>239</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2805839</v>
      </c>
      <c r="CS17" s="622"/>
      <c r="CT17" s="622"/>
      <c r="CU17" s="622"/>
      <c r="CV17" s="622"/>
      <c r="CW17" s="622"/>
      <c r="CX17" s="622"/>
      <c r="CY17" s="623"/>
      <c r="CZ17" s="659">
        <v>5</v>
      </c>
      <c r="DA17" s="659"/>
      <c r="DB17" s="659"/>
      <c r="DC17" s="659"/>
      <c r="DD17" s="627" t="s">
        <v>232</v>
      </c>
      <c r="DE17" s="622"/>
      <c r="DF17" s="622"/>
      <c r="DG17" s="622"/>
      <c r="DH17" s="622"/>
      <c r="DI17" s="622"/>
      <c r="DJ17" s="622"/>
      <c r="DK17" s="622"/>
      <c r="DL17" s="622"/>
      <c r="DM17" s="622"/>
      <c r="DN17" s="622"/>
      <c r="DO17" s="622"/>
      <c r="DP17" s="623"/>
      <c r="DQ17" s="627">
        <v>2752475</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67867</v>
      </c>
      <c r="S18" s="622"/>
      <c r="T18" s="622"/>
      <c r="U18" s="622"/>
      <c r="V18" s="622"/>
      <c r="W18" s="622"/>
      <c r="X18" s="622"/>
      <c r="Y18" s="623"/>
      <c r="Z18" s="659">
        <v>0.1</v>
      </c>
      <c r="AA18" s="659"/>
      <c r="AB18" s="659"/>
      <c r="AC18" s="659"/>
      <c r="AD18" s="660">
        <v>67867</v>
      </c>
      <c r="AE18" s="660"/>
      <c r="AF18" s="660"/>
      <c r="AG18" s="660"/>
      <c r="AH18" s="660"/>
      <c r="AI18" s="660"/>
      <c r="AJ18" s="660"/>
      <c r="AK18" s="660"/>
      <c r="AL18" s="624">
        <v>0.3</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232</v>
      </c>
      <c r="BP18" s="659"/>
      <c r="BQ18" s="659"/>
      <c r="BR18" s="659"/>
      <c r="BS18" s="660" t="s">
        <v>239</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239</v>
      </c>
      <c r="DA18" s="659"/>
      <c r="DB18" s="659"/>
      <c r="DC18" s="659"/>
      <c r="DD18" s="627" t="s">
        <v>232</v>
      </c>
      <c r="DE18" s="622"/>
      <c r="DF18" s="622"/>
      <c r="DG18" s="622"/>
      <c r="DH18" s="622"/>
      <c r="DI18" s="622"/>
      <c r="DJ18" s="622"/>
      <c r="DK18" s="622"/>
      <c r="DL18" s="622"/>
      <c r="DM18" s="622"/>
      <c r="DN18" s="622"/>
      <c r="DO18" s="622"/>
      <c r="DP18" s="623"/>
      <c r="DQ18" s="627" t="s">
        <v>232</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67695</v>
      </c>
      <c r="S19" s="622"/>
      <c r="T19" s="622"/>
      <c r="U19" s="622"/>
      <c r="V19" s="622"/>
      <c r="W19" s="622"/>
      <c r="X19" s="622"/>
      <c r="Y19" s="623"/>
      <c r="Z19" s="659">
        <v>0.1</v>
      </c>
      <c r="AA19" s="659"/>
      <c r="AB19" s="659"/>
      <c r="AC19" s="659"/>
      <c r="AD19" s="660">
        <v>67695</v>
      </c>
      <c r="AE19" s="660"/>
      <c r="AF19" s="660"/>
      <c r="AG19" s="660"/>
      <c r="AH19" s="660"/>
      <c r="AI19" s="660"/>
      <c r="AJ19" s="660"/>
      <c r="AK19" s="660"/>
      <c r="AL19" s="624">
        <v>0.3</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3747</v>
      </c>
      <c r="BH19" s="622"/>
      <c r="BI19" s="622"/>
      <c r="BJ19" s="622"/>
      <c r="BK19" s="622"/>
      <c r="BL19" s="622"/>
      <c r="BM19" s="622"/>
      <c r="BN19" s="623"/>
      <c r="BO19" s="659">
        <v>0</v>
      </c>
      <c r="BP19" s="659"/>
      <c r="BQ19" s="659"/>
      <c r="BR19" s="659"/>
      <c r="BS19" s="660" t="s">
        <v>232</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232</v>
      </c>
      <c r="CS19" s="622"/>
      <c r="CT19" s="622"/>
      <c r="CU19" s="622"/>
      <c r="CV19" s="622"/>
      <c r="CW19" s="622"/>
      <c r="CX19" s="622"/>
      <c r="CY19" s="623"/>
      <c r="CZ19" s="659" t="s">
        <v>232</v>
      </c>
      <c r="DA19" s="659"/>
      <c r="DB19" s="659"/>
      <c r="DC19" s="659"/>
      <c r="DD19" s="627" t="s">
        <v>232</v>
      </c>
      <c r="DE19" s="622"/>
      <c r="DF19" s="622"/>
      <c r="DG19" s="622"/>
      <c r="DH19" s="622"/>
      <c r="DI19" s="622"/>
      <c r="DJ19" s="622"/>
      <c r="DK19" s="622"/>
      <c r="DL19" s="622"/>
      <c r="DM19" s="622"/>
      <c r="DN19" s="622"/>
      <c r="DO19" s="622"/>
      <c r="DP19" s="623"/>
      <c r="DQ19" s="627" t="s">
        <v>232</v>
      </c>
      <c r="DR19" s="622"/>
      <c r="DS19" s="622"/>
      <c r="DT19" s="622"/>
      <c r="DU19" s="622"/>
      <c r="DV19" s="622"/>
      <c r="DW19" s="622"/>
      <c r="DX19" s="622"/>
      <c r="DY19" s="622"/>
      <c r="DZ19" s="622"/>
      <c r="EA19" s="622"/>
      <c r="EB19" s="622"/>
      <c r="EC19" s="658"/>
    </row>
    <row r="20" spans="2:133" ht="11.25" customHeight="1" x14ac:dyDescent="0.15">
      <c r="B20" s="696" t="s">
        <v>279</v>
      </c>
      <c r="C20" s="697"/>
      <c r="D20" s="697"/>
      <c r="E20" s="697"/>
      <c r="F20" s="697"/>
      <c r="G20" s="697"/>
      <c r="H20" s="697"/>
      <c r="I20" s="697"/>
      <c r="J20" s="697"/>
      <c r="K20" s="697"/>
      <c r="L20" s="697"/>
      <c r="M20" s="697"/>
      <c r="N20" s="697"/>
      <c r="O20" s="697"/>
      <c r="P20" s="697"/>
      <c r="Q20" s="698"/>
      <c r="R20" s="621">
        <v>172</v>
      </c>
      <c r="S20" s="622"/>
      <c r="T20" s="622"/>
      <c r="U20" s="622"/>
      <c r="V20" s="622"/>
      <c r="W20" s="622"/>
      <c r="X20" s="622"/>
      <c r="Y20" s="623"/>
      <c r="Z20" s="659">
        <v>0</v>
      </c>
      <c r="AA20" s="659"/>
      <c r="AB20" s="659"/>
      <c r="AC20" s="659"/>
      <c r="AD20" s="660">
        <v>172</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3747</v>
      </c>
      <c r="BH20" s="622"/>
      <c r="BI20" s="622"/>
      <c r="BJ20" s="622"/>
      <c r="BK20" s="622"/>
      <c r="BL20" s="622"/>
      <c r="BM20" s="622"/>
      <c r="BN20" s="623"/>
      <c r="BO20" s="659">
        <v>0</v>
      </c>
      <c r="BP20" s="659"/>
      <c r="BQ20" s="659"/>
      <c r="BR20" s="659"/>
      <c r="BS20" s="660" t="s">
        <v>232</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55696291</v>
      </c>
      <c r="CS20" s="622"/>
      <c r="CT20" s="622"/>
      <c r="CU20" s="622"/>
      <c r="CV20" s="622"/>
      <c r="CW20" s="622"/>
      <c r="CX20" s="622"/>
      <c r="CY20" s="623"/>
      <c r="CZ20" s="659">
        <v>100</v>
      </c>
      <c r="DA20" s="659"/>
      <c r="DB20" s="659"/>
      <c r="DC20" s="659"/>
      <c r="DD20" s="627">
        <v>10228007</v>
      </c>
      <c r="DE20" s="622"/>
      <c r="DF20" s="622"/>
      <c r="DG20" s="622"/>
      <c r="DH20" s="622"/>
      <c r="DI20" s="622"/>
      <c r="DJ20" s="622"/>
      <c r="DK20" s="622"/>
      <c r="DL20" s="622"/>
      <c r="DM20" s="622"/>
      <c r="DN20" s="622"/>
      <c r="DO20" s="622"/>
      <c r="DP20" s="623"/>
      <c r="DQ20" s="627">
        <v>25597898</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6953867</v>
      </c>
      <c r="S21" s="622"/>
      <c r="T21" s="622"/>
      <c r="U21" s="622"/>
      <c r="V21" s="622"/>
      <c r="W21" s="622"/>
      <c r="X21" s="622"/>
      <c r="Y21" s="623"/>
      <c r="Z21" s="659">
        <v>12</v>
      </c>
      <c r="AA21" s="659"/>
      <c r="AB21" s="659"/>
      <c r="AC21" s="659"/>
      <c r="AD21" s="660">
        <v>6174301</v>
      </c>
      <c r="AE21" s="660"/>
      <c r="AF21" s="660"/>
      <c r="AG21" s="660"/>
      <c r="AH21" s="660"/>
      <c r="AI21" s="660"/>
      <c r="AJ21" s="660"/>
      <c r="AK21" s="660"/>
      <c r="AL21" s="624">
        <v>27.7</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3747</v>
      </c>
      <c r="BH21" s="622"/>
      <c r="BI21" s="622"/>
      <c r="BJ21" s="622"/>
      <c r="BK21" s="622"/>
      <c r="BL21" s="622"/>
      <c r="BM21" s="622"/>
      <c r="BN21" s="623"/>
      <c r="BO21" s="659">
        <v>0</v>
      </c>
      <c r="BP21" s="659"/>
      <c r="BQ21" s="659"/>
      <c r="BR21" s="659"/>
      <c r="BS21" s="660" t="s">
        <v>239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6174301</v>
      </c>
      <c r="S22" s="622"/>
      <c r="T22" s="622"/>
      <c r="U22" s="622"/>
      <c r="V22" s="622"/>
      <c r="W22" s="622"/>
      <c r="X22" s="622"/>
      <c r="Y22" s="623"/>
      <c r="Z22" s="659">
        <v>10.7</v>
      </c>
      <c r="AA22" s="659"/>
      <c r="AB22" s="659"/>
      <c r="AC22" s="659"/>
      <c r="AD22" s="660">
        <v>6174301</v>
      </c>
      <c r="AE22" s="660"/>
      <c r="AF22" s="660"/>
      <c r="AG22" s="660"/>
      <c r="AH22" s="660"/>
      <c r="AI22" s="660"/>
      <c r="AJ22" s="660"/>
      <c r="AK22" s="660"/>
      <c r="AL22" s="624">
        <v>27.7</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239</v>
      </c>
      <c r="BH22" s="622"/>
      <c r="BI22" s="622"/>
      <c r="BJ22" s="622"/>
      <c r="BK22" s="622"/>
      <c r="BL22" s="622"/>
      <c r="BM22" s="622"/>
      <c r="BN22" s="623"/>
      <c r="BO22" s="659" t="s">
        <v>239</v>
      </c>
      <c r="BP22" s="659"/>
      <c r="BQ22" s="659"/>
      <c r="BR22" s="659"/>
      <c r="BS22" s="660" t="s">
        <v>239</v>
      </c>
      <c r="BT22" s="660"/>
      <c r="BU22" s="660"/>
      <c r="BV22" s="660"/>
      <c r="BW22" s="660"/>
      <c r="BX22" s="660"/>
      <c r="BY22" s="660"/>
      <c r="BZ22" s="660"/>
      <c r="CA22" s="660"/>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287</v>
      </c>
      <c r="C23" s="619"/>
      <c r="D23" s="619"/>
      <c r="E23" s="619"/>
      <c r="F23" s="619"/>
      <c r="G23" s="619"/>
      <c r="H23" s="619"/>
      <c r="I23" s="619"/>
      <c r="J23" s="619"/>
      <c r="K23" s="619"/>
      <c r="L23" s="619"/>
      <c r="M23" s="619"/>
      <c r="N23" s="619"/>
      <c r="O23" s="619"/>
      <c r="P23" s="619"/>
      <c r="Q23" s="620"/>
      <c r="R23" s="621">
        <v>779566</v>
      </c>
      <c r="S23" s="622"/>
      <c r="T23" s="622"/>
      <c r="U23" s="622"/>
      <c r="V23" s="622"/>
      <c r="W23" s="622"/>
      <c r="X23" s="622"/>
      <c r="Y23" s="623"/>
      <c r="Z23" s="659">
        <v>1.3</v>
      </c>
      <c r="AA23" s="659"/>
      <c r="AB23" s="659"/>
      <c r="AC23" s="659"/>
      <c r="AD23" s="660" t="s">
        <v>239</v>
      </c>
      <c r="AE23" s="660"/>
      <c r="AF23" s="660"/>
      <c r="AG23" s="660"/>
      <c r="AH23" s="660"/>
      <c r="AI23" s="660"/>
      <c r="AJ23" s="660"/>
      <c r="AK23" s="660"/>
      <c r="AL23" s="624" t="s">
        <v>232</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232</v>
      </c>
      <c r="BH23" s="622"/>
      <c r="BI23" s="622"/>
      <c r="BJ23" s="622"/>
      <c r="BK23" s="622"/>
      <c r="BL23" s="622"/>
      <c r="BM23" s="622"/>
      <c r="BN23" s="623"/>
      <c r="BO23" s="659" t="s">
        <v>232</v>
      </c>
      <c r="BP23" s="659"/>
      <c r="BQ23" s="659"/>
      <c r="BR23" s="659"/>
      <c r="BS23" s="660" t="s">
        <v>232</v>
      </c>
      <c r="BT23" s="660"/>
      <c r="BU23" s="660"/>
      <c r="BV23" s="660"/>
      <c r="BW23" s="660"/>
      <c r="BX23" s="660"/>
      <c r="BY23" s="660"/>
      <c r="BZ23" s="660"/>
      <c r="CA23" s="660"/>
      <c r="CB23" s="695"/>
      <c r="CD23" s="679" t="s">
        <v>226</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232</v>
      </c>
      <c r="S24" s="622"/>
      <c r="T24" s="622"/>
      <c r="U24" s="622"/>
      <c r="V24" s="622"/>
      <c r="W24" s="622"/>
      <c r="X24" s="622"/>
      <c r="Y24" s="623"/>
      <c r="Z24" s="659" t="s">
        <v>239</v>
      </c>
      <c r="AA24" s="659"/>
      <c r="AB24" s="659"/>
      <c r="AC24" s="659"/>
      <c r="AD24" s="660" t="s">
        <v>239</v>
      </c>
      <c r="AE24" s="660"/>
      <c r="AF24" s="660"/>
      <c r="AG24" s="660"/>
      <c r="AH24" s="660"/>
      <c r="AI24" s="660"/>
      <c r="AJ24" s="660"/>
      <c r="AK24" s="660"/>
      <c r="AL24" s="624" t="s">
        <v>232</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232</v>
      </c>
      <c r="BH24" s="622"/>
      <c r="BI24" s="622"/>
      <c r="BJ24" s="622"/>
      <c r="BK24" s="622"/>
      <c r="BL24" s="622"/>
      <c r="BM24" s="622"/>
      <c r="BN24" s="623"/>
      <c r="BO24" s="659" t="s">
        <v>232</v>
      </c>
      <c r="BP24" s="659"/>
      <c r="BQ24" s="659"/>
      <c r="BR24" s="659"/>
      <c r="BS24" s="660" t="s">
        <v>232</v>
      </c>
      <c r="BT24" s="660"/>
      <c r="BU24" s="660"/>
      <c r="BV24" s="660"/>
      <c r="BW24" s="660"/>
      <c r="BX24" s="660"/>
      <c r="BY24" s="660"/>
      <c r="BZ24" s="660"/>
      <c r="CA24" s="660"/>
      <c r="CB24" s="695"/>
      <c r="CD24" s="676" t="s">
        <v>296</v>
      </c>
      <c r="CE24" s="677"/>
      <c r="CF24" s="677"/>
      <c r="CG24" s="677"/>
      <c r="CH24" s="677"/>
      <c r="CI24" s="677"/>
      <c r="CJ24" s="677"/>
      <c r="CK24" s="677"/>
      <c r="CL24" s="677"/>
      <c r="CM24" s="677"/>
      <c r="CN24" s="677"/>
      <c r="CO24" s="677"/>
      <c r="CP24" s="677"/>
      <c r="CQ24" s="678"/>
      <c r="CR24" s="673">
        <v>27299674</v>
      </c>
      <c r="CS24" s="674"/>
      <c r="CT24" s="674"/>
      <c r="CU24" s="674"/>
      <c r="CV24" s="674"/>
      <c r="CW24" s="674"/>
      <c r="CX24" s="674"/>
      <c r="CY24" s="702"/>
      <c r="CZ24" s="703">
        <v>49</v>
      </c>
      <c r="DA24" s="685"/>
      <c r="DB24" s="685"/>
      <c r="DC24" s="705"/>
      <c r="DD24" s="701">
        <v>13033074</v>
      </c>
      <c r="DE24" s="674"/>
      <c r="DF24" s="674"/>
      <c r="DG24" s="674"/>
      <c r="DH24" s="674"/>
      <c r="DI24" s="674"/>
      <c r="DJ24" s="674"/>
      <c r="DK24" s="702"/>
      <c r="DL24" s="701">
        <v>12700261</v>
      </c>
      <c r="DM24" s="674"/>
      <c r="DN24" s="674"/>
      <c r="DO24" s="674"/>
      <c r="DP24" s="674"/>
      <c r="DQ24" s="674"/>
      <c r="DR24" s="674"/>
      <c r="DS24" s="674"/>
      <c r="DT24" s="674"/>
      <c r="DU24" s="674"/>
      <c r="DV24" s="702"/>
      <c r="DW24" s="703">
        <v>55.9</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22208854</v>
      </c>
      <c r="S25" s="622"/>
      <c r="T25" s="622"/>
      <c r="U25" s="622"/>
      <c r="V25" s="622"/>
      <c r="W25" s="622"/>
      <c r="X25" s="622"/>
      <c r="Y25" s="623"/>
      <c r="Z25" s="659">
        <v>38.4</v>
      </c>
      <c r="AA25" s="659"/>
      <c r="AB25" s="659"/>
      <c r="AC25" s="659"/>
      <c r="AD25" s="660">
        <v>21429288</v>
      </c>
      <c r="AE25" s="660"/>
      <c r="AF25" s="660"/>
      <c r="AG25" s="660"/>
      <c r="AH25" s="660"/>
      <c r="AI25" s="660"/>
      <c r="AJ25" s="660"/>
      <c r="AK25" s="660"/>
      <c r="AL25" s="624">
        <v>96.1</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239</v>
      </c>
      <c r="BH25" s="622"/>
      <c r="BI25" s="622"/>
      <c r="BJ25" s="622"/>
      <c r="BK25" s="622"/>
      <c r="BL25" s="622"/>
      <c r="BM25" s="622"/>
      <c r="BN25" s="623"/>
      <c r="BO25" s="659" t="s">
        <v>232</v>
      </c>
      <c r="BP25" s="659"/>
      <c r="BQ25" s="659"/>
      <c r="BR25" s="659"/>
      <c r="BS25" s="660" t="s">
        <v>239</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6293333</v>
      </c>
      <c r="CS25" s="634"/>
      <c r="CT25" s="634"/>
      <c r="CU25" s="634"/>
      <c r="CV25" s="634"/>
      <c r="CW25" s="634"/>
      <c r="CX25" s="634"/>
      <c r="CY25" s="635"/>
      <c r="CZ25" s="624">
        <v>11.3</v>
      </c>
      <c r="DA25" s="636"/>
      <c r="DB25" s="636"/>
      <c r="DC25" s="637"/>
      <c r="DD25" s="627">
        <v>5570784</v>
      </c>
      <c r="DE25" s="634"/>
      <c r="DF25" s="634"/>
      <c r="DG25" s="634"/>
      <c r="DH25" s="634"/>
      <c r="DI25" s="634"/>
      <c r="DJ25" s="634"/>
      <c r="DK25" s="635"/>
      <c r="DL25" s="627">
        <v>5360003</v>
      </c>
      <c r="DM25" s="634"/>
      <c r="DN25" s="634"/>
      <c r="DO25" s="634"/>
      <c r="DP25" s="634"/>
      <c r="DQ25" s="634"/>
      <c r="DR25" s="634"/>
      <c r="DS25" s="634"/>
      <c r="DT25" s="634"/>
      <c r="DU25" s="634"/>
      <c r="DV25" s="635"/>
      <c r="DW25" s="624">
        <v>23.6</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9302</v>
      </c>
      <c r="S26" s="622"/>
      <c r="T26" s="622"/>
      <c r="U26" s="622"/>
      <c r="V26" s="622"/>
      <c r="W26" s="622"/>
      <c r="X26" s="622"/>
      <c r="Y26" s="623"/>
      <c r="Z26" s="659">
        <v>0</v>
      </c>
      <c r="AA26" s="659"/>
      <c r="AB26" s="659"/>
      <c r="AC26" s="659"/>
      <c r="AD26" s="660">
        <v>9302</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59" t="s">
        <v>232</v>
      </c>
      <c r="BP26" s="659"/>
      <c r="BQ26" s="659"/>
      <c r="BR26" s="659"/>
      <c r="BS26" s="660" t="s">
        <v>239</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3467418</v>
      </c>
      <c r="CS26" s="622"/>
      <c r="CT26" s="622"/>
      <c r="CU26" s="622"/>
      <c r="CV26" s="622"/>
      <c r="CW26" s="622"/>
      <c r="CX26" s="622"/>
      <c r="CY26" s="623"/>
      <c r="CZ26" s="624">
        <v>6.2</v>
      </c>
      <c r="DA26" s="636"/>
      <c r="DB26" s="636"/>
      <c r="DC26" s="637"/>
      <c r="DD26" s="627">
        <v>3214856</v>
      </c>
      <c r="DE26" s="622"/>
      <c r="DF26" s="622"/>
      <c r="DG26" s="622"/>
      <c r="DH26" s="622"/>
      <c r="DI26" s="622"/>
      <c r="DJ26" s="622"/>
      <c r="DK26" s="623"/>
      <c r="DL26" s="627" t="s">
        <v>232</v>
      </c>
      <c r="DM26" s="622"/>
      <c r="DN26" s="622"/>
      <c r="DO26" s="622"/>
      <c r="DP26" s="622"/>
      <c r="DQ26" s="622"/>
      <c r="DR26" s="622"/>
      <c r="DS26" s="622"/>
      <c r="DT26" s="622"/>
      <c r="DU26" s="622"/>
      <c r="DV26" s="623"/>
      <c r="DW26" s="624" t="s">
        <v>232</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206142</v>
      </c>
      <c r="S27" s="622"/>
      <c r="T27" s="622"/>
      <c r="U27" s="622"/>
      <c r="V27" s="622"/>
      <c r="W27" s="622"/>
      <c r="X27" s="622"/>
      <c r="Y27" s="623"/>
      <c r="Z27" s="659">
        <v>0.4</v>
      </c>
      <c r="AA27" s="659"/>
      <c r="AB27" s="659"/>
      <c r="AC27" s="659"/>
      <c r="AD27" s="660">
        <v>7</v>
      </c>
      <c r="AE27" s="660"/>
      <c r="AF27" s="660"/>
      <c r="AG27" s="660"/>
      <c r="AH27" s="660"/>
      <c r="AI27" s="660"/>
      <c r="AJ27" s="660"/>
      <c r="AK27" s="660"/>
      <c r="AL27" s="624">
        <v>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12599329</v>
      </c>
      <c r="BH27" s="622"/>
      <c r="BI27" s="622"/>
      <c r="BJ27" s="622"/>
      <c r="BK27" s="622"/>
      <c r="BL27" s="622"/>
      <c r="BM27" s="622"/>
      <c r="BN27" s="623"/>
      <c r="BO27" s="659">
        <v>100</v>
      </c>
      <c r="BP27" s="659"/>
      <c r="BQ27" s="659"/>
      <c r="BR27" s="659"/>
      <c r="BS27" s="660" t="s">
        <v>232</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18200502</v>
      </c>
      <c r="CS27" s="634"/>
      <c r="CT27" s="634"/>
      <c r="CU27" s="634"/>
      <c r="CV27" s="634"/>
      <c r="CW27" s="634"/>
      <c r="CX27" s="634"/>
      <c r="CY27" s="635"/>
      <c r="CZ27" s="624">
        <v>32.700000000000003</v>
      </c>
      <c r="DA27" s="636"/>
      <c r="DB27" s="636"/>
      <c r="DC27" s="637"/>
      <c r="DD27" s="627">
        <v>4709815</v>
      </c>
      <c r="DE27" s="634"/>
      <c r="DF27" s="634"/>
      <c r="DG27" s="634"/>
      <c r="DH27" s="634"/>
      <c r="DI27" s="634"/>
      <c r="DJ27" s="634"/>
      <c r="DK27" s="635"/>
      <c r="DL27" s="627">
        <v>4587783</v>
      </c>
      <c r="DM27" s="634"/>
      <c r="DN27" s="634"/>
      <c r="DO27" s="634"/>
      <c r="DP27" s="634"/>
      <c r="DQ27" s="634"/>
      <c r="DR27" s="634"/>
      <c r="DS27" s="634"/>
      <c r="DT27" s="634"/>
      <c r="DU27" s="634"/>
      <c r="DV27" s="635"/>
      <c r="DW27" s="624">
        <v>20.2</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189561</v>
      </c>
      <c r="S28" s="622"/>
      <c r="T28" s="622"/>
      <c r="U28" s="622"/>
      <c r="V28" s="622"/>
      <c r="W28" s="622"/>
      <c r="X28" s="622"/>
      <c r="Y28" s="623"/>
      <c r="Z28" s="659">
        <v>0.3</v>
      </c>
      <c r="AA28" s="659"/>
      <c r="AB28" s="659"/>
      <c r="AC28" s="659"/>
      <c r="AD28" s="660">
        <v>750</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2805839</v>
      </c>
      <c r="CS28" s="622"/>
      <c r="CT28" s="622"/>
      <c r="CU28" s="622"/>
      <c r="CV28" s="622"/>
      <c r="CW28" s="622"/>
      <c r="CX28" s="622"/>
      <c r="CY28" s="623"/>
      <c r="CZ28" s="624">
        <v>5</v>
      </c>
      <c r="DA28" s="636"/>
      <c r="DB28" s="636"/>
      <c r="DC28" s="637"/>
      <c r="DD28" s="627">
        <v>2752475</v>
      </c>
      <c r="DE28" s="622"/>
      <c r="DF28" s="622"/>
      <c r="DG28" s="622"/>
      <c r="DH28" s="622"/>
      <c r="DI28" s="622"/>
      <c r="DJ28" s="622"/>
      <c r="DK28" s="623"/>
      <c r="DL28" s="627">
        <v>2752475</v>
      </c>
      <c r="DM28" s="622"/>
      <c r="DN28" s="622"/>
      <c r="DO28" s="622"/>
      <c r="DP28" s="622"/>
      <c r="DQ28" s="622"/>
      <c r="DR28" s="622"/>
      <c r="DS28" s="622"/>
      <c r="DT28" s="622"/>
      <c r="DU28" s="622"/>
      <c r="DV28" s="623"/>
      <c r="DW28" s="624">
        <v>12.1</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206903</v>
      </c>
      <c r="S29" s="622"/>
      <c r="T29" s="622"/>
      <c r="U29" s="622"/>
      <c r="V29" s="622"/>
      <c r="W29" s="622"/>
      <c r="X29" s="622"/>
      <c r="Y29" s="623"/>
      <c r="Z29" s="659">
        <v>0.4</v>
      </c>
      <c r="AA29" s="659"/>
      <c r="AB29" s="659"/>
      <c r="AC29" s="659"/>
      <c r="AD29" s="660">
        <v>1279</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73</v>
      </c>
      <c r="CG29" s="619"/>
      <c r="CH29" s="619"/>
      <c r="CI29" s="619"/>
      <c r="CJ29" s="619"/>
      <c r="CK29" s="619"/>
      <c r="CL29" s="619"/>
      <c r="CM29" s="619"/>
      <c r="CN29" s="619"/>
      <c r="CO29" s="619"/>
      <c r="CP29" s="619"/>
      <c r="CQ29" s="620"/>
      <c r="CR29" s="621">
        <v>2805797</v>
      </c>
      <c r="CS29" s="634"/>
      <c r="CT29" s="634"/>
      <c r="CU29" s="634"/>
      <c r="CV29" s="634"/>
      <c r="CW29" s="634"/>
      <c r="CX29" s="634"/>
      <c r="CY29" s="635"/>
      <c r="CZ29" s="624">
        <v>5</v>
      </c>
      <c r="DA29" s="636"/>
      <c r="DB29" s="636"/>
      <c r="DC29" s="637"/>
      <c r="DD29" s="627">
        <v>2752433</v>
      </c>
      <c r="DE29" s="634"/>
      <c r="DF29" s="634"/>
      <c r="DG29" s="634"/>
      <c r="DH29" s="634"/>
      <c r="DI29" s="634"/>
      <c r="DJ29" s="634"/>
      <c r="DK29" s="635"/>
      <c r="DL29" s="627">
        <v>2752433</v>
      </c>
      <c r="DM29" s="634"/>
      <c r="DN29" s="634"/>
      <c r="DO29" s="634"/>
      <c r="DP29" s="634"/>
      <c r="DQ29" s="634"/>
      <c r="DR29" s="634"/>
      <c r="DS29" s="634"/>
      <c r="DT29" s="634"/>
      <c r="DU29" s="634"/>
      <c r="DV29" s="635"/>
      <c r="DW29" s="624">
        <v>12.1</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20229454</v>
      </c>
      <c r="S30" s="622"/>
      <c r="T30" s="622"/>
      <c r="U30" s="622"/>
      <c r="V30" s="622"/>
      <c r="W30" s="622"/>
      <c r="X30" s="622"/>
      <c r="Y30" s="623"/>
      <c r="Z30" s="659">
        <v>35</v>
      </c>
      <c r="AA30" s="659"/>
      <c r="AB30" s="659"/>
      <c r="AC30" s="659"/>
      <c r="AD30" s="660" t="s">
        <v>232</v>
      </c>
      <c r="AE30" s="660"/>
      <c r="AF30" s="660"/>
      <c r="AG30" s="660"/>
      <c r="AH30" s="660"/>
      <c r="AI30" s="660"/>
      <c r="AJ30" s="660"/>
      <c r="AK30" s="660"/>
      <c r="AL30" s="624" t="s">
        <v>239</v>
      </c>
      <c r="AM30" s="625"/>
      <c r="AN30" s="625"/>
      <c r="AO30" s="661"/>
      <c r="AP30" s="679" t="s">
        <v>226</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2645009</v>
      </c>
      <c r="CS30" s="622"/>
      <c r="CT30" s="622"/>
      <c r="CU30" s="622"/>
      <c r="CV30" s="622"/>
      <c r="CW30" s="622"/>
      <c r="CX30" s="622"/>
      <c r="CY30" s="623"/>
      <c r="CZ30" s="624">
        <v>4.7</v>
      </c>
      <c r="DA30" s="636"/>
      <c r="DB30" s="636"/>
      <c r="DC30" s="637"/>
      <c r="DD30" s="627">
        <v>2591773</v>
      </c>
      <c r="DE30" s="622"/>
      <c r="DF30" s="622"/>
      <c r="DG30" s="622"/>
      <c r="DH30" s="622"/>
      <c r="DI30" s="622"/>
      <c r="DJ30" s="622"/>
      <c r="DK30" s="623"/>
      <c r="DL30" s="627">
        <v>2591773</v>
      </c>
      <c r="DM30" s="622"/>
      <c r="DN30" s="622"/>
      <c r="DO30" s="622"/>
      <c r="DP30" s="622"/>
      <c r="DQ30" s="622"/>
      <c r="DR30" s="622"/>
      <c r="DS30" s="622"/>
      <c r="DT30" s="622"/>
      <c r="DU30" s="622"/>
      <c r="DV30" s="623"/>
      <c r="DW30" s="624">
        <v>11.4</v>
      </c>
      <c r="DX30" s="636"/>
      <c r="DY30" s="636"/>
      <c r="DZ30" s="636"/>
      <c r="EA30" s="636"/>
      <c r="EB30" s="636"/>
      <c r="EC30" s="648"/>
    </row>
    <row r="31" spans="2:133" ht="11.25" customHeight="1" x14ac:dyDescent="0.15">
      <c r="B31" s="696" t="s">
        <v>314</v>
      </c>
      <c r="C31" s="697"/>
      <c r="D31" s="697"/>
      <c r="E31" s="697"/>
      <c r="F31" s="697"/>
      <c r="G31" s="697"/>
      <c r="H31" s="697"/>
      <c r="I31" s="697"/>
      <c r="J31" s="697"/>
      <c r="K31" s="697"/>
      <c r="L31" s="697"/>
      <c r="M31" s="697"/>
      <c r="N31" s="697"/>
      <c r="O31" s="697"/>
      <c r="P31" s="697"/>
      <c r="Q31" s="698"/>
      <c r="R31" s="621">
        <v>674032</v>
      </c>
      <c r="S31" s="622"/>
      <c r="T31" s="622"/>
      <c r="U31" s="622"/>
      <c r="V31" s="622"/>
      <c r="W31" s="622"/>
      <c r="X31" s="622"/>
      <c r="Y31" s="623"/>
      <c r="Z31" s="659">
        <v>1.2</v>
      </c>
      <c r="AA31" s="659"/>
      <c r="AB31" s="659"/>
      <c r="AC31" s="659"/>
      <c r="AD31" s="660">
        <v>674032</v>
      </c>
      <c r="AE31" s="660"/>
      <c r="AF31" s="660"/>
      <c r="AG31" s="660"/>
      <c r="AH31" s="660"/>
      <c r="AI31" s="660"/>
      <c r="AJ31" s="660"/>
      <c r="AK31" s="660"/>
      <c r="AL31" s="624">
        <v>3</v>
      </c>
      <c r="AM31" s="625"/>
      <c r="AN31" s="625"/>
      <c r="AO31" s="661"/>
      <c r="AP31" s="687" t="s">
        <v>315</v>
      </c>
      <c r="AQ31" s="688"/>
      <c r="AR31" s="688"/>
      <c r="AS31" s="688"/>
      <c r="AT31" s="689" t="s">
        <v>316</v>
      </c>
      <c r="AU31" s="218"/>
      <c r="AV31" s="218"/>
      <c r="AW31" s="218"/>
      <c r="AX31" s="676" t="s">
        <v>190</v>
      </c>
      <c r="AY31" s="677"/>
      <c r="AZ31" s="677"/>
      <c r="BA31" s="677"/>
      <c r="BB31" s="677"/>
      <c r="BC31" s="677"/>
      <c r="BD31" s="677"/>
      <c r="BE31" s="677"/>
      <c r="BF31" s="678"/>
      <c r="BG31" s="683">
        <v>99.4</v>
      </c>
      <c r="BH31" s="684"/>
      <c r="BI31" s="684"/>
      <c r="BJ31" s="684"/>
      <c r="BK31" s="684"/>
      <c r="BL31" s="684"/>
      <c r="BM31" s="685">
        <v>98.5</v>
      </c>
      <c r="BN31" s="684"/>
      <c r="BO31" s="684"/>
      <c r="BP31" s="684"/>
      <c r="BQ31" s="686"/>
      <c r="BR31" s="683">
        <v>99.3</v>
      </c>
      <c r="BS31" s="684"/>
      <c r="BT31" s="684"/>
      <c r="BU31" s="684"/>
      <c r="BV31" s="684"/>
      <c r="BW31" s="684"/>
      <c r="BX31" s="685">
        <v>98.3</v>
      </c>
      <c r="BY31" s="684"/>
      <c r="BZ31" s="684"/>
      <c r="CA31" s="684"/>
      <c r="CB31" s="686"/>
      <c r="CD31" s="642"/>
      <c r="CE31" s="643"/>
      <c r="CF31" s="618" t="s">
        <v>317</v>
      </c>
      <c r="CG31" s="619"/>
      <c r="CH31" s="619"/>
      <c r="CI31" s="619"/>
      <c r="CJ31" s="619"/>
      <c r="CK31" s="619"/>
      <c r="CL31" s="619"/>
      <c r="CM31" s="619"/>
      <c r="CN31" s="619"/>
      <c r="CO31" s="619"/>
      <c r="CP31" s="619"/>
      <c r="CQ31" s="620"/>
      <c r="CR31" s="621">
        <v>160788</v>
      </c>
      <c r="CS31" s="634"/>
      <c r="CT31" s="634"/>
      <c r="CU31" s="634"/>
      <c r="CV31" s="634"/>
      <c r="CW31" s="634"/>
      <c r="CX31" s="634"/>
      <c r="CY31" s="635"/>
      <c r="CZ31" s="624">
        <v>0.3</v>
      </c>
      <c r="DA31" s="636"/>
      <c r="DB31" s="636"/>
      <c r="DC31" s="637"/>
      <c r="DD31" s="627">
        <v>160660</v>
      </c>
      <c r="DE31" s="634"/>
      <c r="DF31" s="634"/>
      <c r="DG31" s="634"/>
      <c r="DH31" s="634"/>
      <c r="DI31" s="634"/>
      <c r="DJ31" s="634"/>
      <c r="DK31" s="635"/>
      <c r="DL31" s="627">
        <v>160660</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7160234</v>
      </c>
      <c r="S32" s="622"/>
      <c r="T32" s="622"/>
      <c r="U32" s="622"/>
      <c r="V32" s="622"/>
      <c r="W32" s="622"/>
      <c r="X32" s="622"/>
      <c r="Y32" s="623"/>
      <c r="Z32" s="659">
        <v>12.4</v>
      </c>
      <c r="AA32" s="659"/>
      <c r="AB32" s="659"/>
      <c r="AC32" s="659"/>
      <c r="AD32" s="660" t="s">
        <v>232</v>
      </c>
      <c r="AE32" s="660"/>
      <c r="AF32" s="660"/>
      <c r="AG32" s="660"/>
      <c r="AH32" s="660"/>
      <c r="AI32" s="660"/>
      <c r="AJ32" s="660"/>
      <c r="AK32" s="660"/>
      <c r="AL32" s="624" t="s">
        <v>232</v>
      </c>
      <c r="AM32" s="625"/>
      <c r="AN32" s="625"/>
      <c r="AO32" s="661"/>
      <c r="AP32" s="662"/>
      <c r="AQ32" s="663"/>
      <c r="AR32" s="663"/>
      <c r="AS32" s="663"/>
      <c r="AT32" s="690"/>
      <c r="AU32" s="214" t="s">
        <v>319</v>
      </c>
      <c r="AX32" s="618" t="s">
        <v>320</v>
      </c>
      <c r="AY32" s="619"/>
      <c r="AZ32" s="619"/>
      <c r="BA32" s="619"/>
      <c r="BB32" s="619"/>
      <c r="BC32" s="619"/>
      <c r="BD32" s="619"/>
      <c r="BE32" s="619"/>
      <c r="BF32" s="620"/>
      <c r="BG32" s="692">
        <v>99.1</v>
      </c>
      <c r="BH32" s="634"/>
      <c r="BI32" s="634"/>
      <c r="BJ32" s="634"/>
      <c r="BK32" s="634"/>
      <c r="BL32" s="634"/>
      <c r="BM32" s="625">
        <v>97.8</v>
      </c>
      <c r="BN32" s="634"/>
      <c r="BO32" s="634"/>
      <c r="BP32" s="634"/>
      <c r="BQ32" s="657"/>
      <c r="BR32" s="692">
        <v>99.3</v>
      </c>
      <c r="BS32" s="634"/>
      <c r="BT32" s="634"/>
      <c r="BU32" s="634"/>
      <c r="BV32" s="634"/>
      <c r="BW32" s="634"/>
      <c r="BX32" s="625">
        <v>97.7</v>
      </c>
      <c r="BY32" s="634"/>
      <c r="BZ32" s="634"/>
      <c r="CA32" s="634"/>
      <c r="CB32" s="657"/>
      <c r="CD32" s="644"/>
      <c r="CE32" s="645"/>
      <c r="CF32" s="618" t="s">
        <v>321</v>
      </c>
      <c r="CG32" s="619"/>
      <c r="CH32" s="619"/>
      <c r="CI32" s="619"/>
      <c r="CJ32" s="619"/>
      <c r="CK32" s="619"/>
      <c r="CL32" s="619"/>
      <c r="CM32" s="619"/>
      <c r="CN32" s="619"/>
      <c r="CO32" s="619"/>
      <c r="CP32" s="619"/>
      <c r="CQ32" s="620"/>
      <c r="CR32" s="621">
        <v>42</v>
      </c>
      <c r="CS32" s="622"/>
      <c r="CT32" s="622"/>
      <c r="CU32" s="622"/>
      <c r="CV32" s="622"/>
      <c r="CW32" s="622"/>
      <c r="CX32" s="622"/>
      <c r="CY32" s="623"/>
      <c r="CZ32" s="624">
        <v>0</v>
      </c>
      <c r="DA32" s="636"/>
      <c r="DB32" s="636"/>
      <c r="DC32" s="637"/>
      <c r="DD32" s="627">
        <v>42</v>
      </c>
      <c r="DE32" s="622"/>
      <c r="DF32" s="622"/>
      <c r="DG32" s="622"/>
      <c r="DH32" s="622"/>
      <c r="DI32" s="622"/>
      <c r="DJ32" s="622"/>
      <c r="DK32" s="623"/>
      <c r="DL32" s="627">
        <v>42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521927</v>
      </c>
      <c r="S33" s="622"/>
      <c r="T33" s="622"/>
      <c r="U33" s="622"/>
      <c r="V33" s="622"/>
      <c r="W33" s="622"/>
      <c r="X33" s="622"/>
      <c r="Y33" s="623"/>
      <c r="Z33" s="659">
        <v>0.9</v>
      </c>
      <c r="AA33" s="659"/>
      <c r="AB33" s="659"/>
      <c r="AC33" s="659"/>
      <c r="AD33" s="660">
        <v>148757</v>
      </c>
      <c r="AE33" s="660"/>
      <c r="AF33" s="660"/>
      <c r="AG33" s="660"/>
      <c r="AH33" s="660"/>
      <c r="AI33" s="660"/>
      <c r="AJ33" s="660"/>
      <c r="AK33" s="660"/>
      <c r="AL33" s="624">
        <v>0.7</v>
      </c>
      <c r="AM33" s="625"/>
      <c r="AN33" s="625"/>
      <c r="AO33" s="661"/>
      <c r="AP33" s="664"/>
      <c r="AQ33" s="665"/>
      <c r="AR33" s="665"/>
      <c r="AS33" s="665"/>
      <c r="AT33" s="691"/>
      <c r="AU33" s="219"/>
      <c r="AV33" s="219"/>
      <c r="AW33" s="219"/>
      <c r="AX33" s="602" t="s">
        <v>323</v>
      </c>
      <c r="AY33" s="603"/>
      <c r="AZ33" s="603"/>
      <c r="BA33" s="603"/>
      <c r="BB33" s="603"/>
      <c r="BC33" s="603"/>
      <c r="BD33" s="603"/>
      <c r="BE33" s="603"/>
      <c r="BF33" s="604"/>
      <c r="BG33" s="682">
        <v>99.6</v>
      </c>
      <c r="BH33" s="606"/>
      <c r="BI33" s="606"/>
      <c r="BJ33" s="606"/>
      <c r="BK33" s="606"/>
      <c r="BL33" s="606"/>
      <c r="BM33" s="652">
        <v>99.1</v>
      </c>
      <c r="BN33" s="606"/>
      <c r="BO33" s="606"/>
      <c r="BP33" s="606"/>
      <c r="BQ33" s="669"/>
      <c r="BR33" s="682">
        <v>99.3</v>
      </c>
      <c r="BS33" s="606"/>
      <c r="BT33" s="606"/>
      <c r="BU33" s="606"/>
      <c r="BV33" s="606"/>
      <c r="BW33" s="606"/>
      <c r="BX33" s="652">
        <v>98.7</v>
      </c>
      <c r="BY33" s="606"/>
      <c r="BZ33" s="606"/>
      <c r="CA33" s="606"/>
      <c r="CB33" s="669"/>
      <c r="CD33" s="618" t="s">
        <v>324</v>
      </c>
      <c r="CE33" s="619"/>
      <c r="CF33" s="619"/>
      <c r="CG33" s="619"/>
      <c r="CH33" s="619"/>
      <c r="CI33" s="619"/>
      <c r="CJ33" s="619"/>
      <c r="CK33" s="619"/>
      <c r="CL33" s="619"/>
      <c r="CM33" s="619"/>
      <c r="CN33" s="619"/>
      <c r="CO33" s="619"/>
      <c r="CP33" s="619"/>
      <c r="CQ33" s="620"/>
      <c r="CR33" s="621">
        <v>18168610</v>
      </c>
      <c r="CS33" s="634"/>
      <c r="CT33" s="634"/>
      <c r="CU33" s="634"/>
      <c r="CV33" s="634"/>
      <c r="CW33" s="634"/>
      <c r="CX33" s="634"/>
      <c r="CY33" s="635"/>
      <c r="CZ33" s="624">
        <v>32.6</v>
      </c>
      <c r="DA33" s="636"/>
      <c r="DB33" s="636"/>
      <c r="DC33" s="637"/>
      <c r="DD33" s="627">
        <v>11652052</v>
      </c>
      <c r="DE33" s="634"/>
      <c r="DF33" s="634"/>
      <c r="DG33" s="634"/>
      <c r="DH33" s="634"/>
      <c r="DI33" s="634"/>
      <c r="DJ33" s="634"/>
      <c r="DK33" s="635"/>
      <c r="DL33" s="627">
        <v>8066349</v>
      </c>
      <c r="DM33" s="634"/>
      <c r="DN33" s="634"/>
      <c r="DO33" s="634"/>
      <c r="DP33" s="634"/>
      <c r="DQ33" s="634"/>
      <c r="DR33" s="634"/>
      <c r="DS33" s="634"/>
      <c r="DT33" s="634"/>
      <c r="DU33" s="634"/>
      <c r="DV33" s="635"/>
      <c r="DW33" s="624">
        <v>35.5</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89073</v>
      </c>
      <c r="S34" s="622"/>
      <c r="T34" s="622"/>
      <c r="U34" s="622"/>
      <c r="V34" s="622"/>
      <c r="W34" s="622"/>
      <c r="X34" s="622"/>
      <c r="Y34" s="623"/>
      <c r="Z34" s="659">
        <v>0.2</v>
      </c>
      <c r="AA34" s="659"/>
      <c r="AB34" s="659"/>
      <c r="AC34" s="659"/>
      <c r="AD34" s="660" t="s">
        <v>239</v>
      </c>
      <c r="AE34" s="660"/>
      <c r="AF34" s="660"/>
      <c r="AG34" s="660"/>
      <c r="AH34" s="660"/>
      <c r="AI34" s="660"/>
      <c r="AJ34" s="660"/>
      <c r="AK34" s="660"/>
      <c r="AL34" s="624" t="s">
        <v>239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5375911</v>
      </c>
      <c r="CS34" s="622"/>
      <c r="CT34" s="622"/>
      <c r="CU34" s="622"/>
      <c r="CV34" s="622"/>
      <c r="CW34" s="622"/>
      <c r="CX34" s="622"/>
      <c r="CY34" s="623"/>
      <c r="CZ34" s="624">
        <v>9.6999999999999993</v>
      </c>
      <c r="DA34" s="636"/>
      <c r="DB34" s="636"/>
      <c r="DC34" s="637"/>
      <c r="DD34" s="627">
        <v>4163461</v>
      </c>
      <c r="DE34" s="622"/>
      <c r="DF34" s="622"/>
      <c r="DG34" s="622"/>
      <c r="DH34" s="622"/>
      <c r="DI34" s="622"/>
      <c r="DJ34" s="622"/>
      <c r="DK34" s="623"/>
      <c r="DL34" s="627">
        <v>3285072</v>
      </c>
      <c r="DM34" s="622"/>
      <c r="DN34" s="622"/>
      <c r="DO34" s="622"/>
      <c r="DP34" s="622"/>
      <c r="DQ34" s="622"/>
      <c r="DR34" s="622"/>
      <c r="DS34" s="622"/>
      <c r="DT34" s="622"/>
      <c r="DU34" s="622"/>
      <c r="DV34" s="623"/>
      <c r="DW34" s="624">
        <v>14.5</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1708571</v>
      </c>
      <c r="S35" s="622"/>
      <c r="T35" s="622"/>
      <c r="U35" s="622"/>
      <c r="V35" s="622"/>
      <c r="W35" s="622"/>
      <c r="X35" s="622"/>
      <c r="Y35" s="623"/>
      <c r="Z35" s="659">
        <v>3</v>
      </c>
      <c r="AA35" s="659"/>
      <c r="AB35" s="659"/>
      <c r="AC35" s="659"/>
      <c r="AD35" s="660" t="s">
        <v>239</v>
      </c>
      <c r="AE35" s="660"/>
      <c r="AF35" s="660"/>
      <c r="AG35" s="660"/>
      <c r="AH35" s="660"/>
      <c r="AI35" s="660"/>
      <c r="AJ35" s="660"/>
      <c r="AK35" s="660"/>
      <c r="AL35" s="624" t="s">
        <v>239</v>
      </c>
      <c r="AM35" s="625"/>
      <c r="AN35" s="625"/>
      <c r="AO35" s="661"/>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303626</v>
      </c>
      <c r="CS35" s="634"/>
      <c r="CT35" s="634"/>
      <c r="CU35" s="634"/>
      <c r="CV35" s="634"/>
      <c r="CW35" s="634"/>
      <c r="CX35" s="634"/>
      <c r="CY35" s="635"/>
      <c r="CZ35" s="624">
        <v>0.5</v>
      </c>
      <c r="DA35" s="636"/>
      <c r="DB35" s="636"/>
      <c r="DC35" s="637"/>
      <c r="DD35" s="627">
        <v>289557</v>
      </c>
      <c r="DE35" s="634"/>
      <c r="DF35" s="634"/>
      <c r="DG35" s="634"/>
      <c r="DH35" s="634"/>
      <c r="DI35" s="634"/>
      <c r="DJ35" s="634"/>
      <c r="DK35" s="635"/>
      <c r="DL35" s="627">
        <v>150779</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1781443</v>
      </c>
      <c r="S36" s="622"/>
      <c r="T36" s="622"/>
      <c r="U36" s="622"/>
      <c r="V36" s="622"/>
      <c r="W36" s="622"/>
      <c r="X36" s="622"/>
      <c r="Y36" s="623"/>
      <c r="Z36" s="659">
        <v>3.1</v>
      </c>
      <c r="AA36" s="659"/>
      <c r="AB36" s="659"/>
      <c r="AC36" s="659"/>
      <c r="AD36" s="660" t="s">
        <v>239</v>
      </c>
      <c r="AE36" s="660"/>
      <c r="AF36" s="660"/>
      <c r="AG36" s="660"/>
      <c r="AH36" s="660"/>
      <c r="AI36" s="660"/>
      <c r="AJ36" s="660"/>
      <c r="AK36" s="660"/>
      <c r="AL36" s="624" t="s">
        <v>232</v>
      </c>
      <c r="AM36" s="625"/>
      <c r="AN36" s="625"/>
      <c r="AO36" s="661"/>
      <c r="AP36" s="222"/>
      <c r="AQ36" s="670" t="s">
        <v>332</v>
      </c>
      <c r="AR36" s="671"/>
      <c r="AS36" s="671"/>
      <c r="AT36" s="671"/>
      <c r="AU36" s="671"/>
      <c r="AV36" s="671"/>
      <c r="AW36" s="671"/>
      <c r="AX36" s="671"/>
      <c r="AY36" s="672"/>
      <c r="AZ36" s="673">
        <v>3676008</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-343238</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5084241</v>
      </c>
      <c r="CS36" s="622"/>
      <c r="CT36" s="622"/>
      <c r="CU36" s="622"/>
      <c r="CV36" s="622"/>
      <c r="CW36" s="622"/>
      <c r="CX36" s="622"/>
      <c r="CY36" s="623"/>
      <c r="CZ36" s="624">
        <v>9.1</v>
      </c>
      <c r="DA36" s="636"/>
      <c r="DB36" s="636"/>
      <c r="DC36" s="637"/>
      <c r="DD36" s="627">
        <v>3353689</v>
      </c>
      <c r="DE36" s="622"/>
      <c r="DF36" s="622"/>
      <c r="DG36" s="622"/>
      <c r="DH36" s="622"/>
      <c r="DI36" s="622"/>
      <c r="DJ36" s="622"/>
      <c r="DK36" s="623"/>
      <c r="DL36" s="627">
        <v>2097636</v>
      </c>
      <c r="DM36" s="622"/>
      <c r="DN36" s="622"/>
      <c r="DO36" s="622"/>
      <c r="DP36" s="622"/>
      <c r="DQ36" s="622"/>
      <c r="DR36" s="622"/>
      <c r="DS36" s="622"/>
      <c r="DT36" s="622"/>
      <c r="DU36" s="622"/>
      <c r="DV36" s="623"/>
      <c r="DW36" s="624">
        <v>9.1999999999999993</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421547</v>
      </c>
      <c r="S37" s="622"/>
      <c r="T37" s="622"/>
      <c r="U37" s="622"/>
      <c r="V37" s="622"/>
      <c r="W37" s="622"/>
      <c r="X37" s="622"/>
      <c r="Y37" s="623"/>
      <c r="Z37" s="659">
        <v>0.7</v>
      </c>
      <c r="AA37" s="659"/>
      <c r="AB37" s="659"/>
      <c r="AC37" s="659"/>
      <c r="AD37" s="660">
        <v>29885</v>
      </c>
      <c r="AE37" s="660"/>
      <c r="AF37" s="660"/>
      <c r="AG37" s="660"/>
      <c r="AH37" s="660"/>
      <c r="AI37" s="660"/>
      <c r="AJ37" s="660"/>
      <c r="AK37" s="660"/>
      <c r="AL37" s="624">
        <v>0.1</v>
      </c>
      <c r="AM37" s="625"/>
      <c r="AN37" s="625"/>
      <c r="AO37" s="661"/>
      <c r="AQ37" s="654" t="s">
        <v>336</v>
      </c>
      <c r="AR37" s="655"/>
      <c r="AS37" s="655"/>
      <c r="AT37" s="655"/>
      <c r="AU37" s="655"/>
      <c r="AV37" s="655"/>
      <c r="AW37" s="655"/>
      <c r="AX37" s="655"/>
      <c r="AY37" s="656"/>
      <c r="AZ37" s="621">
        <v>203778</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-840114</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701758</v>
      </c>
      <c r="CS37" s="634"/>
      <c r="CT37" s="634"/>
      <c r="CU37" s="634"/>
      <c r="CV37" s="634"/>
      <c r="CW37" s="634"/>
      <c r="CX37" s="634"/>
      <c r="CY37" s="635"/>
      <c r="CZ37" s="624">
        <v>1.3</v>
      </c>
      <c r="DA37" s="636"/>
      <c r="DB37" s="636"/>
      <c r="DC37" s="637"/>
      <c r="DD37" s="627">
        <v>522603</v>
      </c>
      <c r="DE37" s="634"/>
      <c r="DF37" s="634"/>
      <c r="DG37" s="634"/>
      <c r="DH37" s="634"/>
      <c r="DI37" s="634"/>
      <c r="DJ37" s="634"/>
      <c r="DK37" s="635"/>
      <c r="DL37" s="627">
        <v>522342</v>
      </c>
      <c r="DM37" s="634"/>
      <c r="DN37" s="634"/>
      <c r="DO37" s="634"/>
      <c r="DP37" s="634"/>
      <c r="DQ37" s="634"/>
      <c r="DR37" s="634"/>
      <c r="DS37" s="634"/>
      <c r="DT37" s="634"/>
      <c r="DU37" s="634"/>
      <c r="DV37" s="635"/>
      <c r="DW37" s="624">
        <v>2.2999999999999998</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2432185</v>
      </c>
      <c r="S38" s="622"/>
      <c r="T38" s="622"/>
      <c r="U38" s="622"/>
      <c r="V38" s="622"/>
      <c r="W38" s="622"/>
      <c r="X38" s="622"/>
      <c r="Y38" s="623"/>
      <c r="Z38" s="659">
        <v>4.2</v>
      </c>
      <c r="AA38" s="659"/>
      <c r="AB38" s="659"/>
      <c r="AC38" s="659"/>
      <c r="AD38" s="660" t="s">
        <v>239</v>
      </c>
      <c r="AE38" s="660"/>
      <c r="AF38" s="660"/>
      <c r="AG38" s="660"/>
      <c r="AH38" s="660"/>
      <c r="AI38" s="660"/>
      <c r="AJ38" s="660"/>
      <c r="AK38" s="660"/>
      <c r="AL38" s="624" t="s">
        <v>232</v>
      </c>
      <c r="AM38" s="625"/>
      <c r="AN38" s="625"/>
      <c r="AO38" s="661"/>
      <c r="AQ38" s="654" t="s">
        <v>340</v>
      </c>
      <c r="AR38" s="655"/>
      <c r="AS38" s="655"/>
      <c r="AT38" s="655"/>
      <c r="AU38" s="655"/>
      <c r="AV38" s="655"/>
      <c r="AW38" s="655"/>
      <c r="AX38" s="655"/>
      <c r="AY38" s="656"/>
      <c r="AZ38" s="621">
        <v>28919</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15024</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3443311</v>
      </c>
      <c r="CS38" s="622"/>
      <c r="CT38" s="622"/>
      <c r="CU38" s="622"/>
      <c r="CV38" s="622"/>
      <c r="CW38" s="622"/>
      <c r="CX38" s="622"/>
      <c r="CY38" s="623"/>
      <c r="CZ38" s="624">
        <v>6.2</v>
      </c>
      <c r="DA38" s="636"/>
      <c r="DB38" s="636"/>
      <c r="DC38" s="637"/>
      <c r="DD38" s="627">
        <v>2715906</v>
      </c>
      <c r="DE38" s="622"/>
      <c r="DF38" s="622"/>
      <c r="DG38" s="622"/>
      <c r="DH38" s="622"/>
      <c r="DI38" s="622"/>
      <c r="DJ38" s="622"/>
      <c r="DK38" s="623"/>
      <c r="DL38" s="627">
        <v>2532862</v>
      </c>
      <c r="DM38" s="622"/>
      <c r="DN38" s="622"/>
      <c r="DO38" s="622"/>
      <c r="DP38" s="622"/>
      <c r="DQ38" s="622"/>
      <c r="DR38" s="622"/>
      <c r="DS38" s="622"/>
      <c r="DT38" s="622"/>
      <c r="DU38" s="622"/>
      <c r="DV38" s="623"/>
      <c r="DW38" s="624">
        <v>11.1</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239</v>
      </c>
      <c r="AA39" s="659"/>
      <c r="AB39" s="659"/>
      <c r="AC39" s="659"/>
      <c r="AD39" s="660" t="s">
        <v>232</v>
      </c>
      <c r="AE39" s="660"/>
      <c r="AF39" s="660"/>
      <c r="AG39" s="660"/>
      <c r="AH39" s="660"/>
      <c r="AI39" s="660"/>
      <c r="AJ39" s="660"/>
      <c r="AK39" s="660"/>
      <c r="AL39" s="624" t="s">
        <v>239</v>
      </c>
      <c r="AM39" s="625"/>
      <c r="AN39" s="625"/>
      <c r="AO39" s="661"/>
      <c r="AQ39" s="654" t="s">
        <v>344</v>
      </c>
      <c r="AR39" s="655"/>
      <c r="AS39" s="655"/>
      <c r="AT39" s="655"/>
      <c r="AU39" s="655"/>
      <c r="AV39" s="655"/>
      <c r="AW39" s="655"/>
      <c r="AX39" s="655"/>
      <c r="AY39" s="656"/>
      <c r="AZ39" s="621" t="s">
        <v>232</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24675</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3961521</v>
      </c>
      <c r="CS39" s="634"/>
      <c r="CT39" s="634"/>
      <c r="CU39" s="634"/>
      <c r="CV39" s="634"/>
      <c r="CW39" s="634"/>
      <c r="CX39" s="634"/>
      <c r="CY39" s="635"/>
      <c r="CZ39" s="624">
        <v>7.1</v>
      </c>
      <c r="DA39" s="636"/>
      <c r="DB39" s="636"/>
      <c r="DC39" s="637"/>
      <c r="DD39" s="627">
        <v>1129439</v>
      </c>
      <c r="DE39" s="634"/>
      <c r="DF39" s="634"/>
      <c r="DG39" s="634"/>
      <c r="DH39" s="634"/>
      <c r="DI39" s="634"/>
      <c r="DJ39" s="634"/>
      <c r="DK39" s="635"/>
      <c r="DL39" s="627" t="s">
        <v>232</v>
      </c>
      <c r="DM39" s="634"/>
      <c r="DN39" s="634"/>
      <c r="DO39" s="634"/>
      <c r="DP39" s="634"/>
      <c r="DQ39" s="634"/>
      <c r="DR39" s="634"/>
      <c r="DS39" s="634"/>
      <c r="DT39" s="634"/>
      <c r="DU39" s="634"/>
      <c r="DV39" s="635"/>
      <c r="DW39" s="624" t="s">
        <v>239</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424685</v>
      </c>
      <c r="S40" s="622"/>
      <c r="T40" s="622"/>
      <c r="U40" s="622"/>
      <c r="V40" s="622"/>
      <c r="W40" s="622"/>
      <c r="X40" s="622"/>
      <c r="Y40" s="623"/>
      <c r="Z40" s="659">
        <v>0.7</v>
      </c>
      <c r="AA40" s="659"/>
      <c r="AB40" s="659"/>
      <c r="AC40" s="659"/>
      <c r="AD40" s="660" t="s">
        <v>232</v>
      </c>
      <c r="AE40" s="660"/>
      <c r="AF40" s="660"/>
      <c r="AG40" s="660"/>
      <c r="AH40" s="660"/>
      <c r="AI40" s="660"/>
      <c r="AJ40" s="660"/>
      <c r="AK40" s="660"/>
      <c r="AL40" s="624" t="s">
        <v>232</v>
      </c>
      <c r="AM40" s="625"/>
      <c r="AN40" s="625"/>
      <c r="AO40" s="661"/>
      <c r="AQ40" s="654" t="s">
        <v>348</v>
      </c>
      <c r="AR40" s="655"/>
      <c r="AS40" s="655"/>
      <c r="AT40" s="655"/>
      <c r="AU40" s="655"/>
      <c r="AV40" s="655"/>
      <c r="AW40" s="655"/>
      <c r="AX40" s="655"/>
      <c r="AY40" s="656"/>
      <c r="AZ40" s="621" t="s">
        <v>232</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90</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t="s">
        <v>239</v>
      </c>
      <c r="CS40" s="622"/>
      <c r="CT40" s="622"/>
      <c r="CU40" s="622"/>
      <c r="CV40" s="622"/>
      <c r="CW40" s="622"/>
      <c r="CX40" s="622"/>
      <c r="CY40" s="623"/>
      <c r="CZ40" s="624" t="s">
        <v>232</v>
      </c>
      <c r="DA40" s="636"/>
      <c r="DB40" s="636"/>
      <c r="DC40" s="637"/>
      <c r="DD40" s="627" t="s">
        <v>232</v>
      </c>
      <c r="DE40" s="622"/>
      <c r="DF40" s="622"/>
      <c r="DG40" s="622"/>
      <c r="DH40" s="622"/>
      <c r="DI40" s="622"/>
      <c r="DJ40" s="622"/>
      <c r="DK40" s="623"/>
      <c r="DL40" s="627" t="s">
        <v>232</v>
      </c>
      <c r="DM40" s="622"/>
      <c r="DN40" s="622"/>
      <c r="DO40" s="622"/>
      <c r="DP40" s="622"/>
      <c r="DQ40" s="622"/>
      <c r="DR40" s="622"/>
      <c r="DS40" s="622"/>
      <c r="DT40" s="622"/>
      <c r="DU40" s="622"/>
      <c r="DV40" s="623"/>
      <c r="DW40" s="624" t="s">
        <v>232</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57839228</v>
      </c>
      <c r="S41" s="646"/>
      <c r="T41" s="646"/>
      <c r="U41" s="646"/>
      <c r="V41" s="646"/>
      <c r="W41" s="646"/>
      <c r="X41" s="646"/>
      <c r="Y41" s="649"/>
      <c r="Z41" s="650">
        <v>100</v>
      </c>
      <c r="AA41" s="650"/>
      <c r="AB41" s="650"/>
      <c r="AC41" s="650"/>
      <c r="AD41" s="651">
        <v>22293300</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1470104</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232</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239</v>
      </c>
      <c r="DA41" s="636"/>
      <c r="DB41" s="636"/>
      <c r="DC41" s="637"/>
      <c r="DD41" s="627" t="s">
        <v>232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1973207</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300</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10228007</v>
      </c>
      <c r="CS42" s="634"/>
      <c r="CT42" s="634"/>
      <c r="CU42" s="634"/>
      <c r="CV42" s="634"/>
      <c r="CW42" s="634"/>
      <c r="CX42" s="634"/>
      <c r="CY42" s="635"/>
      <c r="CZ42" s="624">
        <v>18.399999999999999</v>
      </c>
      <c r="DA42" s="636"/>
      <c r="DB42" s="636"/>
      <c r="DC42" s="637"/>
      <c r="DD42" s="627">
        <v>912772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310993</v>
      </c>
      <c r="CS43" s="634"/>
      <c r="CT43" s="634"/>
      <c r="CU43" s="634"/>
      <c r="CV43" s="634"/>
      <c r="CW43" s="634"/>
      <c r="CX43" s="634"/>
      <c r="CY43" s="635"/>
      <c r="CZ43" s="624">
        <v>0.6</v>
      </c>
      <c r="DA43" s="636"/>
      <c r="DB43" s="636"/>
      <c r="DC43" s="637"/>
      <c r="DD43" s="627">
        <v>207002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10228007</v>
      </c>
      <c r="CS44" s="622"/>
      <c r="CT44" s="622"/>
      <c r="CU44" s="622"/>
      <c r="CV44" s="622"/>
      <c r="CW44" s="622"/>
      <c r="CX44" s="622"/>
      <c r="CY44" s="623"/>
      <c r="CZ44" s="624">
        <v>18.399999999999999</v>
      </c>
      <c r="DA44" s="625"/>
      <c r="DB44" s="625"/>
      <c r="DC44" s="626"/>
      <c r="DD44" s="627">
        <v>912772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9752674</v>
      </c>
      <c r="CS45" s="634"/>
      <c r="CT45" s="634"/>
      <c r="CU45" s="634"/>
      <c r="CV45" s="634"/>
      <c r="CW45" s="634"/>
      <c r="CX45" s="634"/>
      <c r="CY45" s="635"/>
      <c r="CZ45" s="624">
        <v>17.5</v>
      </c>
      <c r="DA45" s="636"/>
      <c r="DB45" s="636"/>
      <c r="DC45" s="637"/>
      <c r="DD45" s="627">
        <v>590281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475333</v>
      </c>
      <c r="CS46" s="622"/>
      <c r="CT46" s="622"/>
      <c r="CU46" s="622"/>
      <c r="CV46" s="622"/>
      <c r="CW46" s="622"/>
      <c r="CX46" s="622"/>
      <c r="CY46" s="623"/>
      <c r="CZ46" s="624">
        <v>0.9</v>
      </c>
      <c r="DA46" s="625"/>
      <c r="DB46" s="625"/>
      <c r="DC46" s="626"/>
      <c r="DD46" s="627">
        <v>322491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t="s">
        <v>232</v>
      </c>
      <c r="CS47" s="634"/>
      <c r="CT47" s="634"/>
      <c r="CU47" s="634"/>
      <c r="CV47" s="634"/>
      <c r="CW47" s="634"/>
      <c r="CX47" s="634"/>
      <c r="CY47" s="635"/>
      <c r="CZ47" s="624" t="s">
        <v>239</v>
      </c>
      <c r="DA47" s="636"/>
      <c r="DB47" s="636"/>
      <c r="DC47" s="637"/>
      <c r="DD47" s="627" t="s">
        <v>239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232</v>
      </c>
      <c r="CS48" s="622"/>
      <c r="CT48" s="622"/>
      <c r="CU48" s="622"/>
      <c r="CV48" s="622"/>
      <c r="CW48" s="622"/>
      <c r="CX48" s="622"/>
      <c r="CY48" s="623"/>
      <c r="CZ48" s="624" t="s">
        <v>232</v>
      </c>
      <c r="DA48" s="625"/>
      <c r="DB48" s="625"/>
      <c r="DC48" s="626"/>
      <c r="DD48" s="627" t="s">
        <v>232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55696291</v>
      </c>
      <c r="CS49" s="606"/>
      <c r="CT49" s="606"/>
      <c r="CU49" s="606"/>
      <c r="CV49" s="606"/>
      <c r="CW49" s="606"/>
      <c r="CX49" s="606"/>
      <c r="CY49" s="607"/>
      <c r="CZ49" s="608">
        <v>100</v>
      </c>
      <c r="DA49" s="609"/>
      <c r="DB49" s="609"/>
      <c r="DC49" s="610"/>
      <c r="DD49" s="611">
        <v>25597898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17whNMnQpxTuQBjaojJzxz/tbs/UpbSnQF7hYBRewN/GXf5fTWZtWgPmHtG/2bGI2SOvqQzd+VaRL/+kR2uO8w==" saltValue="loyXL9yb4Wa0A+BMwYrKk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K74" sqref="AK74:AO7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56185</v>
      </c>
      <c r="R7" s="1103"/>
      <c r="S7" s="1103"/>
      <c r="T7" s="1103"/>
      <c r="U7" s="1103"/>
      <c r="V7" s="1103">
        <v>54189</v>
      </c>
      <c r="W7" s="1103"/>
      <c r="X7" s="1103"/>
      <c r="Y7" s="1103"/>
      <c r="Z7" s="1103"/>
      <c r="AA7" s="1103">
        <v>1996</v>
      </c>
      <c r="AB7" s="1103"/>
      <c r="AC7" s="1103"/>
      <c r="AD7" s="1103"/>
      <c r="AE7" s="1104"/>
      <c r="AF7" s="1105">
        <v>1732</v>
      </c>
      <c r="AG7" s="1106"/>
      <c r="AH7" s="1106"/>
      <c r="AI7" s="1106"/>
      <c r="AJ7" s="1107"/>
      <c r="AK7" s="1108">
        <v>1718</v>
      </c>
      <c r="AL7" s="1109"/>
      <c r="AM7" s="1109"/>
      <c r="AN7" s="1109"/>
      <c r="AO7" s="1109"/>
      <c r="AP7" s="1109">
        <v>28113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599</v>
      </c>
      <c r="BT7" s="1100"/>
      <c r="BU7" s="1100"/>
      <c r="BV7" s="1100"/>
      <c r="BW7" s="1100"/>
      <c r="BX7" s="1100"/>
      <c r="BY7" s="1100"/>
      <c r="BZ7" s="1100"/>
      <c r="CA7" s="1100"/>
      <c r="CB7" s="1100"/>
      <c r="CC7" s="1100"/>
      <c r="CD7" s="1100"/>
      <c r="CE7" s="1100"/>
      <c r="CF7" s="1100"/>
      <c r="CG7" s="1112"/>
      <c r="CH7" s="1096">
        <v>-6</v>
      </c>
      <c r="CI7" s="1097"/>
      <c r="CJ7" s="1097"/>
      <c r="CK7" s="1097"/>
      <c r="CL7" s="1098"/>
      <c r="CM7" s="1096">
        <v>398</v>
      </c>
      <c r="CN7" s="1097"/>
      <c r="CO7" s="1097"/>
      <c r="CP7" s="1097"/>
      <c r="CQ7" s="1098"/>
      <c r="CR7" s="1096">
        <v>10</v>
      </c>
      <c r="CS7" s="1097"/>
      <c r="CT7" s="1097"/>
      <c r="CU7" s="1097"/>
      <c r="CV7" s="1098"/>
      <c r="CW7" s="1096" t="s">
        <v>601</v>
      </c>
      <c r="CX7" s="1097"/>
      <c r="CY7" s="1097"/>
      <c r="CZ7" s="1097"/>
      <c r="DA7" s="1098"/>
      <c r="DB7" s="1096" t="s">
        <v>601</v>
      </c>
      <c r="DC7" s="1097"/>
      <c r="DD7" s="1097"/>
      <c r="DE7" s="1097"/>
      <c r="DF7" s="1098"/>
      <c r="DG7" s="1096" t="s">
        <v>601</v>
      </c>
      <c r="DH7" s="1097"/>
      <c r="DI7" s="1097"/>
      <c r="DJ7" s="1097"/>
      <c r="DK7" s="1098"/>
      <c r="DL7" s="1096" t="s">
        <v>602</v>
      </c>
      <c r="DM7" s="1097"/>
      <c r="DN7" s="1097"/>
      <c r="DO7" s="1097"/>
      <c r="DP7" s="1098"/>
      <c r="DQ7" s="1096" t="s">
        <v>603</v>
      </c>
      <c r="DR7" s="1097"/>
      <c r="DS7" s="1097"/>
      <c r="DT7" s="1097"/>
      <c r="DU7" s="1098"/>
      <c r="DV7" s="1099"/>
      <c r="DW7" s="1100"/>
      <c r="DX7" s="1100"/>
      <c r="DY7" s="1100"/>
      <c r="DZ7" s="1101"/>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432</v>
      </c>
      <c r="R8" s="1039"/>
      <c r="S8" s="1039"/>
      <c r="T8" s="1039"/>
      <c r="U8" s="1039"/>
      <c r="V8" s="1039">
        <v>326</v>
      </c>
      <c r="W8" s="1039"/>
      <c r="X8" s="1039"/>
      <c r="Y8" s="1039"/>
      <c r="Z8" s="1039"/>
      <c r="AA8" s="1039">
        <v>106</v>
      </c>
      <c r="AB8" s="1039"/>
      <c r="AC8" s="1039"/>
      <c r="AD8" s="1039"/>
      <c r="AE8" s="1040"/>
      <c r="AF8" s="1035">
        <v>0</v>
      </c>
      <c r="AG8" s="1036"/>
      <c r="AH8" s="1036"/>
      <c r="AI8" s="1036"/>
      <c r="AJ8" s="1037"/>
      <c r="AK8" s="1080">
        <v>424</v>
      </c>
      <c r="AL8" s="1081"/>
      <c r="AM8" s="1081"/>
      <c r="AN8" s="1081"/>
      <c r="AO8" s="1081"/>
      <c r="AP8" s="1081">
        <v>1057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600</v>
      </c>
      <c r="BT8" s="993"/>
      <c r="BU8" s="993"/>
      <c r="BV8" s="993"/>
      <c r="BW8" s="993"/>
      <c r="BX8" s="993"/>
      <c r="BY8" s="993"/>
      <c r="BZ8" s="993"/>
      <c r="CA8" s="993"/>
      <c r="CB8" s="993"/>
      <c r="CC8" s="993"/>
      <c r="CD8" s="993"/>
      <c r="CE8" s="993"/>
      <c r="CF8" s="993"/>
      <c r="CG8" s="1014"/>
      <c r="CH8" s="989">
        <v>13</v>
      </c>
      <c r="CI8" s="990"/>
      <c r="CJ8" s="990"/>
      <c r="CK8" s="990"/>
      <c r="CL8" s="991"/>
      <c r="CM8" s="989">
        <v>191</v>
      </c>
      <c r="CN8" s="990"/>
      <c r="CO8" s="990"/>
      <c r="CP8" s="990"/>
      <c r="CQ8" s="991"/>
      <c r="CR8" s="989">
        <v>54</v>
      </c>
      <c r="CS8" s="990"/>
      <c r="CT8" s="990"/>
      <c r="CU8" s="990"/>
      <c r="CV8" s="991"/>
      <c r="CW8" s="989" t="s">
        <v>591</v>
      </c>
      <c r="CX8" s="990"/>
      <c r="CY8" s="990"/>
      <c r="CZ8" s="990"/>
      <c r="DA8" s="991"/>
      <c r="DB8" s="989" t="s">
        <v>591</v>
      </c>
      <c r="DC8" s="990"/>
      <c r="DD8" s="990"/>
      <c r="DE8" s="990"/>
      <c r="DF8" s="991"/>
      <c r="DG8" s="989" t="s">
        <v>591</v>
      </c>
      <c r="DH8" s="990"/>
      <c r="DI8" s="990"/>
      <c r="DJ8" s="990"/>
      <c r="DK8" s="991"/>
      <c r="DL8" s="989" t="s">
        <v>591</v>
      </c>
      <c r="DM8" s="990"/>
      <c r="DN8" s="990"/>
      <c r="DO8" s="990"/>
      <c r="DP8" s="991"/>
      <c r="DQ8" s="989" t="s">
        <v>590</v>
      </c>
      <c r="DR8" s="990"/>
      <c r="DS8" s="990"/>
      <c r="DT8" s="990"/>
      <c r="DU8" s="991"/>
      <c r="DV8" s="992"/>
      <c r="DW8" s="993"/>
      <c r="DX8" s="993"/>
      <c r="DY8" s="993"/>
      <c r="DZ8" s="994"/>
      <c r="EA8" s="234"/>
    </row>
    <row r="9" spans="1:131" s="235" customFormat="1" ht="26.25" customHeight="1" x14ac:dyDescent="0.15">
      <c r="A9" s="238">
        <v>3</v>
      </c>
      <c r="B9" s="1030" t="s">
        <v>393</v>
      </c>
      <c r="C9" s="1031"/>
      <c r="D9" s="1031"/>
      <c r="E9" s="1031"/>
      <c r="F9" s="1031"/>
      <c r="G9" s="1031"/>
      <c r="H9" s="1031"/>
      <c r="I9" s="1031"/>
      <c r="J9" s="1031"/>
      <c r="K9" s="1031"/>
      <c r="L9" s="1031"/>
      <c r="M9" s="1031"/>
      <c r="N9" s="1031"/>
      <c r="O9" s="1031"/>
      <c r="P9" s="1032"/>
      <c r="Q9" s="1038">
        <v>406</v>
      </c>
      <c r="R9" s="1039"/>
      <c r="S9" s="1039"/>
      <c r="T9" s="1039"/>
      <c r="U9" s="1039"/>
      <c r="V9" s="1039">
        <v>359</v>
      </c>
      <c r="W9" s="1039"/>
      <c r="X9" s="1039"/>
      <c r="Y9" s="1039"/>
      <c r="Z9" s="1039"/>
      <c r="AA9" s="1039">
        <v>47</v>
      </c>
      <c r="AB9" s="1039"/>
      <c r="AC9" s="1039"/>
      <c r="AD9" s="1039"/>
      <c r="AE9" s="1040"/>
      <c r="AF9" s="1035">
        <v>3</v>
      </c>
      <c r="AG9" s="1036"/>
      <c r="AH9" s="1036"/>
      <c r="AI9" s="1036"/>
      <c r="AJ9" s="1037"/>
      <c r="AK9" s="1080">
        <v>273</v>
      </c>
      <c r="AL9" s="1081"/>
      <c r="AM9" s="1081"/>
      <c r="AN9" s="1081"/>
      <c r="AO9" s="1081"/>
      <c r="AP9" s="1081">
        <v>704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t="s">
        <v>394</v>
      </c>
      <c r="C10" s="1031"/>
      <c r="D10" s="1031"/>
      <c r="E10" s="1031"/>
      <c r="F10" s="1031"/>
      <c r="G10" s="1031"/>
      <c r="H10" s="1031"/>
      <c r="I10" s="1031"/>
      <c r="J10" s="1031"/>
      <c r="K10" s="1031"/>
      <c r="L10" s="1031"/>
      <c r="M10" s="1031"/>
      <c r="N10" s="1031"/>
      <c r="O10" s="1031"/>
      <c r="P10" s="1032"/>
      <c r="Q10" s="1038">
        <v>3603</v>
      </c>
      <c r="R10" s="1039"/>
      <c r="S10" s="1039"/>
      <c r="T10" s="1039"/>
      <c r="U10" s="1039"/>
      <c r="V10" s="1039">
        <v>2936</v>
      </c>
      <c r="W10" s="1039"/>
      <c r="X10" s="1039"/>
      <c r="Y10" s="1039"/>
      <c r="Z10" s="1039"/>
      <c r="AA10" s="1039">
        <v>667</v>
      </c>
      <c r="AB10" s="1039"/>
      <c r="AC10" s="1039"/>
      <c r="AD10" s="1039"/>
      <c r="AE10" s="1040"/>
      <c r="AF10" s="1035">
        <v>43</v>
      </c>
      <c r="AG10" s="1036"/>
      <c r="AH10" s="1036"/>
      <c r="AI10" s="1036"/>
      <c r="AJ10" s="1037"/>
      <c r="AK10" s="1080">
        <v>1797</v>
      </c>
      <c r="AL10" s="1081"/>
      <c r="AM10" s="1081"/>
      <c r="AN10" s="1081"/>
      <c r="AO10" s="1081"/>
      <c r="AP10" s="1081">
        <v>292</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59888</v>
      </c>
      <c r="R23" s="1061"/>
      <c r="S23" s="1061"/>
      <c r="T23" s="1061"/>
      <c r="U23" s="1061"/>
      <c r="V23" s="1061">
        <v>57072</v>
      </c>
      <c r="W23" s="1061"/>
      <c r="X23" s="1061"/>
      <c r="Y23" s="1061"/>
      <c r="Z23" s="1061"/>
      <c r="AA23" s="1061">
        <v>2816</v>
      </c>
      <c r="AB23" s="1061"/>
      <c r="AC23" s="1061"/>
      <c r="AD23" s="1061"/>
      <c r="AE23" s="1068"/>
      <c r="AF23" s="1069">
        <v>1778</v>
      </c>
      <c r="AG23" s="1061"/>
      <c r="AH23" s="1061"/>
      <c r="AI23" s="1061"/>
      <c r="AJ23" s="1070"/>
      <c r="AK23" s="1071"/>
      <c r="AL23" s="1072"/>
      <c r="AM23" s="1072"/>
      <c r="AN23" s="1072"/>
      <c r="AO23" s="1072"/>
      <c r="AP23" s="1061">
        <v>30166</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11518</v>
      </c>
      <c r="R28" s="1051"/>
      <c r="S28" s="1051"/>
      <c r="T28" s="1051"/>
      <c r="U28" s="1051"/>
      <c r="V28" s="1051">
        <v>11861</v>
      </c>
      <c r="W28" s="1051"/>
      <c r="X28" s="1051"/>
      <c r="Y28" s="1051"/>
      <c r="Z28" s="1051"/>
      <c r="AA28" s="1051">
        <v>-343</v>
      </c>
      <c r="AB28" s="1051"/>
      <c r="AC28" s="1051"/>
      <c r="AD28" s="1051"/>
      <c r="AE28" s="1052"/>
      <c r="AF28" s="1053">
        <v>-343</v>
      </c>
      <c r="AG28" s="1051"/>
      <c r="AH28" s="1051"/>
      <c r="AI28" s="1051"/>
      <c r="AJ28" s="1054"/>
      <c r="AK28" s="1042">
        <v>1470</v>
      </c>
      <c r="AL28" s="1043"/>
      <c r="AM28" s="1043"/>
      <c r="AN28" s="1043"/>
      <c r="AO28" s="1043"/>
      <c r="AP28" s="1043" t="s">
        <v>591</v>
      </c>
      <c r="AQ28" s="1043"/>
      <c r="AR28" s="1043"/>
      <c r="AS28" s="1043"/>
      <c r="AT28" s="1043"/>
      <c r="AU28" s="1043" t="s">
        <v>608</v>
      </c>
      <c r="AV28" s="1043"/>
      <c r="AW28" s="1043"/>
      <c r="AX28" s="1043"/>
      <c r="AY28" s="1043"/>
      <c r="AZ28" s="1044" t="s">
        <v>603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6878</v>
      </c>
      <c r="R29" s="1039"/>
      <c r="S29" s="1039"/>
      <c r="T29" s="1039"/>
      <c r="U29" s="1039"/>
      <c r="V29" s="1039">
        <v>6542</v>
      </c>
      <c r="W29" s="1039"/>
      <c r="X29" s="1039"/>
      <c r="Y29" s="1039"/>
      <c r="Z29" s="1039"/>
      <c r="AA29" s="1039">
        <v>336</v>
      </c>
      <c r="AB29" s="1039"/>
      <c r="AC29" s="1039"/>
      <c r="AD29" s="1039"/>
      <c r="AE29" s="1040"/>
      <c r="AF29" s="1035">
        <v>336</v>
      </c>
      <c r="AG29" s="1036"/>
      <c r="AH29" s="1036"/>
      <c r="AI29" s="1036"/>
      <c r="AJ29" s="1037"/>
      <c r="AK29" s="980">
        <v>1119</v>
      </c>
      <c r="AL29" s="971"/>
      <c r="AM29" s="971"/>
      <c r="AN29" s="971"/>
      <c r="AO29" s="971"/>
      <c r="AP29" s="971" t="s">
        <v>590</v>
      </c>
      <c r="AQ29" s="971"/>
      <c r="AR29" s="971"/>
      <c r="AS29" s="971"/>
      <c r="AT29" s="971"/>
      <c r="AU29" s="971" t="s">
        <v>591</v>
      </c>
      <c r="AV29" s="971"/>
      <c r="AW29" s="971"/>
      <c r="AX29" s="971"/>
      <c r="AY29" s="971"/>
      <c r="AZ29" s="1041" t="s">
        <v>591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1141</v>
      </c>
      <c r="R30" s="1039"/>
      <c r="S30" s="1039"/>
      <c r="T30" s="1039"/>
      <c r="U30" s="1039"/>
      <c r="V30" s="1039">
        <v>1104</v>
      </c>
      <c r="W30" s="1039"/>
      <c r="X30" s="1039"/>
      <c r="Y30" s="1039"/>
      <c r="Z30" s="1039"/>
      <c r="AA30" s="1039">
        <v>37</v>
      </c>
      <c r="AB30" s="1039"/>
      <c r="AC30" s="1039"/>
      <c r="AD30" s="1039"/>
      <c r="AE30" s="1040"/>
      <c r="AF30" s="1035">
        <v>37</v>
      </c>
      <c r="AG30" s="1036"/>
      <c r="AH30" s="1036"/>
      <c r="AI30" s="1036"/>
      <c r="AJ30" s="1037"/>
      <c r="AK30" s="980">
        <v>197</v>
      </c>
      <c r="AL30" s="971"/>
      <c r="AM30" s="971"/>
      <c r="AN30" s="971"/>
      <c r="AO30" s="971"/>
      <c r="AP30" s="971" t="s">
        <v>591</v>
      </c>
      <c r="AQ30" s="971"/>
      <c r="AR30" s="971"/>
      <c r="AS30" s="971"/>
      <c r="AT30" s="971"/>
      <c r="AU30" s="971" t="s">
        <v>591</v>
      </c>
      <c r="AV30" s="971"/>
      <c r="AW30" s="971"/>
      <c r="AX30" s="971"/>
      <c r="AY30" s="971"/>
      <c r="AZ30" s="1041" t="s">
        <v>591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2095</v>
      </c>
      <c r="R31" s="1039"/>
      <c r="S31" s="1039"/>
      <c r="T31" s="1039"/>
      <c r="U31" s="1039"/>
      <c r="V31" s="1039">
        <v>1945</v>
      </c>
      <c r="W31" s="1039"/>
      <c r="X31" s="1039"/>
      <c r="Y31" s="1039"/>
      <c r="Z31" s="1039"/>
      <c r="AA31" s="1039">
        <v>150</v>
      </c>
      <c r="AB31" s="1039"/>
      <c r="AC31" s="1039"/>
      <c r="AD31" s="1039"/>
      <c r="AE31" s="1040"/>
      <c r="AF31" s="1035">
        <v>3170</v>
      </c>
      <c r="AG31" s="1036"/>
      <c r="AH31" s="1036"/>
      <c r="AI31" s="1036"/>
      <c r="AJ31" s="1037"/>
      <c r="AK31" s="980">
        <v>17</v>
      </c>
      <c r="AL31" s="971"/>
      <c r="AM31" s="971"/>
      <c r="AN31" s="971"/>
      <c r="AO31" s="971"/>
      <c r="AP31" s="971">
        <v>160</v>
      </c>
      <c r="AQ31" s="971"/>
      <c r="AR31" s="971"/>
      <c r="AS31" s="971"/>
      <c r="AT31" s="971"/>
      <c r="AU31" s="971" t="s">
        <v>590</v>
      </c>
      <c r="AV31" s="971"/>
      <c r="AW31" s="971"/>
      <c r="AX31" s="971"/>
      <c r="AY31" s="971"/>
      <c r="AZ31" s="1041" t="s">
        <v>591</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1722</v>
      </c>
      <c r="R32" s="1039"/>
      <c r="S32" s="1039"/>
      <c r="T32" s="1039"/>
      <c r="U32" s="1039"/>
      <c r="V32" s="1039">
        <v>1677</v>
      </c>
      <c r="W32" s="1039"/>
      <c r="X32" s="1039"/>
      <c r="Y32" s="1039"/>
      <c r="Z32" s="1039"/>
      <c r="AA32" s="1039">
        <v>45</v>
      </c>
      <c r="AB32" s="1039"/>
      <c r="AC32" s="1039"/>
      <c r="AD32" s="1039"/>
      <c r="AE32" s="1040"/>
      <c r="AF32" s="1035">
        <v>430</v>
      </c>
      <c r="AG32" s="1036"/>
      <c r="AH32" s="1036"/>
      <c r="AI32" s="1036"/>
      <c r="AJ32" s="1037"/>
      <c r="AK32" s="980">
        <v>250</v>
      </c>
      <c r="AL32" s="971"/>
      <c r="AM32" s="971"/>
      <c r="AN32" s="971"/>
      <c r="AO32" s="971"/>
      <c r="AP32" s="971">
        <v>4870</v>
      </c>
      <c r="AQ32" s="971"/>
      <c r="AR32" s="971"/>
      <c r="AS32" s="971"/>
      <c r="AT32" s="971"/>
      <c r="AU32" s="971">
        <v>682</v>
      </c>
      <c r="AV32" s="971"/>
      <c r="AW32" s="971"/>
      <c r="AX32" s="971"/>
      <c r="AY32" s="971"/>
      <c r="AZ32" s="1041" t="s">
        <v>591</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3629</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592</v>
      </c>
      <c r="C68" s="986"/>
      <c r="D68" s="986"/>
      <c r="E68" s="986"/>
      <c r="F68" s="986"/>
      <c r="G68" s="986"/>
      <c r="H68" s="986"/>
      <c r="I68" s="986"/>
      <c r="J68" s="986"/>
      <c r="K68" s="986"/>
      <c r="L68" s="986"/>
      <c r="M68" s="986"/>
      <c r="N68" s="986"/>
      <c r="O68" s="986"/>
      <c r="P68" s="987"/>
      <c r="Q68" s="988">
        <v>3433</v>
      </c>
      <c r="R68" s="982"/>
      <c r="S68" s="982"/>
      <c r="T68" s="982"/>
      <c r="U68" s="982"/>
      <c r="V68" s="982">
        <v>3277</v>
      </c>
      <c r="W68" s="982"/>
      <c r="X68" s="982"/>
      <c r="Y68" s="982"/>
      <c r="Z68" s="982"/>
      <c r="AA68" s="982">
        <v>156</v>
      </c>
      <c r="AB68" s="982"/>
      <c r="AC68" s="982"/>
      <c r="AD68" s="982"/>
      <c r="AE68" s="982"/>
      <c r="AF68" s="982">
        <v>110</v>
      </c>
      <c r="AG68" s="982"/>
      <c r="AH68" s="982"/>
      <c r="AI68" s="982"/>
      <c r="AJ68" s="982"/>
      <c r="AK68" s="982">
        <v>25</v>
      </c>
      <c r="AL68" s="982"/>
      <c r="AM68" s="982"/>
      <c r="AN68" s="982"/>
      <c r="AO68" s="982"/>
      <c r="AP68" s="982">
        <v>2069</v>
      </c>
      <c r="AQ68" s="982"/>
      <c r="AR68" s="982"/>
      <c r="AS68" s="982"/>
      <c r="AT68" s="982"/>
      <c r="AU68" s="982">
        <v>879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593</v>
      </c>
      <c r="C69" s="975"/>
      <c r="D69" s="975"/>
      <c r="E69" s="975"/>
      <c r="F69" s="975"/>
      <c r="G69" s="975"/>
      <c r="H69" s="975"/>
      <c r="I69" s="975"/>
      <c r="J69" s="975"/>
      <c r="K69" s="975"/>
      <c r="L69" s="975"/>
      <c r="M69" s="975"/>
      <c r="N69" s="975"/>
      <c r="O69" s="975"/>
      <c r="P69" s="976"/>
      <c r="Q69" s="977">
        <v>184</v>
      </c>
      <c r="R69" s="971"/>
      <c r="S69" s="971"/>
      <c r="T69" s="971"/>
      <c r="U69" s="971"/>
      <c r="V69" s="971">
        <v>167</v>
      </c>
      <c r="W69" s="971"/>
      <c r="X69" s="971"/>
      <c r="Y69" s="971"/>
      <c r="Z69" s="971"/>
      <c r="AA69" s="971">
        <v>17</v>
      </c>
      <c r="AB69" s="971"/>
      <c r="AC69" s="971"/>
      <c r="AD69" s="971"/>
      <c r="AE69" s="971"/>
      <c r="AF69" s="971">
        <v>17</v>
      </c>
      <c r="AG69" s="971"/>
      <c r="AH69" s="971"/>
      <c r="AI69" s="971"/>
      <c r="AJ69" s="971"/>
      <c r="AK69" s="971" t="s">
        <v>591</v>
      </c>
      <c r="AL69" s="971"/>
      <c r="AM69" s="971"/>
      <c r="AN69" s="971"/>
      <c r="AO69" s="971"/>
      <c r="AP69" s="971" t="s">
        <v>604</v>
      </c>
      <c r="AQ69" s="971"/>
      <c r="AR69" s="971"/>
      <c r="AS69" s="971"/>
      <c r="AT69" s="971"/>
      <c r="AU69" s="971" t="s">
        <v>591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594</v>
      </c>
      <c r="C70" s="975"/>
      <c r="D70" s="975"/>
      <c r="E70" s="975"/>
      <c r="F70" s="975"/>
      <c r="G70" s="975"/>
      <c r="H70" s="975"/>
      <c r="I70" s="975"/>
      <c r="J70" s="975"/>
      <c r="K70" s="975"/>
      <c r="L70" s="975"/>
      <c r="M70" s="975"/>
      <c r="N70" s="975"/>
      <c r="O70" s="975"/>
      <c r="P70" s="976"/>
      <c r="Q70" s="977">
        <v>7916</v>
      </c>
      <c r="R70" s="971"/>
      <c r="S70" s="971"/>
      <c r="T70" s="971"/>
      <c r="U70" s="971"/>
      <c r="V70" s="971">
        <v>7507</v>
      </c>
      <c r="W70" s="971"/>
      <c r="X70" s="971"/>
      <c r="Y70" s="971"/>
      <c r="Z70" s="971"/>
      <c r="AA70" s="971">
        <v>409</v>
      </c>
      <c r="AB70" s="971"/>
      <c r="AC70" s="971"/>
      <c r="AD70" s="971"/>
      <c r="AE70" s="971"/>
      <c r="AF70" s="971">
        <v>409</v>
      </c>
      <c r="AG70" s="971"/>
      <c r="AH70" s="971"/>
      <c r="AI70" s="971"/>
      <c r="AJ70" s="971"/>
      <c r="AK70" s="971" t="s">
        <v>591</v>
      </c>
      <c r="AL70" s="971"/>
      <c r="AM70" s="971"/>
      <c r="AN70" s="971"/>
      <c r="AO70" s="971"/>
      <c r="AP70" s="971" t="s">
        <v>603</v>
      </c>
      <c r="AQ70" s="971"/>
      <c r="AR70" s="971"/>
      <c r="AS70" s="971"/>
      <c r="AT70" s="971"/>
      <c r="AU70" s="971" t="s">
        <v>607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595</v>
      </c>
      <c r="C71" s="975"/>
      <c r="D71" s="975"/>
      <c r="E71" s="975"/>
      <c r="F71" s="975"/>
      <c r="G71" s="975"/>
      <c r="H71" s="975"/>
      <c r="I71" s="975"/>
      <c r="J71" s="975"/>
      <c r="K71" s="975"/>
      <c r="L71" s="975"/>
      <c r="M71" s="975"/>
      <c r="N71" s="975"/>
      <c r="O71" s="975"/>
      <c r="P71" s="976"/>
      <c r="Q71" s="977">
        <v>229</v>
      </c>
      <c r="R71" s="971"/>
      <c r="S71" s="971"/>
      <c r="T71" s="971"/>
      <c r="U71" s="971"/>
      <c r="V71" s="971">
        <v>207</v>
      </c>
      <c r="W71" s="971"/>
      <c r="X71" s="971"/>
      <c r="Y71" s="971"/>
      <c r="Z71" s="971"/>
      <c r="AA71" s="971">
        <v>22</v>
      </c>
      <c r="AB71" s="971"/>
      <c r="AC71" s="971"/>
      <c r="AD71" s="971"/>
      <c r="AE71" s="971"/>
      <c r="AF71" s="971">
        <v>22</v>
      </c>
      <c r="AG71" s="971"/>
      <c r="AH71" s="971"/>
      <c r="AI71" s="971"/>
      <c r="AJ71" s="971"/>
      <c r="AK71" s="971">
        <v>14</v>
      </c>
      <c r="AL71" s="971"/>
      <c r="AM71" s="971"/>
      <c r="AN71" s="971"/>
      <c r="AO71" s="971"/>
      <c r="AP71" s="971" t="s">
        <v>605</v>
      </c>
      <c r="AQ71" s="971"/>
      <c r="AR71" s="971"/>
      <c r="AS71" s="971"/>
      <c r="AT71" s="971"/>
      <c r="AU71" s="971" t="s">
        <v>591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596</v>
      </c>
      <c r="C72" s="975"/>
      <c r="D72" s="975"/>
      <c r="E72" s="975"/>
      <c r="F72" s="975"/>
      <c r="G72" s="975"/>
      <c r="H72" s="975"/>
      <c r="I72" s="975"/>
      <c r="J72" s="975"/>
      <c r="K72" s="975"/>
      <c r="L72" s="975"/>
      <c r="M72" s="975"/>
      <c r="N72" s="975"/>
      <c r="O72" s="975"/>
      <c r="P72" s="976"/>
      <c r="Q72" s="977">
        <v>45</v>
      </c>
      <c r="R72" s="971"/>
      <c r="S72" s="971"/>
      <c r="T72" s="971"/>
      <c r="U72" s="971"/>
      <c r="V72" s="971">
        <v>11</v>
      </c>
      <c r="W72" s="971"/>
      <c r="X72" s="971"/>
      <c r="Y72" s="971"/>
      <c r="Z72" s="971"/>
      <c r="AA72" s="971">
        <v>34</v>
      </c>
      <c r="AB72" s="971"/>
      <c r="AC72" s="971"/>
      <c r="AD72" s="971"/>
      <c r="AE72" s="971"/>
      <c r="AF72" s="971">
        <v>34</v>
      </c>
      <c r="AG72" s="971"/>
      <c r="AH72" s="971"/>
      <c r="AI72" s="971"/>
      <c r="AJ72" s="971"/>
      <c r="AK72" s="971" t="s">
        <v>590</v>
      </c>
      <c r="AL72" s="971"/>
      <c r="AM72" s="971"/>
      <c r="AN72" s="971"/>
      <c r="AO72" s="971"/>
      <c r="AP72" s="971" t="s">
        <v>591</v>
      </c>
      <c r="AQ72" s="971"/>
      <c r="AR72" s="971"/>
      <c r="AS72" s="971"/>
      <c r="AT72" s="971"/>
      <c r="AU72" s="971" t="s">
        <v>591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597</v>
      </c>
      <c r="C73" s="975"/>
      <c r="D73" s="975"/>
      <c r="E73" s="975"/>
      <c r="F73" s="975"/>
      <c r="G73" s="975"/>
      <c r="H73" s="975"/>
      <c r="I73" s="975"/>
      <c r="J73" s="975"/>
      <c r="K73" s="975"/>
      <c r="L73" s="975"/>
      <c r="M73" s="975"/>
      <c r="N73" s="975"/>
      <c r="O73" s="975"/>
      <c r="P73" s="976"/>
      <c r="Q73" s="977">
        <v>307</v>
      </c>
      <c r="R73" s="971"/>
      <c r="S73" s="971"/>
      <c r="T73" s="971"/>
      <c r="U73" s="971"/>
      <c r="V73" s="971">
        <v>287</v>
      </c>
      <c r="W73" s="971"/>
      <c r="X73" s="971"/>
      <c r="Y73" s="971"/>
      <c r="Z73" s="971"/>
      <c r="AA73" s="971">
        <v>20</v>
      </c>
      <c r="AB73" s="971"/>
      <c r="AC73" s="971"/>
      <c r="AD73" s="971"/>
      <c r="AE73" s="971"/>
      <c r="AF73" s="971">
        <v>20</v>
      </c>
      <c r="AG73" s="971"/>
      <c r="AH73" s="971"/>
      <c r="AI73" s="971"/>
      <c r="AJ73" s="971"/>
      <c r="AK73" s="971" t="s">
        <v>609</v>
      </c>
      <c r="AL73" s="971"/>
      <c r="AM73" s="971"/>
      <c r="AN73" s="971"/>
      <c r="AO73" s="971"/>
      <c r="AP73" s="971" t="s">
        <v>591</v>
      </c>
      <c r="AQ73" s="971"/>
      <c r="AR73" s="971"/>
      <c r="AS73" s="971"/>
      <c r="AT73" s="971"/>
      <c r="AU73" s="971" t="s">
        <v>591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598</v>
      </c>
      <c r="C74" s="975"/>
      <c r="D74" s="975"/>
      <c r="E74" s="975"/>
      <c r="F74" s="975"/>
      <c r="G74" s="975"/>
      <c r="H74" s="975"/>
      <c r="I74" s="975"/>
      <c r="J74" s="975"/>
      <c r="K74" s="975"/>
      <c r="L74" s="975"/>
      <c r="M74" s="975"/>
      <c r="N74" s="975"/>
      <c r="O74" s="975"/>
      <c r="P74" s="976"/>
      <c r="Q74" s="977">
        <v>147909</v>
      </c>
      <c r="R74" s="971"/>
      <c r="S74" s="971"/>
      <c r="T74" s="971"/>
      <c r="U74" s="971"/>
      <c r="V74" s="971">
        <v>147390</v>
      </c>
      <c r="W74" s="971"/>
      <c r="X74" s="971"/>
      <c r="Y74" s="971"/>
      <c r="Z74" s="971"/>
      <c r="AA74" s="971">
        <v>518</v>
      </c>
      <c r="AB74" s="971"/>
      <c r="AC74" s="971"/>
      <c r="AD74" s="971"/>
      <c r="AE74" s="971"/>
      <c r="AF74" s="971">
        <v>518</v>
      </c>
      <c r="AG74" s="971"/>
      <c r="AH74" s="971"/>
      <c r="AI74" s="971"/>
      <c r="AJ74" s="971"/>
      <c r="AK74" s="971">
        <v>1058</v>
      </c>
      <c r="AL74" s="971"/>
      <c r="AM74" s="971"/>
      <c r="AN74" s="971"/>
      <c r="AO74" s="971"/>
      <c r="AP74" s="971" t="s">
        <v>606</v>
      </c>
      <c r="AQ74" s="971"/>
      <c r="AR74" s="971"/>
      <c r="AS74" s="971"/>
      <c r="AT74" s="971"/>
      <c r="AU74" s="971" t="s">
        <v>603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1130</v>
      </c>
      <c r="AG88" s="959"/>
      <c r="AH88" s="959"/>
      <c r="AI88" s="959"/>
      <c r="AJ88" s="959"/>
      <c r="AK88" s="963"/>
      <c r="AL88" s="963"/>
      <c r="AM88" s="963"/>
      <c r="AN88" s="963"/>
      <c r="AO88" s="963"/>
      <c r="AP88" s="959">
        <v>2069</v>
      </c>
      <c r="AQ88" s="959"/>
      <c r="AR88" s="959"/>
      <c r="AS88" s="959"/>
      <c r="AT88" s="959"/>
      <c r="AU88" s="959">
        <v>879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64</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311</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311</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311</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2828784</v>
      </c>
      <c r="AB110" s="889"/>
      <c r="AC110" s="889"/>
      <c r="AD110" s="889"/>
      <c r="AE110" s="890"/>
      <c r="AF110" s="891">
        <v>2820605</v>
      </c>
      <c r="AG110" s="889"/>
      <c r="AH110" s="889"/>
      <c r="AI110" s="889"/>
      <c r="AJ110" s="890"/>
      <c r="AK110" s="891">
        <v>2805797</v>
      </c>
      <c r="AL110" s="889"/>
      <c r="AM110" s="889"/>
      <c r="AN110" s="889"/>
      <c r="AO110" s="890"/>
      <c r="AP110" s="892">
        <v>14.3</v>
      </c>
      <c r="AQ110" s="893"/>
      <c r="AR110" s="893"/>
      <c r="AS110" s="893"/>
      <c r="AT110" s="894"/>
      <c r="AU110" s="930" t="s">
        <v>76</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30126837</v>
      </c>
      <c r="BR110" s="842"/>
      <c r="BS110" s="842"/>
      <c r="BT110" s="842"/>
      <c r="BU110" s="842"/>
      <c r="BV110" s="842">
        <v>30378815</v>
      </c>
      <c r="BW110" s="842"/>
      <c r="BX110" s="842"/>
      <c r="BY110" s="842"/>
      <c r="BZ110" s="842"/>
      <c r="CA110" s="842">
        <v>30165991</v>
      </c>
      <c r="CB110" s="842"/>
      <c r="CC110" s="842"/>
      <c r="CD110" s="842"/>
      <c r="CE110" s="842"/>
      <c r="CF110" s="866">
        <v>153.19999999999999</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398</v>
      </c>
      <c r="DH110" s="842"/>
      <c r="DI110" s="842"/>
      <c r="DJ110" s="842"/>
      <c r="DK110" s="842"/>
      <c r="DL110" s="842" t="s">
        <v>445</v>
      </c>
      <c r="DM110" s="842"/>
      <c r="DN110" s="842"/>
      <c r="DO110" s="842"/>
      <c r="DP110" s="842"/>
      <c r="DQ110" s="842" t="s">
        <v>418</v>
      </c>
      <c r="DR110" s="842"/>
      <c r="DS110" s="842"/>
      <c r="DT110" s="842"/>
      <c r="DU110" s="842"/>
      <c r="DV110" s="843" t="s">
        <v>232</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418</v>
      </c>
      <c r="AB111" s="919"/>
      <c r="AC111" s="919"/>
      <c r="AD111" s="919"/>
      <c r="AE111" s="920"/>
      <c r="AF111" s="921" t="s">
        <v>232</v>
      </c>
      <c r="AG111" s="919"/>
      <c r="AH111" s="919"/>
      <c r="AI111" s="919"/>
      <c r="AJ111" s="920"/>
      <c r="AK111" s="921" t="s">
        <v>232</v>
      </c>
      <c r="AL111" s="919"/>
      <c r="AM111" s="919"/>
      <c r="AN111" s="919"/>
      <c r="AO111" s="920"/>
      <c r="AP111" s="922" t="s">
        <v>232</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t="s">
        <v>398</v>
      </c>
      <c r="BR111" s="817"/>
      <c r="BS111" s="817"/>
      <c r="BT111" s="817"/>
      <c r="BU111" s="817"/>
      <c r="BV111" s="817" t="s">
        <v>232</v>
      </c>
      <c r="BW111" s="817"/>
      <c r="BX111" s="817"/>
      <c r="BY111" s="817"/>
      <c r="BZ111" s="817"/>
      <c r="CA111" s="817" t="s">
        <v>418</v>
      </c>
      <c r="CB111" s="817"/>
      <c r="CC111" s="817"/>
      <c r="CD111" s="817"/>
      <c r="CE111" s="817"/>
      <c r="CF111" s="875" t="s">
        <v>232</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232</v>
      </c>
      <c r="DH111" s="817"/>
      <c r="DI111" s="817"/>
      <c r="DJ111" s="817"/>
      <c r="DK111" s="817"/>
      <c r="DL111" s="817" t="s">
        <v>418</v>
      </c>
      <c r="DM111" s="817"/>
      <c r="DN111" s="817"/>
      <c r="DO111" s="817"/>
      <c r="DP111" s="817"/>
      <c r="DQ111" s="817" t="s">
        <v>398</v>
      </c>
      <c r="DR111" s="817"/>
      <c r="DS111" s="817"/>
      <c r="DT111" s="817"/>
      <c r="DU111" s="817"/>
      <c r="DV111" s="794" t="s">
        <v>418</v>
      </c>
      <c r="DW111" s="794"/>
      <c r="DX111" s="794"/>
      <c r="DY111" s="794"/>
      <c r="DZ111" s="795"/>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232</v>
      </c>
      <c r="AB112" s="780"/>
      <c r="AC112" s="780"/>
      <c r="AD112" s="780"/>
      <c r="AE112" s="781"/>
      <c r="AF112" s="782" t="s">
        <v>232</v>
      </c>
      <c r="AG112" s="780"/>
      <c r="AH112" s="780"/>
      <c r="AI112" s="780"/>
      <c r="AJ112" s="781"/>
      <c r="AK112" s="782" t="s">
        <v>232</v>
      </c>
      <c r="AL112" s="780"/>
      <c r="AM112" s="780"/>
      <c r="AN112" s="780"/>
      <c r="AO112" s="781"/>
      <c r="AP112" s="824" t="s">
        <v>418</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2643007</v>
      </c>
      <c r="BR112" s="817"/>
      <c r="BS112" s="817"/>
      <c r="BT112" s="817"/>
      <c r="BU112" s="817"/>
      <c r="BV112" s="817">
        <v>1673545</v>
      </c>
      <c r="BW112" s="817"/>
      <c r="BX112" s="817"/>
      <c r="BY112" s="817"/>
      <c r="BZ112" s="817"/>
      <c r="CA112" s="817">
        <v>681854</v>
      </c>
      <c r="CB112" s="817"/>
      <c r="CC112" s="817"/>
      <c r="CD112" s="817"/>
      <c r="CE112" s="817"/>
      <c r="CF112" s="875">
        <v>3.5</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418</v>
      </c>
      <c r="DH112" s="817"/>
      <c r="DI112" s="817"/>
      <c r="DJ112" s="817"/>
      <c r="DK112" s="817"/>
      <c r="DL112" s="817" t="s">
        <v>232</v>
      </c>
      <c r="DM112" s="817"/>
      <c r="DN112" s="817"/>
      <c r="DO112" s="817"/>
      <c r="DP112" s="817"/>
      <c r="DQ112" s="817" t="s">
        <v>418</v>
      </c>
      <c r="DR112" s="817"/>
      <c r="DS112" s="817"/>
      <c r="DT112" s="817"/>
      <c r="DU112" s="817"/>
      <c r="DV112" s="794" t="s">
        <v>232</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172711</v>
      </c>
      <c r="AB113" s="919"/>
      <c r="AC113" s="919"/>
      <c r="AD113" s="919"/>
      <c r="AE113" s="920"/>
      <c r="AF113" s="921">
        <v>154862</v>
      </c>
      <c r="AG113" s="919"/>
      <c r="AH113" s="919"/>
      <c r="AI113" s="919"/>
      <c r="AJ113" s="920"/>
      <c r="AK113" s="921">
        <v>136118</v>
      </c>
      <c r="AL113" s="919"/>
      <c r="AM113" s="919"/>
      <c r="AN113" s="919"/>
      <c r="AO113" s="920"/>
      <c r="AP113" s="922">
        <v>0.7</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344000</v>
      </c>
      <c r="BR113" s="817"/>
      <c r="BS113" s="817"/>
      <c r="BT113" s="817"/>
      <c r="BU113" s="817"/>
      <c r="BV113" s="817">
        <v>783311</v>
      </c>
      <c r="BW113" s="817"/>
      <c r="BX113" s="817"/>
      <c r="BY113" s="817"/>
      <c r="BZ113" s="817"/>
      <c r="CA113" s="817">
        <v>878625</v>
      </c>
      <c r="CB113" s="817"/>
      <c r="CC113" s="817"/>
      <c r="CD113" s="817"/>
      <c r="CE113" s="817"/>
      <c r="CF113" s="875">
        <v>4.5</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418</v>
      </c>
      <c r="DH113" s="780"/>
      <c r="DI113" s="780"/>
      <c r="DJ113" s="780"/>
      <c r="DK113" s="781"/>
      <c r="DL113" s="782" t="s">
        <v>418</v>
      </c>
      <c r="DM113" s="780"/>
      <c r="DN113" s="780"/>
      <c r="DO113" s="780"/>
      <c r="DP113" s="781"/>
      <c r="DQ113" s="782" t="s">
        <v>418</v>
      </c>
      <c r="DR113" s="780"/>
      <c r="DS113" s="780"/>
      <c r="DT113" s="780"/>
      <c r="DU113" s="781"/>
      <c r="DV113" s="824" t="s">
        <v>456</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103766</v>
      </c>
      <c r="AB114" s="780"/>
      <c r="AC114" s="780"/>
      <c r="AD114" s="780"/>
      <c r="AE114" s="781"/>
      <c r="AF114" s="782">
        <v>104043</v>
      </c>
      <c r="AG114" s="780"/>
      <c r="AH114" s="780"/>
      <c r="AI114" s="780"/>
      <c r="AJ114" s="781"/>
      <c r="AK114" s="782">
        <v>98151</v>
      </c>
      <c r="AL114" s="780"/>
      <c r="AM114" s="780"/>
      <c r="AN114" s="780"/>
      <c r="AO114" s="781"/>
      <c r="AP114" s="824">
        <v>0.5</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3734235</v>
      </c>
      <c r="BR114" s="817"/>
      <c r="BS114" s="817"/>
      <c r="BT114" s="817"/>
      <c r="BU114" s="817"/>
      <c r="BV114" s="817">
        <v>3917020</v>
      </c>
      <c r="BW114" s="817"/>
      <c r="BX114" s="817"/>
      <c r="BY114" s="817"/>
      <c r="BZ114" s="817"/>
      <c r="CA114" s="817">
        <v>4055968</v>
      </c>
      <c r="CB114" s="817"/>
      <c r="CC114" s="817"/>
      <c r="CD114" s="817"/>
      <c r="CE114" s="817"/>
      <c r="CF114" s="875">
        <v>20.6</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418</v>
      </c>
      <c r="DH114" s="780"/>
      <c r="DI114" s="780"/>
      <c r="DJ114" s="780"/>
      <c r="DK114" s="781"/>
      <c r="DL114" s="782" t="s">
        <v>418</v>
      </c>
      <c r="DM114" s="780"/>
      <c r="DN114" s="780"/>
      <c r="DO114" s="780"/>
      <c r="DP114" s="781"/>
      <c r="DQ114" s="782" t="s">
        <v>232</v>
      </c>
      <c r="DR114" s="780"/>
      <c r="DS114" s="780"/>
      <c r="DT114" s="780"/>
      <c r="DU114" s="781"/>
      <c r="DV114" s="824" t="s">
        <v>232</v>
      </c>
      <c r="DW114" s="825"/>
      <c r="DX114" s="825"/>
      <c r="DY114" s="825"/>
      <c r="DZ114" s="826"/>
    </row>
    <row r="115" spans="1:130" s="230" customFormat="1" ht="26.2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445</v>
      </c>
      <c r="AB115" s="919"/>
      <c r="AC115" s="919"/>
      <c r="AD115" s="919"/>
      <c r="AE115" s="920"/>
      <c r="AF115" s="921" t="s">
        <v>418</v>
      </c>
      <c r="AG115" s="919"/>
      <c r="AH115" s="919"/>
      <c r="AI115" s="919"/>
      <c r="AJ115" s="920"/>
      <c r="AK115" s="921" t="s">
        <v>232</v>
      </c>
      <c r="AL115" s="919"/>
      <c r="AM115" s="919"/>
      <c r="AN115" s="919"/>
      <c r="AO115" s="920"/>
      <c r="AP115" s="922" t="s">
        <v>398</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v>3075</v>
      </c>
      <c r="BR115" s="817"/>
      <c r="BS115" s="817"/>
      <c r="BT115" s="817"/>
      <c r="BU115" s="817"/>
      <c r="BV115" s="817">
        <v>38</v>
      </c>
      <c r="BW115" s="817"/>
      <c r="BX115" s="817"/>
      <c r="BY115" s="817"/>
      <c r="BZ115" s="817"/>
      <c r="CA115" s="817">
        <v>32</v>
      </c>
      <c r="CB115" s="817"/>
      <c r="CC115" s="817"/>
      <c r="CD115" s="817"/>
      <c r="CE115" s="817"/>
      <c r="CF115" s="875">
        <v>0</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418</v>
      </c>
      <c r="DH115" s="780"/>
      <c r="DI115" s="780"/>
      <c r="DJ115" s="780"/>
      <c r="DK115" s="781"/>
      <c r="DL115" s="782" t="s">
        <v>418</v>
      </c>
      <c r="DM115" s="780"/>
      <c r="DN115" s="780"/>
      <c r="DO115" s="780"/>
      <c r="DP115" s="781"/>
      <c r="DQ115" s="782" t="s">
        <v>418</v>
      </c>
      <c r="DR115" s="780"/>
      <c r="DS115" s="780"/>
      <c r="DT115" s="780"/>
      <c r="DU115" s="781"/>
      <c r="DV115" s="824" t="s">
        <v>418</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418</v>
      </c>
      <c r="AB116" s="780"/>
      <c r="AC116" s="780"/>
      <c r="AD116" s="780"/>
      <c r="AE116" s="781"/>
      <c r="AF116" s="782">
        <v>23</v>
      </c>
      <c r="AG116" s="780"/>
      <c r="AH116" s="780"/>
      <c r="AI116" s="780"/>
      <c r="AJ116" s="781"/>
      <c r="AK116" s="782">
        <v>42</v>
      </c>
      <c r="AL116" s="780"/>
      <c r="AM116" s="780"/>
      <c r="AN116" s="780"/>
      <c r="AO116" s="781"/>
      <c r="AP116" s="824">
        <v>0</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418</v>
      </c>
      <c r="BR116" s="817"/>
      <c r="BS116" s="817"/>
      <c r="BT116" s="817"/>
      <c r="BU116" s="817"/>
      <c r="BV116" s="817" t="s">
        <v>232</v>
      </c>
      <c r="BW116" s="817"/>
      <c r="BX116" s="817"/>
      <c r="BY116" s="817"/>
      <c r="BZ116" s="817"/>
      <c r="CA116" s="817" t="s">
        <v>418</v>
      </c>
      <c r="CB116" s="817"/>
      <c r="CC116" s="817"/>
      <c r="CD116" s="817"/>
      <c r="CE116" s="817"/>
      <c r="CF116" s="875" t="s">
        <v>232</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232</v>
      </c>
      <c r="DH116" s="780"/>
      <c r="DI116" s="780"/>
      <c r="DJ116" s="780"/>
      <c r="DK116" s="781"/>
      <c r="DL116" s="782" t="s">
        <v>418</v>
      </c>
      <c r="DM116" s="780"/>
      <c r="DN116" s="780"/>
      <c r="DO116" s="780"/>
      <c r="DP116" s="781"/>
      <c r="DQ116" s="782" t="s">
        <v>418</v>
      </c>
      <c r="DR116" s="780"/>
      <c r="DS116" s="780"/>
      <c r="DT116" s="780"/>
      <c r="DU116" s="781"/>
      <c r="DV116" s="824" t="s">
        <v>232</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3105261</v>
      </c>
      <c r="AB117" s="903"/>
      <c r="AC117" s="903"/>
      <c r="AD117" s="903"/>
      <c r="AE117" s="904"/>
      <c r="AF117" s="905">
        <v>3079533</v>
      </c>
      <c r="AG117" s="903"/>
      <c r="AH117" s="903"/>
      <c r="AI117" s="903"/>
      <c r="AJ117" s="904"/>
      <c r="AK117" s="905">
        <v>3040108</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456</v>
      </c>
      <c r="BR117" s="817"/>
      <c r="BS117" s="817"/>
      <c r="BT117" s="817"/>
      <c r="BU117" s="817"/>
      <c r="BV117" s="817" t="s">
        <v>445</v>
      </c>
      <c r="BW117" s="817"/>
      <c r="BX117" s="817"/>
      <c r="BY117" s="817"/>
      <c r="BZ117" s="817"/>
      <c r="CA117" s="817" t="s">
        <v>445</v>
      </c>
      <c r="CB117" s="817"/>
      <c r="CC117" s="817"/>
      <c r="CD117" s="817"/>
      <c r="CE117" s="817"/>
      <c r="CF117" s="875" t="s">
        <v>232</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398</v>
      </c>
      <c r="DH117" s="780"/>
      <c r="DI117" s="780"/>
      <c r="DJ117" s="780"/>
      <c r="DK117" s="781"/>
      <c r="DL117" s="782" t="s">
        <v>445</v>
      </c>
      <c r="DM117" s="780"/>
      <c r="DN117" s="780"/>
      <c r="DO117" s="780"/>
      <c r="DP117" s="781"/>
      <c r="DQ117" s="782" t="s">
        <v>456</v>
      </c>
      <c r="DR117" s="780"/>
      <c r="DS117" s="780"/>
      <c r="DT117" s="780"/>
      <c r="DU117" s="781"/>
      <c r="DV117" s="824" t="s">
        <v>445</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311</v>
      </c>
      <c r="AL118" s="896"/>
      <c r="AM118" s="896"/>
      <c r="AN118" s="896"/>
      <c r="AO118" s="897"/>
      <c r="AP118" s="899" t="s">
        <v>439</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398</v>
      </c>
      <c r="BR118" s="845"/>
      <c r="BS118" s="845"/>
      <c r="BT118" s="845"/>
      <c r="BU118" s="845"/>
      <c r="BV118" s="845" t="s">
        <v>445</v>
      </c>
      <c r="BW118" s="845"/>
      <c r="BX118" s="845"/>
      <c r="BY118" s="845"/>
      <c r="BZ118" s="845"/>
      <c r="CA118" s="845" t="s">
        <v>398</v>
      </c>
      <c r="CB118" s="845"/>
      <c r="CC118" s="845"/>
      <c r="CD118" s="845"/>
      <c r="CE118" s="845"/>
      <c r="CF118" s="875" t="s">
        <v>398</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398</v>
      </c>
      <c r="DH118" s="780"/>
      <c r="DI118" s="780"/>
      <c r="DJ118" s="780"/>
      <c r="DK118" s="781"/>
      <c r="DL118" s="782" t="s">
        <v>398</v>
      </c>
      <c r="DM118" s="780"/>
      <c r="DN118" s="780"/>
      <c r="DO118" s="780"/>
      <c r="DP118" s="781"/>
      <c r="DQ118" s="782" t="s">
        <v>445</v>
      </c>
      <c r="DR118" s="780"/>
      <c r="DS118" s="780"/>
      <c r="DT118" s="780"/>
      <c r="DU118" s="781"/>
      <c r="DV118" s="824" t="s">
        <v>398</v>
      </c>
      <c r="DW118" s="825"/>
      <c r="DX118" s="825"/>
      <c r="DY118" s="825"/>
      <c r="DZ118" s="826"/>
    </row>
    <row r="119" spans="1:130" s="230" customFormat="1" ht="26.25" customHeight="1" x14ac:dyDescent="0.15">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445</v>
      </c>
      <c r="AB119" s="889"/>
      <c r="AC119" s="889"/>
      <c r="AD119" s="889"/>
      <c r="AE119" s="890"/>
      <c r="AF119" s="891" t="s">
        <v>398</v>
      </c>
      <c r="AG119" s="889"/>
      <c r="AH119" s="889"/>
      <c r="AI119" s="889"/>
      <c r="AJ119" s="890"/>
      <c r="AK119" s="891" t="s">
        <v>232</v>
      </c>
      <c r="AL119" s="889"/>
      <c r="AM119" s="889"/>
      <c r="AN119" s="889"/>
      <c r="AO119" s="890"/>
      <c r="AP119" s="892" t="s">
        <v>398</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471</v>
      </c>
      <c r="BP119" s="878"/>
      <c r="BQ119" s="879">
        <v>36851154</v>
      </c>
      <c r="BR119" s="845"/>
      <c r="BS119" s="845"/>
      <c r="BT119" s="845"/>
      <c r="BU119" s="845"/>
      <c r="BV119" s="845">
        <v>36752729</v>
      </c>
      <c r="BW119" s="845"/>
      <c r="BX119" s="845"/>
      <c r="BY119" s="845"/>
      <c r="BZ119" s="845"/>
      <c r="CA119" s="845">
        <v>35782470</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232</v>
      </c>
      <c r="DH119" s="764"/>
      <c r="DI119" s="764"/>
      <c r="DJ119" s="764"/>
      <c r="DK119" s="765"/>
      <c r="DL119" s="766" t="s">
        <v>232</v>
      </c>
      <c r="DM119" s="764"/>
      <c r="DN119" s="764"/>
      <c r="DO119" s="764"/>
      <c r="DP119" s="765"/>
      <c r="DQ119" s="766" t="s">
        <v>232</v>
      </c>
      <c r="DR119" s="764"/>
      <c r="DS119" s="764"/>
      <c r="DT119" s="764"/>
      <c r="DU119" s="765"/>
      <c r="DV119" s="848" t="s">
        <v>232</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232</v>
      </c>
      <c r="AB120" s="780"/>
      <c r="AC120" s="780"/>
      <c r="AD120" s="780"/>
      <c r="AE120" s="781"/>
      <c r="AF120" s="782" t="s">
        <v>232</v>
      </c>
      <c r="AG120" s="780"/>
      <c r="AH120" s="780"/>
      <c r="AI120" s="780"/>
      <c r="AJ120" s="781"/>
      <c r="AK120" s="782" t="s">
        <v>232</v>
      </c>
      <c r="AL120" s="780"/>
      <c r="AM120" s="780"/>
      <c r="AN120" s="780"/>
      <c r="AO120" s="781"/>
      <c r="AP120" s="824" t="s">
        <v>232</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4844262</v>
      </c>
      <c r="BR120" s="842"/>
      <c r="BS120" s="842"/>
      <c r="BT120" s="842"/>
      <c r="BU120" s="842"/>
      <c r="BV120" s="842">
        <v>3829350</v>
      </c>
      <c r="BW120" s="842"/>
      <c r="BX120" s="842"/>
      <c r="BY120" s="842"/>
      <c r="BZ120" s="842"/>
      <c r="CA120" s="842">
        <v>5435168</v>
      </c>
      <c r="CB120" s="842"/>
      <c r="CC120" s="842"/>
      <c r="CD120" s="842"/>
      <c r="CE120" s="842"/>
      <c r="CF120" s="866">
        <v>27.6</v>
      </c>
      <c r="CG120" s="867"/>
      <c r="CH120" s="867"/>
      <c r="CI120" s="867"/>
      <c r="CJ120" s="867"/>
      <c r="CK120" s="868" t="s">
        <v>475</v>
      </c>
      <c r="CL120" s="852"/>
      <c r="CM120" s="852"/>
      <c r="CN120" s="852"/>
      <c r="CO120" s="853"/>
      <c r="CP120" s="872" t="s">
        <v>414</v>
      </c>
      <c r="CQ120" s="873"/>
      <c r="CR120" s="873"/>
      <c r="CS120" s="873"/>
      <c r="CT120" s="873"/>
      <c r="CU120" s="873"/>
      <c r="CV120" s="873"/>
      <c r="CW120" s="873"/>
      <c r="CX120" s="873"/>
      <c r="CY120" s="873"/>
      <c r="CZ120" s="873"/>
      <c r="DA120" s="873"/>
      <c r="DB120" s="873"/>
      <c r="DC120" s="873"/>
      <c r="DD120" s="873"/>
      <c r="DE120" s="873"/>
      <c r="DF120" s="874"/>
      <c r="DG120" s="861">
        <v>2643007</v>
      </c>
      <c r="DH120" s="842"/>
      <c r="DI120" s="842"/>
      <c r="DJ120" s="842"/>
      <c r="DK120" s="842"/>
      <c r="DL120" s="842">
        <v>1673545</v>
      </c>
      <c r="DM120" s="842"/>
      <c r="DN120" s="842"/>
      <c r="DO120" s="842"/>
      <c r="DP120" s="842"/>
      <c r="DQ120" s="842">
        <v>681854</v>
      </c>
      <c r="DR120" s="842"/>
      <c r="DS120" s="842"/>
      <c r="DT120" s="842"/>
      <c r="DU120" s="842"/>
      <c r="DV120" s="843">
        <v>3.5</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398</v>
      </c>
      <c r="AB121" s="780"/>
      <c r="AC121" s="780"/>
      <c r="AD121" s="780"/>
      <c r="AE121" s="781"/>
      <c r="AF121" s="782" t="s">
        <v>232</v>
      </c>
      <c r="AG121" s="780"/>
      <c r="AH121" s="780"/>
      <c r="AI121" s="780"/>
      <c r="AJ121" s="781"/>
      <c r="AK121" s="782" t="s">
        <v>232</v>
      </c>
      <c r="AL121" s="780"/>
      <c r="AM121" s="780"/>
      <c r="AN121" s="780"/>
      <c r="AO121" s="781"/>
      <c r="AP121" s="824" t="s">
        <v>232</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536169</v>
      </c>
      <c r="BR121" s="817"/>
      <c r="BS121" s="817"/>
      <c r="BT121" s="817"/>
      <c r="BU121" s="817"/>
      <c r="BV121" s="817">
        <v>489244</v>
      </c>
      <c r="BW121" s="817"/>
      <c r="BX121" s="817"/>
      <c r="BY121" s="817"/>
      <c r="BZ121" s="817"/>
      <c r="CA121" s="817">
        <v>442811</v>
      </c>
      <c r="CB121" s="817"/>
      <c r="CC121" s="817"/>
      <c r="CD121" s="817"/>
      <c r="CE121" s="817"/>
      <c r="CF121" s="875">
        <v>2.2000000000000002</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t="s">
        <v>232</v>
      </c>
      <c r="DH121" s="817"/>
      <c r="DI121" s="817"/>
      <c r="DJ121" s="817"/>
      <c r="DK121" s="817"/>
      <c r="DL121" s="817" t="s">
        <v>232</v>
      </c>
      <c r="DM121" s="817"/>
      <c r="DN121" s="817"/>
      <c r="DO121" s="817"/>
      <c r="DP121" s="817"/>
      <c r="DQ121" s="817" t="s">
        <v>232</v>
      </c>
      <c r="DR121" s="817"/>
      <c r="DS121" s="817"/>
      <c r="DT121" s="817"/>
      <c r="DU121" s="817"/>
      <c r="DV121" s="794" t="s">
        <v>398</v>
      </c>
      <c r="DW121" s="794"/>
      <c r="DX121" s="794"/>
      <c r="DY121" s="794"/>
      <c r="DZ121" s="795"/>
    </row>
    <row r="122" spans="1:130" s="230" customFormat="1" ht="26.25" customHeight="1" x14ac:dyDescent="0.15">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232</v>
      </c>
      <c r="AB122" s="780"/>
      <c r="AC122" s="780"/>
      <c r="AD122" s="780"/>
      <c r="AE122" s="781"/>
      <c r="AF122" s="782" t="s">
        <v>232</v>
      </c>
      <c r="AG122" s="780"/>
      <c r="AH122" s="780"/>
      <c r="AI122" s="780"/>
      <c r="AJ122" s="781"/>
      <c r="AK122" s="782" t="s">
        <v>232</v>
      </c>
      <c r="AL122" s="780"/>
      <c r="AM122" s="780"/>
      <c r="AN122" s="780"/>
      <c r="AO122" s="781"/>
      <c r="AP122" s="824" t="s">
        <v>232</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20752679</v>
      </c>
      <c r="BR122" s="845"/>
      <c r="BS122" s="845"/>
      <c r="BT122" s="845"/>
      <c r="BU122" s="845"/>
      <c r="BV122" s="845">
        <v>20999898</v>
      </c>
      <c r="BW122" s="845"/>
      <c r="BX122" s="845"/>
      <c r="BY122" s="845"/>
      <c r="BZ122" s="845"/>
      <c r="CA122" s="845">
        <v>20601495</v>
      </c>
      <c r="CB122" s="845"/>
      <c r="CC122" s="845"/>
      <c r="CD122" s="845"/>
      <c r="CE122" s="845"/>
      <c r="CF122" s="846">
        <v>104.6</v>
      </c>
      <c r="CG122" s="847"/>
      <c r="CH122" s="847"/>
      <c r="CI122" s="847"/>
      <c r="CJ122" s="847"/>
      <c r="CK122" s="869"/>
      <c r="CL122" s="855"/>
      <c r="CM122" s="855"/>
      <c r="CN122" s="855"/>
      <c r="CO122" s="856"/>
      <c r="CP122" s="835" t="s">
        <v>479</v>
      </c>
      <c r="CQ122" s="836"/>
      <c r="CR122" s="836"/>
      <c r="CS122" s="836"/>
      <c r="CT122" s="836"/>
      <c r="CU122" s="836"/>
      <c r="CV122" s="836"/>
      <c r="CW122" s="836"/>
      <c r="CX122" s="836"/>
      <c r="CY122" s="836"/>
      <c r="CZ122" s="836"/>
      <c r="DA122" s="836"/>
      <c r="DB122" s="836"/>
      <c r="DC122" s="836"/>
      <c r="DD122" s="836"/>
      <c r="DE122" s="836"/>
      <c r="DF122" s="837"/>
      <c r="DG122" s="816" t="s">
        <v>418</v>
      </c>
      <c r="DH122" s="817"/>
      <c r="DI122" s="817"/>
      <c r="DJ122" s="817"/>
      <c r="DK122" s="817"/>
      <c r="DL122" s="817" t="s">
        <v>480</v>
      </c>
      <c r="DM122" s="817"/>
      <c r="DN122" s="817"/>
      <c r="DO122" s="817"/>
      <c r="DP122" s="817"/>
      <c r="DQ122" s="817" t="s">
        <v>480</v>
      </c>
      <c r="DR122" s="817"/>
      <c r="DS122" s="817"/>
      <c r="DT122" s="817"/>
      <c r="DU122" s="817"/>
      <c r="DV122" s="794" t="s">
        <v>480</v>
      </c>
      <c r="DW122" s="794"/>
      <c r="DX122" s="794"/>
      <c r="DY122" s="794"/>
      <c r="DZ122" s="795"/>
    </row>
    <row r="123" spans="1:130" s="230" customFormat="1" ht="26.25" customHeight="1" x14ac:dyDescent="0.15">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418</v>
      </c>
      <c r="AB123" s="780"/>
      <c r="AC123" s="780"/>
      <c r="AD123" s="780"/>
      <c r="AE123" s="781"/>
      <c r="AF123" s="782" t="s">
        <v>418</v>
      </c>
      <c r="AG123" s="780"/>
      <c r="AH123" s="780"/>
      <c r="AI123" s="780"/>
      <c r="AJ123" s="781"/>
      <c r="AK123" s="782" t="s">
        <v>480</v>
      </c>
      <c r="AL123" s="780"/>
      <c r="AM123" s="780"/>
      <c r="AN123" s="780"/>
      <c r="AO123" s="781"/>
      <c r="AP123" s="824" t="s">
        <v>481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482</v>
      </c>
      <c r="BP123" s="878"/>
      <c r="BQ123" s="832">
        <v>26133110</v>
      </c>
      <c r="BR123" s="833"/>
      <c r="BS123" s="833"/>
      <c r="BT123" s="833"/>
      <c r="BU123" s="833"/>
      <c r="BV123" s="833">
        <v>25318492</v>
      </c>
      <c r="BW123" s="833"/>
      <c r="BX123" s="833"/>
      <c r="BY123" s="833"/>
      <c r="BZ123" s="833"/>
      <c r="CA123" s="833">
        <v>26479474</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t="s">
        <v>484</v>
      </c>
      <c r="DH123" s="780"/>
      <c r="DI123" s="780"/>
      <c r="DJ123" s="780"/>
      <c r="DK123" s="781"/>
      <c r="DL123" s="782" t="s">
        <v>418</v>
      </c>
      <c r="DM123" s="780"/>
      <c r="DN123" s="780"/>
      <c r="DO123" s="780"/>
      <c r="DP123" s="781"/>
      <c r="DQ123" s="782" t="s">
        <v>485</v>
      </c>
      <c r="DR123" s="780"/>
      <c r="DS123" s="780"/>
      <c r="DT123" s="780"/>
      <c r="DU123" s="781"/>
      <c r="DV123" s="824" t="s">
        <v>480</v>
      </c>
      <c r="DW123" s="825"/>
      <c r="DX123" s="825"/>
      <c r="DY123" s="825"/>
      <c r="DZ123" s="826"/>
    </row>
    <row r="124" spans="1:130" s="230" customFormat="1" ht="26.25" customHeight="1" thickBot="1" x14ac:dyDescent="0.2">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484</v>
      </c>
      <c r="AB124" s="780"/>
      <c r="AC124" s="780"/>
      <c r="AD124" s="780"/>
      <c r="AE124" s="781"/>
      <c r="AF124" s="782" t="s">
        <v>418</v>
      </c>
      <c r="AG124" s="780"/>
      <c r="AH124" s="780"/>
      <c r="AI124" s="780"/>
      <c r="AJ124" s="781"/>
      <c r="AK124" s="782" t="s">
        <v>480</v>
      </c>
      <c r="AL124" s="780"/>
      <c r="AM124" s="780"/>
      <c r="AN124" s="780"/>
      <c r="AO124" s="781"/>
      <c r="AP124" s="824" t="s">
        <v>484</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57.9</v>
      </c>
      <c r="BR124" s="831"/>
      <c r="BS124" s="831"/>
      <c r="BT124" s="831"/>
      <c r="BU124" s="831"/>
      <c r="BV124" s="831">
        <v>57.6</v>
      </c>
      <c r="BW124" s="831"/>
      <c r="BX124" s="831"/>
      <c r="BY124" s="831"/>
      <c r="BZ124" s="831"/>
      <c r="CA124" s="831">
        <v>47.2</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480</v>
      </c>
      <c r="DH124" s="764"/>
      <c r="DI124" s="764"/>
      <c r="DJ124" s="764"/>
      <c r="DK124" s="765"/>
      <c r="DL124" s="766" t="s">
        <v>485</v>
      </c>
      <c r="DM124" s="764"/>
      <c r="DN124" s="764"/>
      <c r="DO124" s="764"/>
      <c r="DP124" s="765"/>
      <c r="DQ124" s="766" t="s">
        <v>485</v>
      </c>
      <c r="DR124" s="764"/>
      <c r="DS124" s="764"/>
      <c r="DT124" s="764"/>
      <c r="DU124" s="765"/>
      <c r="DV124" s="848" t="s">
        <v>418</v>
      </c>
      <c r="DW124" s="849"/>
      <c r="DX124" s="849"/>
      <c r="DY124" s="849"/>
      <c r="DZ124" s="850"/>
    </row>
    <row r="125" spans="1:130" s="230" customFormat="1" ht="26.25" customHeight="1" x14ac:dyDescent="0.15">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418</v>
      </c>
      <c r="AB125" s="780"/>
      <c r="AC125" s="780"/>
      <c r="AD125" s="780"/>
      <c r="AE125" s="781"/>
      <c r="AF125" s="782" t="s">
        <v>418</v>
      </c>
      <c r="AG125" s="780"/>
      <c r="AH125" s="780"/>
      <c r="AI125" s="780"/>
      <c r="AJ125" s="781"/>
      <c r="AK125" s="782" t="s">
        <v>480</v>
      </c>
      <c r="AL125" s="780"/>
      <c r="AM125" s="780"/>
      <c r="AN125" s="780"/>
      <c r="AO125" s="781"/>
      <c r="AP125" s="824" t="s">
        <v>480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484</v>
      </c>
      <c r="DH125" s="842"/>
      <c r="DI125" s="842"/>
      <c r="DJ125" s="842"/>
      <c r="DK125" s="842"/>
      <c r="DL125" s="842" t="s">
        <v>418</v>
      </c>
      <c r="DM125" s="842"/>
      <c r="DN125" s="842"/>
      <c r="DO125" s="842"/>
      <c r="DP125" s="842"/>
      <c r="DQ125" s="842" t="s">
        <v>485</v>
      </c>
      <c r="DR125" s="842"/>
      <c r="DS125" s="842"/>
      <c r="DT125" s="842"/>
      <c r="DU125" s="842"/>
      <c r="DV125" s="843" t="s">
        <v>418</v>
      </c>
      <c r="DW125" s="843"/>
      <c r="DX125" s="843"/>
      <c r="DY125" s="843"/>
      <c r="DZ125" s="844"/>
    </row>
    <row r="126" spans="1:130" s="230" customFormat="1" ht="26.25" customHeight="1" thickBot="1" x14ac:dyDescent="0.2">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485</v>
      </c>
      <c r="AB126" s="780"/>
      <c r="AC126" s="780"/>
      <c r="AD126" s="780"/>
      <c r="AE126" s="781"/>
      <c r="AF126" s="782" t="s">
        <v>480</v>
      </c>
      <c r="AG126" s="780"/>
      <c r="AH126" s="780"/>
      <c r="AI126" s="780"/>
      <c r="AJ126" s="781"/>
      <c r="AK126" s="782" t="s">
        <v>480</v>
      </c>
      <c r="AL126" s="780"/>
      <c r="AM126" s="780"/>
      <c r="AN126" s="780"/>
      <c r="AO126" s="781"/>
      <c r="AP126" s="824" t="s">
        <v>484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484</v>
      </c>
      <c r="DH126" s="817"/>
      <c r="DI126" s="817"/>
      <c r="DJ126" s="817"/>
      <c r="DK126" s="817"/>
      <c r="DL126" s="817" t="s">
        <v>484</v>
      </c>
      <c r="DM126" s="817"/>
      <c r="DN126" s="817"/>
      <c r="DO126" s="817"/>
      <c r="DP126" s="817"/>
      <c r="DQ126" s="817" t="s">
        <v>484</v>
      </c>
      <c r="DR126" s="817"/>
      <c r="DS126" s="817"/>
      <c r="DT126" s="817"/>
      <c r="DU126" s="817"/>
      <c r="DV126" s="794" t="s">
        <v>484</v>
      </c>
      <c r="DW126" s="794"/>
      <c r="DX126" s="794"/>
      <c r="DY126" s="794"/>
      <c r="DZ126" s="795"/>
    </row>
    <row r="127" spans="1:130" s="230" customFormat="1" ht="26.25" customHeight="1" x14ac:dyDescent="0.15">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418</v>
      </c>
      <c r="AB127" s="780"/>
      <c r="AC127" s="780"/>
      <c r="AD127" s="780"/>
      <c r="AE127" s="781"/>
      <c r="AF127" s="782" t="s">
        <v>480</v>
      </c>
      <c r="AG127" s="780"/>
      <c r="AH127" s="780"/>
      <c r="AI127" s="780"/>
      <c r="AJ127" s="781"/>
      <c r="AK127" s="782" t="s">
        <v>492</v>
      </c>
      <c r="AL127" s="780"/>
      <c r="AM127" s="780"/>
      <c r="AN127" s="780"/>
      <c r="AO127" s="781"/>
      <c r="AP127" s="824" t="s">
        <v>485</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492</v>
      </c>
      <c r="DH127" s="817"/>
      <c r="DI127" s="817"/>
      <c r="DJ127" s="817"/>
      <c r="DK127" s="817"/>
      <c r="DL127" s="817" t="s">
        <v>485</v>
      </c>
      <c r="DM127" s="817"/>
      <c r="DN127" s="817"/>
      <c r="DO127" s="817"/>
      <c r="DP127" s="817"/>
      <c r="DQ127" s="817" t="s">
        <v>484</v>
      </c>
      <c r="DR127" s="817"/>
      <c r="DS127" s="817"/>
      <c r="DT127" s="817"/>
      <c r="DU127" s="817"/>
      <c r="DV127" s="794" t="s">
        <v>484</v>
      </c>
      <c r="DW127" s="794"/>
      <c r="DX127" s="794"/>
      <c r="DY127" s="794"/>
      <c r="DZ127" s="795"/>
    </row>
    <row r="128" spans="1:130" s="230" customFormat="1" ht="26.25" customHeight="1" thickBot="1" x14ac:dyDescent="0.2">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63271</v>
      </c>
      <c r="AB128" s="801"/>
      <c r="AC128" s="801"/>
      <c r="AD128" s="801"/>
      <c r="AE128" s="802"/>
      <c r="AF128" s="803">
        <v>53400</v>
      </c>
      <c r="AG128" s="801"/>
      <c r="AH128" s="801"/>
      <c r="AI128" s="801"/>
      <c r="AJ128" s="802"/>
      <c r="AK128" s="803">
        <v>54291</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501</v>
      </c>
      <c r="BG128" s="787"/>
      <c r="BH128" s="787"/>
      <c r="BI128" s="787"/>
      <c r="BJ128" s="787"/>
      <c r="BK128" s="787"/>
      <c r="BL128" s="810"/>
      <c r="BM128" s="786">
        <v>12.36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v>3075</v>
      </c>
      <c r="DH128" s="791"/>
      <c r="DI128" s="791"/>
      <c r="DJ128" s="791"/>
      <c r="DK128" s="791"/>
      <c r="DL128" s="791">
        <v>38</v>
      </c>
      <c r="DM128" s="791"/>
      <c r="DN128" s="791"/>
      <c r="DO128" s="791"/>
      <c r="DP128" s="791"/>
      <c r="DQ128" s="791">
        <v>32</v>
      </c>
      <c r="DR128" s="791"/>
      <c r="DS128" s="791"/>
      <c r="DT128" s="791"/>
      <c r="DU128" s="791"/>
      <c r="DV128" s="792">
        <v>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20271815</v>
      </c>
      <c r="AB129" s="780"/>
      <c r="AC129" s="780"/>
      <c r="AD129" s="780"/>
      <c r="AE129" s="781"/>
      <c r="AF129" s="782">
        <v>21605510</v>
      </c>
      <c r="AG129" s="780"/>
      <c r="AH129" s="780"/>
      <c r="AI129" s="780"/>
      <c r="AJ129" s="781"/>
      <c r="AK129" s="782">
        <v>21430148</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418</v>
      </c>
      <c r="BG129" s="771"/>
      <c r="BH129" s="771"/>
      <c r="BI129" s="771"/>
      <c r="BJ129" s="771"/>
      <c r="BK129" s="771"/>
      <c r="BL129" s="772"/>
      <c r="BM129" s="770">
        <v>17.36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1776861</v>
      </c>
      <c r="AB130" s="780"/>
      <c r="AC130" s="780"/>
      <c r="AD130" s="780"/>
      <c r="AE130" s="781"/>
      <c r="AF130" s="782">
        <v>1774471</v>
      </c>
      <c r="AG130" s="780"/>
      <c r="AH130" s="780"/>
      <c r="AI130" s="780"/>
      <c r="AJ130" s="781"/>
      <c r="AK130" s="782">
        <v>1740841</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6.4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18494954</v>
      </c>
      <c r="AB131" s="764"/>
      <c r="AC131" s="764"/>
      <c r="AD131" s="764"/>
      <c r="AE131" s="765"/>
      <c r="AF131" s="766">
        <v>19831039</v>
      </c>
      <c r="AG131" s="764"/>
      <c r="AH131" s="764"/>
      <c r="AI131" s="764"/>
      <c r="AJ131" s="765"/>
      <c r="AK131" s="766">
        <v>19689307</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47.2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6.8404009009999998</v>
      </c>
      <c r="AB132" s="745"/>
      <c r="AC132" s="745"/>
      <c r="AD132" s="745"/>
      <c r="AE132" s="746"/>
      <c r="AF132" s="747">
        <v>6.3116309739999998</v>
      </c>
      <c r="AG132" s="745"/>
      <c r="AH132" s="745"/>
      <c r="AI132" s="745"/>
      <c r="AJ132" s="746"/>
      <c r="AK132" s="747">
        <v>6.3231072580000003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7.6</v>
      </c>
      <c r="AB133" s="724"/>
      <c r="AC133" s="724"/>
      <c r="AD133" s="724"/>
      <c r="AE133" s="725"/>
      <c r="AF133" s="723">
        <v>7</v>
      </c>
      <c r="AG133" s="724"/>
      <c r="AH133" s="724"/>
      <c r="AI133" s="724"/>
      <c r="AJ133" s="725"/>
      <c r="AK133" s="723">
        <v>6.4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6Ucg8OOFqNEqDhSbYwNN3SNvdmVGRGpAqBnVq/X3YN1Gt/sMqgNFl3msstQAc/oMtMgSGFjdWB9AEne/IUQ9A==" saltValue="jum+pRryK0+3SvvqdEkw8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H7" zoomScale="85" zoomScaleNormal="85" zoomScaleSheetLayoutView="85" workbookViewId="0">
      <selection activeCell="CU73" sqref="CU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qaAXXqEsbQI7GVPC7V7ravDk9rIfD6DBMBAG0RftkRPSdb0T4jHoIv9ka7lkZTD22yMlbzBi5Hqg7tx60o4Mg==" saltValue="XZ4XO1VNbCiecgMJ0vC3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A4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cBgQ3AgdNdv04/3EVr8IoZ8I6J4UdNsLBgt0CbtFMzL+31EirmSTtWcIgwuHnOF8muetUyJE7ZFp7bKrtMbjQ==" saltValue="ZpNEevy9YpFEdx6Doq+y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O37" sqref="AO37"/>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6293333</v>
      </c>
      <c r="AP9" s="281">
        <v>62764</v>
      </c>
      <c r="AQ9" s="282">
        <v>62374</v>
      </c>
      <c r="AR9" s="283">
        <v>0.6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116334</v>
      </c>
      <c r="AP10" s="284">
        <v>1160</v>
      </c>
      <c r="AQ10" s="285">
        <v>4230</v>
      </c>
      <c r="AR10" s="286">
        <v>-72.599999999999994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25826</v>
      </c>
      <c r="AP11" s="284">
        <v>258</v>
      </c>
      <c r="AQ11" s="285">
        <v>601</v>
      </c>
      <c r="AR11" s="286">
        <v>-57.1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v>13</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383868</v>
      </c>
      <c r="AP13" s="284">
        <v>3828</v>
      </c>
      <c r="AQ13" s="285">
        <v>2559</v>
      </c>
      <c r="AR13" s="286">
        <v>49.6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310993</v>
      </c>
      <c r="AP14" s="284">
        <v>3102</v>
      </c>
      <c r="AQ14" s="285">
        <v>1133</v>
      </c>
      <c r="AR14" s="286">
        <v>173.8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-237348</v>
      </c>
      <c r="AP15" s="284">
        <v>-2367</v>
      </c>
      <c r="AQ15" s="285">
        <v>-4006</v>
      </c>
      <c r="AR15" s="286">
        <v>-40.9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6893006</v>
      </c>
      <c r="AP16" s="284">
        <v>68745</v>
      </c>
      <c r="AQ16" s="285">
        <v>66904</v>
      </c>
      <c r="AR16" s="286">
        <v>2.8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6.65</v>
      </c>
      <c r="AP21" s="298">
        <v>6.16</v>
      </c>
      <c r="AQ21" s="299">
        <v>0.49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95.2</v>
      </c>
      <c r="AP22" s="303">
        <v>98.9</v>
      </c>
      <c r="AQ22" s="304">
        <v>-3.7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2805797</v>
      </c>
      <c r="AP32" s="312">
        <v>27983</v>
      </c>
      <c r="AQ32" s="313">
        <v>33699</v>
      </c>
      <c r="AR32" s="314">
        <v>-17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v>23</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136118</v>
      </c>
      <c r="AP35" s="312">
        <v>1358</v>
      </c>
      <c r="AQ35" s="313">
        <v>5771</v>
      </c>
      <c r="AR35" s="314">
        <v>-76.5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98151</v>
      </c>
      <c r="AP36" s="312">
        <v>979</v>
      </c>
      <c r="AQ36" s="313">
        <v>1158</v>
      </c>
      <c r="AR36" s="314">
        <v>-15.5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t="s">
        <v>524</v>
      </c>
      <c r="AP37" s="312" t="s">
        <v>524</v>
      </c>
      <c r="AQ37" s="313">
        <v>631</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v>42</v>
      </c>
      <c r="AP38" s="315">
        <v>0</v>
      </c>
      <c r="AQ38" s="316">
        <v>0</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-54291</v>
      </c>
      <c r="AP39" s="312">
        <v>-541</v>
      </c>
      <c r="AQ39" s="313">
        <v>-6112</v>
      </c>
      <c r="AR39" s="314">
        <v>-91.1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-1740841</v>
      </c>
      <c r="AP40" s="312">
        <v>-17362</v>
      </c>
      <c r="AQ40" s="313">
        <v>-25565</v>
      </c>
      <c r="AR40" s="314">
        <v>-32.1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1244976</v>
      </c>
      <c r="AP41" s="312">
        <v>12416</v>
      </c>
      <c r="AQ41" s="313">
        <v>9604</v>
      </c>
      <c r="AR41" s="314">
        <v>29.3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6476260</v>
      </c>
      <c r="AN51" s="334">
        <v>65623</v>
      </c>
      <c r="AO51" s="335">
        <v>13.5</v>
      </c>
      <c r="AP51" s="336">
        <v>69185</v>
      </c>
      <c r="AQ51" s="337">
        <v>-2</v>
      </c>
      <c r="AR51" s="338">
        <v>15.5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409532</v>
      </c>
      <c r="AN52" s="342">
        <v>4150</v>
      </c>
      <c r="AO52" s="343">
        <v>3.6</v>
      </c>
      <c r="AP52" s="344">
        <v>38519</v>
      </c>
      <c r="AQ52" s="345">
        <v>3</v>
      </c>
      <c r="AR52" s="346">
        <v>0.6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7682092</v>
      </c>
      <c r="AN53" s="334">
        <v>77069</v>
      </c>
      <c r="AO53" s="335">
        <v>17.399999999999999</v>
      </c>
      <c r="AP53" s="336">
        <v>70166</v>
      </c>
      <c r="AQ53" s="337">
        <v>1.4</v>
      </c>
      <c r="AR53" s="338">
        <v>16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312256</v>
      </c>
      <c r="AN54" s="342">
        <v>3133</v>
      </c>
      <c r="AO54" s="343">
        <v>-24.5</v>
      </c>
      <c r="AP54" s="344">
        <v>36115</v>
      </c>
      <c r="AQ54" s="345">
        <v>-6.2</v>
      </c>
      <c r="AR54" s="346">
        <v>-18.3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7619900</v>
      </c>
      <c r="AN55" s="334">
        <v>75849</v>
      </c>
      <c r="AO55" s="335">
        <v>-1.6</v>
      </c>
      <c r="AP55" s="336">
        <v>72756</v>
      </c>
      <c r="AQ55" s="337">
        <v>3.7</v>
      </c>
      <c r="AR55" s="338">
        <v>-5.3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641285</v>
      </c>
      <c r="AN56" s="342">
        <v>6383</v>
      </c>
      <c r="AO56" s="343">
        <v>103.7</v>
      </c>
      <c r="AP56" s="344">
        <v>32117</v>
      </c>
      <c r="AQ56" s="345">
        <v>-11.1</v>
      </c>
      <c r="AR56" s="346">
        <v>114.8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7953285</v>
      </c>
      <c r="AN57" s="334">
        <v>79282</v>
      </c>
      <c r="AO57" s="335">
        <v>4.5</v>
      </c>
      <c r="AP57" s="336">
        <v>43955</v>
      </c>
      <c r="AQ57" s="337">
        <v>-39.6</v>
      </c>
      <c r="AR57" s="338">
        <v>44.1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613895</v>
      </c>
      <c r="AN58" s="342">
        <v>6120</v>
      </c>
      <c r="AO58" s="343">
        <v>-4.0999999999999996</v>
      </c>
      <c r="AP58" s="344">
        <v>21318</v>
      </c>
      <c r="AQ58" s="345">
        <v>-33.6</v>
      </c>
      <c r="AR58" s="346">
        <v>29.5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10228007</v>
      </c>
      <c r="AN59" s="334">
        <v>102006</v>
      </c>
      <c r="AO59" s="335">
        <v>28.7</v>
      </c>
      <c r="AP59" s="336">
        <v>41921</v>
      </c>
      <c r="AQ59" s="337">
        <v>-4.5999999999999996</v>
      </c>
      <c r="AR59" s="338">
        <v>33.299999999999997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475333</v>
      </c>
      <c r="AN60" s="342">
        <v>4741</v>
      </c>
      <c r="AO60" s="343">
        <v>-22.5</v>
      </c>
      <c r="AP60" s="344">
        <v>21655</v>
      </c>
      <c r="AQ60" s="345">
        <v>1.6</v>
      </c>
      <c r="AR60" s="346">
        <v>-24.1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7991909</v>
      </c>
      <c r="AN61" s="349">
        <v>79966</v>
      </c>
      <c r="AO61" s="350">
        <v>12.5</v>
      </c>
      <c r="AP61" s="351">
        <v>59597</v>
      </c>
      <c r="AQ61" s="352">
        <v>-8.1999999999999993</v>
      </c>
      <c r="AR61" s="338">
        <v>20.7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490460</v>
      </c>
      <c r="AN62" s="342">
        <v>4905</v>
      </c>
      <c r="AO62" s="343">
        <v>11.2</v>
      </c>
      <c r="AP62" s="344">
        <v>29945</v>
      </c>
      <c r="AQ62" s="345">
        <v>-9.3000000000000007</v>
      </c>
      <c r="AR62" s="346">
        <v>20.5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moysMobB9la6Imdp4u+O8OkyJT2PJiYxrA98msCjZ4GbQWgMEtvD2qm3VbbnZNrflQ8amxNLq7coHGarP6QHg==" saltValue="zcrNkDKpD0NpXzIL8jW7l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70" zoomScaleNormal="70" zoomScaleSheetLayoutView="55" workbookViewId="0">
      <selection activeCell="C114" sqref="C11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0NGMUN5kl28/DWfDkZp6FIFratriejrsJ2XzwQ7RfWTH8rOEUqKhAaLVHOHflkAaSKCKrqKhNX11EWaIVSGLFw==" saltValue="6/ek9TlyGWyfrTr3G2Od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70" zoomScaleNormal="70" zoomScaleSheetLayoutView="55" workbookViewId="0">
      <selection activeCell="CW91" sqref="CW91"/>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JN4XcBdmNswO11GuDMkFlTwBOl8m0/WdYXU/q+f6uDVoTL7bJpbIiH/7l7OJHECN3LjM88CQQiLrjP4adyBTg==" saltValue="m6j1wn4l/R5tpaAXwE/9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70" zoomScaleNormal="7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10.06</v>
      </c>
      <c r="G47" s="12">
        <v>11.82</v>
      </c>
      <c r="H47" s="12">
        <v>14.45</v>
      </c>
      <c r="I47" s="12">
        <v>17.11</v>
      </c>
      <c r="J47" s="13">
        <v>20.72</v>
      </c>
    </row>
    <row r="48" spans="2:10" ht="57.75" customHeight="1" x14ac:dyDescent="0.15">
      <c r="B48" s="14"/>
      <c r="C48" s="1141" t="s">
        <v>4</v>
      </c>
      <c r="D48" s="1141"/>
      <c r="E48" s="1142"/>
      <c r="F48" s="15">
        <v>4.9000000000000004</v>
      </c>
      <c r="G48" s="16">
        <v>5.68</v>
      </c>
      <c r="H48" s="16">
        <v>7.17</v>
      </c>
      <c r="I48" s="16">
        <v>6.59</v>
      </c>
      <c r="J48" s="17">
        <v>8.1</v>
      </c>
    </row>
    <row r="49" spans="2:10" ht="57.75" customHeight="1" thickBot="1" x14ac:dyDescent="0.2">
      <c r="B49" s="18"/>
      <c r="C49" s="1143" t="s">
        <v>5</v>
      </c>
      <c r="D49" s="1143"/>
      <c r="E49" s="1144"/>
      <c r="F49" s="19">
        <v>2.02</v>
      </c>
      <c r="G49" s="20">
        <v>2.76</v>
      </c>
      <c r="H49" s="20">
        <v>4.83</v>
      </c>
      <c r="I49" s="20">
        <v>3.41</v>
      </c>
      <c r="J49" s="21">
        <v>4.93</v>
      </c>
    </row>
    <row r="50" spans="2:10" x14ac:dyDescent="0.15"/>
  </sheetData>
  <sheetProtection algorithmName="SHA-512" hashValue="smqruOIlPLmu7h4oCpvkum8E5A/SqJra/+I0YawfQD75F8ecAgUr/nErGu1cFsvEf1zhWo379QSnqCrGHuukoA==" saltValue="nHP8Eja0Zojanuwpgj45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宜野湾市役所</cp:lastModifiedBy>
  <cp:lastPrinted>2024-03-08T04:47:08Z</cp:lastPrinted>
  <dcterms:created xsi:type="dcterms:W3CDTF">2024-02-05T04:05:13Z</dcterms:created>
  <dcterms:modified xsi:type="dcterms:W3CDTF">2024-03-18T02:04:01Z</dcterms:modified>
  <cp:category/>
</cp:coreProperties>
</file>