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g0339\Desktop\"/>
    </mc:Choice>
  </mc:AlternateContent>
  <xr:revisionPtr revIDLastSave="0" documentId="13_ncr:1_{B2157232-AFD5-421C-B2DB-0DE47F442012}" xr6:coauthVersionLast="47" xr6:coauthVersionMax="47" xr10:uidLastSave="{00000000-0000-0000-0000-000000000000}"/>
  <bookViews>
    <workbookView xWindow="8460" yWindow="615" windowWidth="20115" windowHeight="1560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U34" i="10" s="1"/>
  <c r="U35" i="10" s="1"/>
  <c r="U36" i="10" s="1"/>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<sst xmlns="http://schemas.openxmlformats.org/spreadsheetml/2006/main" count="1166" uniqueCount="588">
  <si>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</si>
  <si>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</si>
  <si>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</si>
  <si>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</si>
  <si>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</si>
  <si>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</si>
  <si>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</si>
  <si>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</si>
  <si>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</si>
  <si>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</si>
  <si>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</si>
  <si>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</si>
  <si>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</si>
  <si>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</si>
  <si>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</si>
  <si>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</si>
  <si>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</si>
  <si>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</si>
  <si>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</si>
  <si>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</si>
  <si>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</si>
  <si>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</si>
  <si>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</si>
  <si>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</si>
  <si>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</si>
  <si>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</si>
  <si>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</si>
  <si>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</si>
  <si>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</si>
  <si>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</si>
  <si>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</si>
  <si>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</si>
  <si>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</si>
  <si>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</si>
  <si>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</si>
  <si>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</si>
  <si>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</si>
  <si>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</si>
  <si>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</si>
  <si>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</si>
  <si>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</si>
  <si>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</si>
  <si>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</si>
  <si>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</si>
  <si>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</si>
  <si>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</si>
  <si>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</si>
  <si>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</si>
  <si>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</si>
  <si>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</si>
  <si>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</si>
  <si>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</si>
  <si>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</si>
  <si>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</si>
  <si>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</si>
  <si>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</si>
  <si>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</si>
  <si>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</si>
  <si>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</si>
  <si>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</si>
  <si>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</si>
  <si>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</si>
  <si>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</si>
  <si>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</si>
  <si>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</si>
  <si>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</si>
  <si>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</si>
  <si>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</si>
  <si>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</si>
  <si>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</si>
  <si>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</si>
  <si>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</si>
  <si>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</si>
  <si>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</si>
  <si>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</si>
  <si>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</si>
  <si>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</si>
  <si>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</si>
  <si>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</si>
  <si>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</si>
  <si>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</si>
  <si>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</si>
  <si>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</si>
  <si>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</si>
  <si>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</si>
  <si>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</si>
  <si>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</si>
  <si>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</si>
  <si>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</si>
  <si>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</si>
  <si>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</si>
  <si>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</si>
  <si>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</si>
  <si>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</si>
  <si>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</si>
  <si>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</si>
  <si>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</si>
  <si>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</si>
  <si>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</si>
  <si>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</si>
  <si>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</si>
  <si>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</si>
  <si>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</si>
  <si>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</si>
  <si>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</si>
  <si>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</si>
  <si>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</si>
  <si>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</si>
  <si>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</si>
  <si>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</si>
  <si>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</si>
  <si>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</si>
  <si>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</si>
  <si>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</si>
  <si>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</si>
  <si>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</si>
  <si>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</si>
  <si>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</si>
  <si>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</si>
  <si>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</si>
  <si>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</si>
  <si>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</si>
  <si>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</si>
  <si>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</si>
  <si>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</si>
  <si>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</si>
  <si>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</si>
  <si>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</si>
  <si>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</si>
  <si>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</si>
  <si>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</si>
  <si>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</si>
  <si>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</si>
  <si>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</si>
  <si>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</si>
  <si>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</si>
  <si>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</si>
  <si>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</si>
  <si>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</si>
  <si>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</si>
  <si>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</si>
  <si>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</si>
  <si>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</si>
  <si>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</si>
  <si>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</si>
  <si>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</si>
  <si>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</si>
  <si>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</si>
  <si>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</si>
  <si>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</si>
  <si>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</si>
  <si>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</si>
  <si>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</si>
  <si>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</si>
  <si>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</si>
  <si>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</si>
  <si>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</si>
  <si>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</si>
  <si>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</si>
  <si>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</si>
  <si>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</si>
  <si>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</si>
  <si>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</si>
  <si>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</si>
  <si>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</si>
  <si>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</si>
  <si>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</si>
  <si>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</si>
  <si>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</si>
  <si>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</si>
  <si>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</si>
  <si>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</si>
  <si>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</si>
  <si>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</si>
  <si>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</si>
  <si>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</si>
  <si>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</si>
  <si>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</si>
  <si>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</si>
  <si>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</si>
  <si>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</si>
  <si>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</si>
  <si>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</si>
  <si>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</si>
  <si>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</si>
  <si>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</si>
  <si>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</si>
  <si>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</si>
  <si>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</si>
  <si>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</si>
  <si>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</si>
  <si>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</si>
  <si>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</si>
  <si>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</si>
  <si>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</si>
  <si>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</si>
  <si>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</si>
  <si>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</si>
  <si>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</si>
  <si>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</si>
  <si>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</si>
  <si>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</si>
  <si>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</si>
  <si>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</si>
  <si>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</si>
  <si>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</si>
  <si>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</si>
  <si>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</si>
  <si>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</si>
  <si>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</si>
  <si>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</si>
  <si>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</si>
  <si>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沖縄県与那国町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</si>
  <si>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</si>
  <si>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</si>
  <si>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</si>
  <si>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</si>
  <si>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</si>
  <si>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</si>
  <si>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</si>
  <si>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</si>
  <si>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</si>
  <si>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</si>
  <si>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</si>
  <si>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</si>
  <si>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</si>
  <si>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</si>
  <si>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</si>
  <si>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</si>
  <si>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</si>
  <si>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</si>
  <si>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</si>
  <si>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</si>
  <si>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</si>
  <si>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</si>
  <si>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</si>
  <si>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</si>
  <si>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</si>
  <si>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</si>
  <si>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</si>
  <si>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</si>
  <si>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</si>
  <si>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</si>
  <si>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</si>
  <si>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</si>
  <si>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</si>
  <si>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</si>
  <si>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</si>
  <si>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</si>
  <si>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</si>
  <si>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</si>
  <si>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</si>
  <si>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</si>
  <si>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</si>
  <si>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</si>
  <si>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</si>
  <si>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</si>
  <si>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</si>
  <si>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</si>
  <si>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</si>
  <si>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</si>
  <si>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</si>
  <si>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</si>
  <si>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</si>
  <si>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</si>
  <si>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</si>
  <si>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</si>
  <si>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</si>
  <si>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</si>
  <si>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</si>
  <si>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</si>
  <si>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</si>
  <si>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</si>
  <si>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</si>
  <si>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</si>
  <si>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</si>
  <si>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</si>
  <si>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</si>
  <si>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</si>
  <si>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</si>
  <si>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</si>
  <si>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</si>
  <si>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</si>
  <si>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</si>
  <si>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</si>
  <si>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</si>
  <si>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</si>
  <si>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</si>
  <si>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</si>
  <si>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</si>
  <si>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</si>
  <si>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</si>
  <si>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</si>
  <si>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</si>
  <si>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</si>
  <si>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</si>
  <si>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</si>
  <si>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</si>
  <si>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</si>
  <si>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</si>
  <si>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</si>
  <si>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</si>
  <si>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</si>
  <si>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</si>
  <si>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</si>
  <si>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</si>
  <si>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</si>
  <si>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</si>
  <si>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</si>
  <si>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</si>
  <si>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</si>
  <si>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</si>
  <si>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</si>
  <si>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</si>
  <si>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</si>
  <si>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</si>
  <si>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</si>
  <si>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</si>
  <si>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</si>
  <si>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</si>
  <si>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</si>
  <si>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</si>
  <si>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</si>
  <si>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</si>
  <si>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</si>
  <si>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</si>
  <si>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</si>
  <si>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</si>
  <si>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</si>
  <si>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</si>
  <si>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</si>
  <si>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</si>
  <si>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</si>
  <si>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</si>
  <si>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</si>
  <si>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</si>
  <si>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</si>
  <si>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</si>
  <si>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</si>
  <si>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</si>
  <si>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</si>
  <si>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</si>
  <si>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</si>
  <si>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</si>
  <si>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</si>
  <si>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</si>
  <si>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</si>
  <si>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</si>
  <si>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</si>
  <si>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</si>
  <si>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</si>
  <si>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</si>
  <si>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</si>
  <si>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</si>
  <si>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</si>
  <si>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</si>
  <si>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</si>
  <si>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</si>
  <si>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</si>
  <si>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</si>
  <si>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</si>
  <si>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</si>
  <si>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</si>
  <si>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</si>
  <si>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</si>
  <si>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</si>
  <si>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</si>
  <si>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沖縄県与那国町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</si>
  <si>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</si>
  <si>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</si>
  <si>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</si>
  <si>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</si>
  <si>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</si>
  <si>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</si>
  <si>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</si>
  <si>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</si>
  <si>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</si>
  <si>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</si>
  <si>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</si>
  <si>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</si>
  <si>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</si>
  <si>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</si>
  <si>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</si>
  <si>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</si>
  <si>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</si>
  <si>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</si>
  <si>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</si>
  <si>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</si>
  <si>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</si>
  <si>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</si>
  <si>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</si>
  <si>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</si>
  <si>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</si>
  <si>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</si>
  <si>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</si>
  <si>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</si>
  <si>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</si>
  <si>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</si>
  <si>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</si>
  <si>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</si>
  <si>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</si>
  <si>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</si>
  <si>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</si>
  <si>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</si>
  <si>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</si>
  <si>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</si>
  <si>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</si>
  <si>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</si>
  <si>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</si>
  <si>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</si>
  <si>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</si>
  <si>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</si>
  <si>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</si>
  <si>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</si>
  <si>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</si>
  <si>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</si>
  <si>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</si>
  <si>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</si>
  <si>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</si>
  <si>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</si>
  <si>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</si>
  <si>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</si>
  <si>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</si>
  <si>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</si>
  <si>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</si>
  <si>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</si>
  <si>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</si>
  <si>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</si>
  <si>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</si>
  <si>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</si>
  <si>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</si>
  <si>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</si>
  <si>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</si>
  <si>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</si>
  <si>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</si>
  <si>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</si>
  <si>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</si>
  <si>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</si>
  <si>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</si>
  <si>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</si>
  <si>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</si>
  <si>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</si>
  <si>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</si>
  <si>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</si>
  <si>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</si>
  <si>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</si>
  <si>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</si>
  <si>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</si>
  <si>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</si>
  <si>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</si>
  <si>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</si>
  <si>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</si>
  <si>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</si>
  <si>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</si>
  <si>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</si>
  <si>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</si>
  <si>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</si>
  <si>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</si>
  <si>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</si>
  <si>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</si>
  <si>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</si>
  <si>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</si>
  <si>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</si>
  <si>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</si>
  <si>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</si>
  <si>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</si>
  <si>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</si>
  <si>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</si>
  <si>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</si>
  <si>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</si>
  <si>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</si>
  <si>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</si>
  <si>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</si>
  <si>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</si>
  <si>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</si>
  <si>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</si>
  <si>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</si>
  <si>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</si>
  <si>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</si>
  <si>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</si>
  <si>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</si>
  <si>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</si>
  <si>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</si>
  <si>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</si>
  <si>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</si>
  <si>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</si>
  <si>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</si>
  <si>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</si>
  <si>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</si>
  <si>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</si>
  <si>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</si>
  <si>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</si>
  <si>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</si>
  <si>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</si>
  <si>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</si>
  <si>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</si>
  <si>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</si>
  <si>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</si>
  <si>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</si>
  <si>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</si>
  <si>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</si>
  <si>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</si>
  <si>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</si>
  <si>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</si>
  <si>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</si>
  <si>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</si>
  <si>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</si>
  <si>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</si>
  <si>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</si>
  <si>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</si>
  <si>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</si>
  <si>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</si>
  <si>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</si>
  <si>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</si>
  <si>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</si>
  <si>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</si>
  <si>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</si>
  <si>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</si>
  <si>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</si>
  <si>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</si>
  <si>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</si>
  <si>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</si>
  <si>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</si>
  <si>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</si>
  <si>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</si>
  <si>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</si>
  <si>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</si>
  <si>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</si>
  <si>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</si>
  <si>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</si>
  <si>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</si>
  <si>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</si>
  <si>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</si>
  <si>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</si>
  <si>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</si>
  <si>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</si>
  <si>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</si>
  <si>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</si>
  <si>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</si>
  <si>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</si>
  <si>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</si>
  <si>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</si>
  <si>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</si>
  <si>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</si>
  <si>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</si>
  <si>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</si>
  <si>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</si>
  <si>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</si>
  <si>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</si>
  <si>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</si>
  <si>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</si>
  <si>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</si>
  <si>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</si>
  <si>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</si>
  <si>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</si>
  <si>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0.22</t>
  </si>
  <si>
    <t>一般会計</t>
  </si>
  <si>
    <t>簡易水道事業特別会計</t>
  </si>
  <si>
    <t>国民健康保険事業特別会計</t>
  </si>
  <si>
    <t>介護保険事業特別会計</t>
  </si>
  <si>
    <t>農業集落排水事業特別会計</t>
  </si>
  <si>
    <t>漁業集落排水事業特別会計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</si>
  <si>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</si>
  <si>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</si>
  <si>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</si>
  <si>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</si>
  <si>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</si>
  <si>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</si>
  <si>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</si>
  <si>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</si>
  <si>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</si>
  <si>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</si>
  <si>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庁舎建設基金</t>
    <rPh sb="0" eb="2">
      <t>チョウシャ</t>
    </rPh>
    <rPh sb="2" eb="4">
      <t>ケンセツ</t>
    </rPh>
    <rPh sb="4" eb="6">
      <t>キキン</t>
    </rPh>
    <phoneticPr fontId="19"/>
  </si>
  <si>
    <t>過疎地域自立促進基金</t>
    <rPh sb="0" eb="2">
      <t>カソ</t>
    </rPh>
    <rPh sb="2" eb="4">
      <t>チイキ</t>
    </rPh>
    <rPh sb="4" eb="6">
      <t>ジリツ</t>
    </rPh>
    <rPh sb="6" eb="8">
      <t>ソクシン</t>
    </rPh>
    <rPh sb="8" eb="10">
      <t>キキン</t>
    </rPh>
    <phoneticPr fontId="2"/>
  </si>
  <si>
    <t>ばんたドゥナン島基金</t>
    <rPh sb="7" eb="8">
      <t>シマ</t>
    </rPh>
    <rPh sb="8" eb="10">
      <t>キキン</t>
    </rPh>
    <phoneticPr fontId="2"/>
  </si>
  <si>
    <t>高齢者福祉活用基金</t>
    <rPh sb="0" eb="3">
      <t>コウレイシャ</t>
    </rPh>
    <rPh sb="3" eb="5">
      <t>フクシ</t>
    </rPh>
    <rPh sb="5" eb="9">
      <t>カツヨウキキン</t>
    </rPh>
    <phoneticPr fontId="2"/>
  </si>
  <si>
    <t>中山間ふるさと事業基金</t>
    <rPh sb="0" eb="1">
      <t>チュウ</t>
    </rPh>
    <rPh sb="1" eb="3">
      <t>サンカン</t>
    </rPh>
    <rPh sb="7" eb="9">
      <t>ジギョウ</t>
    </rPh>
    <rPh sb="9" eb="11">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</si>
  <si>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</si>
  <si>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</si>
  <si>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</si>
  <si>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</si>
  <si>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</si>
  <si>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施設更新等に伴う地方債の発行の増加によって、実質公債費比率が増加している。財政を圧迫する原因としないよう計画的な発行に努める。</t>
    <rPh sb="0" eb="4">
      <t>シセツコウシン</t>
    </rPh>
    <rPh sb="4" eb="5">
      <t>トウ</t>
    </rPh>
    <rPh sb="6" eb="7">
      <t>トモナ</t>
    </rPh>
    <rPh sb="8" eb="11">
      <t>チホウサイ</t>
    </rPh>
    <rPh sb="12" eb="14">
      <t>ハッコウ</t>
    </rPh>
    <rPh sb="15" eb="17">
      <t>ゾウカ</t>
    </rPh>
    <rPh sb="22" eb="24">
      <t>ジッシツ</t>
    </rPh>
    <rPh sb="24" eb="27">
      <t>コウサイヒ</t>
    </rPh>
    <rPh sb="27" eb="29">
      <t>ヒリツ</t>
    </rPh>
    <rPh sb="30" eb="32">
      <t>ゾウカ</t>
    </rPh>
    <rPh sb="37" eb="39">
      <t>ザイセイ</t>
    </rPh>
    <rPh sb="40" eb="42">
      <t>アッパク</t>
    </rPh>
    <rPh sb="44" eb="46">
      <t>ゲンイン</t>
    </rPh>
    <rPh sb="52" eb="55">
      <t>ケイカクテキ</t>
    </rPh>
    <rPh sb="56" eb="58">
      <t>ハッコウ</t>
    </rPh>
    <rPh sb="59" eb="6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</si>
  <si>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</si>
  <si>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</si>
  <si>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</si>
  <si>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当町は中規模離島という地理的特性から、有形固定資産減価償却率は類似団体内平均値を比較値を下回るが、近年では施設更新等に伴って増加傾向にある。</t>
    <rPh sb="0" eb="2">
      <t>トウチョウ</t>
    </rPh>
    <rPh sb="3" eb="6">
      <t>チュウキボ</t>
    </rPh>
    <rPh sb="6" eb="8">
      <t>リトウ</t>
    </rPh>
    <rPh sb="11" eb="14">
      <t>チリテキ</t>
    </rPh>
    <rPh sb="14" eb="16">
      <t>トクセイ</t>
    </rPh>
    <rPh sb="19" eb="25">
      <t>ユウケイコテイシサン</t>
    </rPh>
    <rPh sb="25" eb="29">
      <t>ゲンカショウキャク</t>
    </rPh>
    <rPh sb="29" eb="30">
      <t>リツ</t>
    </rPh>
    <rPh sb="31" eb="36">
      <t>ルイジダンタイナイ</t>
    </rPh>
    <rPh sb="36" eb="39">
      <t>ヘイキンチ</t>
    </rPh>
    <rPh sb="40" eb="42">
      <t>ヒカク</t>
    </rPh>
    <rPh sb="42" eb="43">
      <t>チ</t>
    </rPh>
    <rPh sb="44" eb="46">
      <t>シタマワ</t>
    </rPh>
    <rPh sb="49" eb="51">
      <t>キンネン</t>
    </rPh>
    <rPh sb="53" eb="58">
      <t>シセツコウシントウ</t>
    </rPh>
    <rPh sb="59" eb="60">
      <t>トモナ</t>
    </rPh>
    <rPh sb="62" eb="66">
      <t>ゾウカケイコウ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</si>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</sst>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96C0A7D-C8DE-49B4-A9F7-CE7F13FE77F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BA05-4EA7-A16E-AB8E47045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174120</c:v>
                </c:pt>
                <c:pt idx="1">
                  <c:v>462816</c:v>
                </c:pt>
                <c:pt idx="2">
                  <c:v>685418</c:v>
                </c:pt>
                <c:pt idx="3">
                  <c:v>1015982</c:v>
                </c:pt>
                <c:pt idx="4">
                  <c:v>824753</c:v>
                </c:pt>
              </c:numCache>
            </c:numRef>
          </c:val>
          <c:smooth val="0"/>
          <c:extLst>
            <c:ext xmlns:c16="http://schemas.microsoft.com/office/drawing/2014/chart" uri="{C3380CC4-5D6E-409C-BE32-E72D297353CC}">
              <c16:uniqueId val="{00000001-BA05-4EA7-A16E-AB8E47045D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15.09</c:v>
                </c:pt>
                <c:pt idx="1">
                  <c:v>15.8</c:v>
                </c:pt>
                <c:pt idx="2">
                  <c:v>13.8</c:v>
                </c:pt>
                <c:pt idx="3">
                  <c:v>16.78</c:v>
                </c:pt>
                <c:pt idx="4">
                  <c:v>23.11</c:v>
                </c:pt>
              </c:numCache>
            </c:numRef>
          </c:val>
          <c:extLst>
            <c:ext xmlns:c16="http://schemas.microsoft.com/office/drawing/2014/chart" uri="{C3380CC4-5D6E-409C-BE32-E72D297353CC}">
              <c16:uniqueId val="{00000000-D8F7-41AC-94BD-C5B44C56C8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88.99</c:v>
                </c:pt>
                <c:pt idx="1">
                  <c:v>87.88</c:v>
                </c:pt>
                <c:pt idx="2">
                  <c:v>87.93</c:v>
                </c:pt>
                <c:pt idx="3">
                  <c:v>86.07</c:v>
                </c:pt>
                <c:pt idx="4">
                  <c:v>79.459999999999994</c:v>
                </c:pt>
              </c:numCache>
            </c:numRef>
          </c:val>
          <c:extLst>
            <c:ext xmlns:c16="http://schemas.microsoft.com/office/drawing/2014/chart" uri="{C3380CC4-5D6E-409C-BE32-E72D297353CC}">
              <c16:uniqueId val="{00000001-D8F7-41AC-94BD-C5B44C56C8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7.33</c:v>
                </c:pt>
                <c:pt idx="1">
                  <c:v>1.71</c:v>
                </c:pt>
                <c:pt idx="2">
                  <c:v>1.59</c:v>
                </c:pt>
                <c:pt idx="3">
                  <c:v>-0.22</c:v>
                </c:pt>
                <c:pt idx="4">
                  <c:v>6.33</c:v>
                </c:pt>
              </c:numCache>
            </c:numRef>
          </c:val>
          <c:smooth val="0"/>
          <c:extLst>
            <c:ext xmlns:c16="http://schemas.microsoft.com/office/drawing/2014/chart" uri="{C3380CC4-5D6E-409C-BE32-E72D297353CC}">
              <c16:uniqueId val="{00000002-D8F7-41AC-94BD-C5B44C56C8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07-45A6-B548-E74409BE01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07-45A6-B548-E74409BE01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07-45A6-B548-E74409BE01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0.12</c:v>
                </c:pt>
                <c:pt idx="4">
                  <c:v>#N/A</c:v>
                </c:pt>
                <c:pt idx="5">
                  <c:v>0.17</c:v>
                </c:pt>
                <c:pt idx="6">
                  <c:v>#N/A</c:v>
                </c:pt>
                <c:pt idx="7">
                  <c:v>0.09</c:v>
                </c:pt>
                <c:pt idx="8">
                  <c:v>#N/A</c:v>
                </c:pt>
                <c:pt idx="9">
                  <c:v>0.09</c:v>
                </c:pt>
              </c:numCache>
            </c:numRef>
          </c:val>
          <c:extLst>
            <c:ext xmlns:c16="http://schemas.microsoft.com/office/drawing/2014/chart" uri="{C3380CC4-5D6E-409C-BE32-E72D297353CC}">
              <c16:uniqueId val="{00000003-6407-45A6-B548-E74409BE01B6}"/>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0.56000000000000005</c:v>
                </c:pt>
                <c:pt idx="4">
                  <c:v>#N/A</c:v>
                </c:pt>
                <c:pt idx="5">
                  <c:v>0.81</c:v>
                </c:pt>
                <c:pt idx="6">
                  <c:v>#N/A</c:v>
                </c:pt>
                <c:pt idx="7">
                  <c:v>0.09</c:v>
                </c:pt>
                <c:pt idx="8">
                  <c:v>#N/A</c:v>
                </c:pt>
                <c:pt idx="9">
                  <c:v>0.22</c:v>
                </c:pt>
              </c:numCache>
            </c:numRef>
          </c:val>
          <c:extLst>
            <c:ext xmlns:c16="http://schemas.microsoft.com/office/drawing/2014/chart" uri="{C3380CC4-5D6E-409C-BE32-E72D297353CC}">
              <c16:uniqueId val="{00000004-6407-45A6-B548-E74409BE01B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0.48</c:v>
                </c:pt>
                <c:pt idx="4">
                  <c:v>#N/A</c:v>
                </c:pt>
                <c:pt idx="5">
                  <c:v>0.75</c:v>
                </c:pt>
                <c:pt idx="6">
                  <c:v>#N/A</c:v>
                </c:pt>
                <c:pt idx="7">
                  <c:v>0.26</c:v>
                </c:pt>
                <c:pt idx="8">
                  <c:v>#N/A</c:v>
                </c:pt>
                <c:pt idx="9">
                  <c:v>0.6</c:v>
                </c:pt>
              </c:numCache>
            </c:numRef>
          </c:val>
          <c:extLst>
            <c:ext xmlns:c16="http://schemas.microsoft.com/office/drawing/2014/chart" uri="{C3380CC4-5D6E-409C-BE32-E72D297353CC}">
              <c16:uniqueId val="{00000005-6407-45A6-B548-E74409BE01B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1.08</c:v>
                </c:pt>
                <c:pt idx="2">
                  <c:v>#N/A</c:v>
                </c:pt>
                <c:pt idx="3">
                  <c:v>2.0099999999999998</c:v>
                </c:pt>
                <c:pt idx="4">
                  <c:v>#N/A</c:v>
                </c:pt>
                <c:pt idx="5">
                  <c:v>2.31</c:v>
                </c:pt>
                <c:pt idx="6">
                  <c:v>#N/A</c:v>
                </c:pt>
                <c:pt idx="7">
                  <c:v>1.38</c:v>
                </c:pt>
                <c:pt idx="8">
                  <c:v>#N/A</c:v>
                </c:pt>
                <c:pt idx="9">
                  <c:v>2.04</c:v>
                </c:pt>
              </c:numCache>
            </c:numRef>
          </c:val>
          <c:extLst>
            <c:ext xmlns:c16="http://schemas.microsoft.com/office/drawing/2014/chart" uri="{C3380CC4-5D6E-409C-BE32-E72D297353CC}">
              <c16:uniqueId val="{00000006-6407-45A6-B548-E74409BE01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1.47</c:v>
                </c:pt>
                <c:pt idx="2">
                  <c:v>#N/A</c:v>
                </c:pt>
                <c:pt idx="3">
                  <c:v>2.0499999999999998</c:v>
                </c:pt>
                <c:pt idx="4">
                  <c:v>#N/A</c:v>
                </c:pt>
                <c:pt idx="5">
                  <c:v>1.33</c:v>
                </c:pt>
                <c:pt idx="6">
                  <c:v>#N/A</c:v>
                </c:pt>
                <c:pt idx="7">
                  <c:v>0.2</c:v>
                </c:pt>
                <c:pt idx="8">
                  <c:v>#N/A</c:v>
                </c:pt>
                <c:pt idx="9">
                  <c:v>2.27</c:v>
                </c:pt>
              </c:numCache>
            </c:numRef>
          </c:val>
          <c:extLst>
            <c:ext xmlns:c16="http://schemas.microsoft.com/office/drawing/2014/chart" uri="{C3380CC4-5D6E-409C-BE32-E72D297353CC}">
              <c16:uniqueId val="{00000007-6407-45A6-B548-E74409BE01B6}"/>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0.18</c:v>
                </c:pt>
                <c:pt idx="2">
                  <c:v>#N/A</c:v>
                </c:pt>
                <c:pt idx="3">
                  <c:v>0.02</c:v>
                </c:pt>
                <c:pt idx="4">
                  <c:v>#N/A</c:v>
                </c:pt>
                <c:pt idx="5">
                  <c:v>1.94</c:v>
                </c:pt>
                <c:pt idx="6">
                  <c:v>#N/A</c:v>
                </c:pt>
                <c:pt idx="7">
                  <c:v>0</c:v>
                </c:pt>
                <c:pt idx="8">
                  <c:v>#N/A</c:v>
                </c:pt>
                <c:pt idx="9">
                  <c:v>2.5</c:v>
                </c:pt>
              </c:numCache>
            </c:numRef>
          </c:val>
          <c:extLst>
            <c:ext xmlns:c16="http://schemas.microsoft.com/office/drawing/2014/chart" uri="{C3380CC4-5D6E-409C-BE32-E72D297353CC}">
              <c16:uniqueId val="{00000008-6407-45A6-B548-E74409BE01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15.09</c:v>
                </c:pt>
                <c:pt idx="2">
                  <c:v>#N/A</c:v>
                </c:pt>
                <c:pt idx="3">
                  <c:v>15.79</c:v>
                </c:pt>
                <c:pt idx="4">
                  <c:v>#N/A</c:v>
                </c:pt>
                <c:pt idx="5">
                  <c:v>13.8</c:v>
                </c:pt>
                <c:pt idx="6">
                  <c:v>#N/A</c:v>
                </c:pt>
                <c:pt idx="7">
                  <c:v>98.98</c:v>
                </c:pt>
                <c:pt idx="8">
                  <c:v>#N/A</c:v>
                </c:pt>
                <c:pt idx="9">
                  <c:v>23.1</c:v>
                </c:pt>
              </c:numCache>
            </c:numRef>
          </c:val>
          <c:extLst>
            <c:ext xmlns:c16="http://schemas.microsoft.com/office/drawing/2014/chart" uri="{C3380CC4-5D6E-409C-BE32-E72D297353CC}">
              <c16:uniqueId val="{00000009-6407-45A6-B548-E74409BE01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243</c:v>
                </c:pt>
                <c:pt idx="8">
                  <c:v>261</c:v>
                </c:pt>
                <c:pt idx="11">
                  <c:v>255</c:v>
                </c:pt>
                <c:pt idx="14">
                  <c:v>231</c:v>
                </c:pt>
              </c:numCache>
            </c:numRef>
          </c:val>
          <c:extLst>
            <c:ext xmlns:c16="http://schemas.microsoft.com/office/drawing/2014/chart" uri="{C3380CC4-5D6E-409C-BE32-E72D297353CC}">
              <c16:uniqueId val="{00000000-A93F-4917-8B5D-DF5CF3A7C0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3F-4917-8B5D-DF5CF3A7C0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3F-4917-8B5D-DF5CF3A7C0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3F-4917-8B5D-DF5CF3A7C0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c:v>
                </c:pt>
                <c:pt idx="3">
                  <c:v>57</c:v>
                </c:pt>
                <c:pt idx="6">
                  <c:v>56</c:v>
                </c:pt>
                <c:pt idx="9">
                  <c:v>43</c:v>
                </c:pt>
                <c:pt idx="12">
                  <c:v>50</c:v>
                </c:pt>
              </c:numCache>
            </c:numRef>
          </c:val>
          <c:extLst>
            <c:ext xmlns:c16="http://schemas.microsoft.com/office/drawing/2014/chart" uri="{C3380CC4-5D6E-409C-BE32-E72D297353CC}">
              <c16:uniqueId val="{00000004-A93F-4917-8B5D-DF5CF3A7C0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3F-4917-8B5D-DF5CF3A7C0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3F-4917-8B5D-DF5CF3A7C0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236</c:v>
                </c:pt>
                <c:pt idx="3">
                  <c:v>274</c:v>
                </c:pt>
                <c:pt idx="6">
                  <c:v>303</c:v>
                </c:pt>
                <c:pt idx="9">
                  <c:v>308</c:v>
                </c:pt>
                <c:pt idx="12">
                  <c:v>307</c:v>
                </c:pt>
              </c:numCache>
            </c:numRef>
          </c:val>
          <c:extLst>
            <c:ext xmlns:c16="http://schemas.microsoft.com/office/drawing/2014/chart" uri="{C3380CC4-5D6E-409C-BE32-E72D297353CC}">
              <c16:uniqueId val="{00000007-A93F-4917-8B5D-DF5CF3A7C0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c:v>
                </c:pt>
                <c:pt idx="2">
                  <c:v>#N/A</c:v>
                </c:pt>
                <c:pt idx="3">
                  <c:v>#N/A</c:v>
                </c:pt>
                <c:pt idx="4">
                  <c:v>88</c:v>
                </c:pt>
                <c:pt idx="5">
                  <c:v>#N/A</c:v>
                </c:pt>
                <c:pt idx="6">
                  <c:v>#N/A</c:v>
                </c:pt>
                <c:pt idx="7">
                  <c:v>98</c:v>
                </c:pt>
                <c:pt idx="8">
                  <c:v>#N/A</c:v>
                </c:pt>
                <c:pt idx="9">
                  <c:v>#N/A</c:v>
                </c:pt>
                <c:pt idx="10">
                  <c:v>96</c:v>
                </c:pt>
                <c:pt idx="11">
                  <c:v>#N/A</c:v>
                </c:pt>
                <c:pt idx="12">
                  <c:v>#N/A</c:v>
                </c:pt>
                <c:pt idx="13">
                  <c:v>126</c:v>
                </c:pt>
                <c:pt idx="14">
                  <c:v>#N/A</c:v>
                </c:pt>
              </c:numCache>
            </c:numRef>
          </c:val>
          <c:smooth val="0"/>
          <c:extLst>
            <c:ext xmlns:c16="http://schemas.microsoft.com/office/drawing/2014/chart" uri="{C3380CC4-5D6E-409C-BE32-E72D297353CC}">
              <c16:uniqueId val="{00000008-A93F-4917-8B5D-DF5CF3A7C0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1838</c:v>
                </c:pt>
                <c:pt idx="5">
                  <c:v>1876</c:v>
                </c:pt>
                <c:pt idx="8">
                  <c:v>1750</c:v>
                </c:pt>
                <c:pt idx="11">
                  <c:v>1615</c:v>
                </c:pt>
                <c:pt idx="14">
                  <c:v>1823</c:v>
                </c:pt>
              </c:numCache>
            </c:numRef>
          </c:val>
          <c:extLst>
            <c:ext xmlns:c16="http://schemas.microsoft.com/office/drawing/2014/chart" uri="{C3380CC4-5D6E-409C-BE32-E72D297353CC}">
              <c16:uniqueId val="{00000000-00F4-4C71-9834-10F1402F01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c:v>
                </c:pt>
                <c:pt idx="5">
                  <c:v>20</c:v>
                </c:pt>
                <c:pt idx="8">
                  <c:v>0</c:v>
                </c:pt>
                <c:pt idx="11">
                  <c:v>0</c:v>
                </c:pt>
                <c:pt idx="14">
                  <c:v>0</c:v>
                </c:pt>
              </c:numCache>
            </c:numRef>
          </c:val>
          <c:extLst>
            <c:ext xmlns:c16="http://schemas.microsoft.com/office/drawing/2014/chart" uri="{C3380CC4-5D6E-409C-BE32-E72D297353CC}">
              <c16:uniqueId val="{00000001-00F4-4C71-9834-10F1402F01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2543</c:v>
                </c:pt>
                <c:pt idx="5">
                  <c:v>2492</c:v>
                </c:pt>
                <c:pt idx="8">
                  <c:v>2513</c:v>
                </c:pt>
                <c:pt idx="11">
                  <c:v>2542</c:v>
                </c:pt>
                <c:pt idx="14">
                  <c:v>2432</c:v>
                </c:pt>
              </c:numCache>
            </c:numRef>
          </c:val>
          <c:extLst>
            <c:ext xmlns:c16="http://schemas.microsoft.com/office/drawing/2014/chart" uri="{C3380CC4-5D6E-409C-BE32-E72D297353CC}">
              <c16:uniqueId val="{00000002-00F4-4C71-9834-10F1402F01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F4-4C71-9834-10F1402F01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F4-4C71-9834-10F1402F01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F4-4C71-9834-10F1402F01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c:v>
                </c:pt>
                <c:pt idx="3">
                  <c:v>90</c:v>
                </c:pt>
                <c:pt idx="6">
                  <c:v>258</c:v>
                </c:pt>
                <c:pt idx="9">
                  <c:v>275</c:v>
                </c:pt>
                <c:pt idx="12">
                  <c:v>267</c:v>
                </c:pt>
              </c:numCache>
            </c:numRef>
          </c:val>
          <c:extLst>
            <c:ext xmlns:c16="http://schemas.microsoft.com/office/drawing/2014/chart" uri="{C3380CC4-5D6E-409C-BE32-E72D297353CC}">
              <c16:uniqueId val="{00000006-00F4-4C71-9834-10F1402F01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F4-4C71-9834-10F1402F01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c:v>
                </c:pt>
                <c:pt idx="3">
                  <c:v>294</c:v>
                </c:pt>
                <c:pt idx="6">
                  <c:v>340</c:v>
                </c:pt>
                <c:pt idx="9">
                  <c:v>408</c:v>
                </c:pt>
                <c:pt idx="12">
                  <c:v>493</c:v>
                </c:pt>
              </c:numCache>
            </c:numRef>
          </c:val>
          <c:extLst>
            <c:ext xmlns:c16="http://schemas.microsoft.com/office/drawing/2014/chart" uri="{C3380CC4-5D6E-409C-BE32-E72D297353CC}">
              <c16:uniqueId val="{00000008-00F4-4C71-9834-10F1402F01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F4-4C71-9834-10F1402F01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2380</c:v>
                </c:pt>
                <c:pt idx="3">
                  <c:v>2390</c:v>
                </c:pt>
                <c:pt idx="6">
                  <c:v>2503</c:v>
                </c:pt>
                <c:pt idx="9">
                  <c:v>2566</c:v>
                </c:pt>
                <c:pt idx="12">
                  <c:v>2432</c:v>
                </c:pt>
              </c:numCache>
            </c:numRef>
          </c:val>
          <c:extLst>
            <c:ext xmlns:c16="http://schemas.microsoft.com/office/drawing/2014/chart" uri="{C3380CC4-5D6E-409C-BE32-E72D297353CC}">
              <c16:uniqueId val="{0000000A-00F4-4C71-9834-10F1402F01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F4-4C71-9834-10F1402F01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1454</c:v>
                </c:pt>
                <c:pt idx="1">
                  <c:v>1455</c:v>
                </c:pt>
                <c:pt idx="2">
                  <c:v>1436</c:v>
                </c:pt>
              </c:numCache>
            </c:numRef>
          </c:val>
          <c:extLst>
            <c:ext xmlns:c16="http://schemas.microsoft.com/office/drawing/2014/chart" uri="{C3380CC4-5D6E-409C-BE32-E72D297353CC}">
              <c16:uniqueId val="{00000000-2008-404E-974E-3BCA804D7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2008-404E-974E-3BCA804D7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882</c:v>
                </c:pt>
                <c:pt idx="1">
                  <c:v>909</c:v>
                </c:pt>
                <c:pt idx="2">
                  <c:v>925</c:v>
                </c:pt>
              </c:numCache>
            </c:numRef>
          </c:val>
          <c:extLst>
            <c:ext xmlns:c16="http://schemas.microsoft.com/office/drawing/2014/chart" uri="{C3380CC4-5D6E-409C-BE32-E72D297353CC}">
              <c16:uniqueId val="{00000002-2008-404E-974E-3BCA804D7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{1741045B-034A-4B82-94DC-EC1A302B8309}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ACB-4790-AD31-0ABFEC21B4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{0E3943BC-0EE2-4B68-89C7-6E73F6E6F77B}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CB-4790-AD31-0ABFEC21B4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{85E42722-8BBA-431A-93EC-815F676D9BFC}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CB-4790-AD31-0ABFEC21B4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{DB1660B9-B563-41B8-929B-F2B9716F3804}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CB-4790-AD31-0ABFEC21B4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{4E8B672C-5569-40E6-A67D-A1EAF31CD972}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CB-4790-AD31-0ABFEC21B4E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{2B30C481-A9C3-43DE-BF2C-695FC42F64F2}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ACB-4790-AD31-0ABFEC21B4E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{4F4D45A7-39D8-44F2-A1C7-5999B5FB52E1}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ACB-4790-AD31-0ABFEC21B4E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{DB764516-2403-44FB-813A-E121AFB4A9AE}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ACB-4790-AD31-0ABFEC21B4E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{95EE6DE1-C6EB-4044-AC27-5B809E46FFAC}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ACB-4790-AD31-0ABFEC21B4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51.6</c:v>
                </c:pt>
                <c:pt idx="16">
                  <c:v>53.4</c:v>
                </c:pt>
                <c:pt idx="24">
                  <c:v>55.4</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CB-4790-AD31-0ABFEC21B4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{0E8319C8-1E78-485B-A090-87CD35937AFA}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ACB-4790-AD31-0ABFEC21B4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{ECC7127D-76BF-48C4-9E10-C09F7F98CD19}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CB-4790-AD31-0ABFEC21B4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{C411C130-2B79-4798-BFB1-82889B28C8F2}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CB-4790-AD31-0ABFEC21B4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{4EDFC700-B266-4F76-BE27-DCDEDAE17CEF}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CB-4790-AD31-0ABFEC21B4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{08656F21-2891-419E-B7AA-3950ABFBF59B}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CB-4790-AD31-0ABFEC21B4E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{1302139F-1A6B-4763-9AF4-B0DD9F5895E2}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ACB-4790-AD31-0ABFEC21B4E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{92B1B363-AE8D-4098-80CF-FA379E7D8631}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ACB-4790-AD31-0ABFEC21B4E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{154687E1-933F-4B30-8BB2-2751476FCCF6}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ACB-4790-AD31-0ABFEC21B4E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{58AD8DE0-B285-42B0-B9E3-83728EBE24CA}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ACB-4790-AD31-0ABFEC21B4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CB-4790-AD31-0ABFEC21B4EE}"/>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{0272F55E-6761-47D8-9343-CE729CA94F65}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0C2-4C46-847D-EB049D7FE8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{1799191F-38A3-4512-9ABF-219D9BD97EF2}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C2-4C46-847D-EB049D7FE8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{5FC6B5C9-EA8D-4951-B0EB-A2C0C5003ACE}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C2-4C46-847D-EB049D7FE8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{26813BC0-3316-4621-AF28-C49E702EFAA8}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C2-4C46-847D-EB049D7FE8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{C6279738-055E-4C36-90D3-2AE79759A7CC}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C2-4C46-847D-EB049D7FE8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{56B225FC-A9DB-4B14-9B70-599EB253BEAF}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0C2-4C46-847D-EB049D7FE89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{9D1C6742-3EA4-4517-931C-81696AA749E6}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0C2-4C46-847D-EB049D7FE89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{E4A38AC5-6B47-4901-A13A-82A72751FC47}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0C2-4C46-847D-EB049D7FE89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{D2EF5254-D085-4E8E-B722-0A72141C2FDE}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0C2-4C46-847D-EB049D7FE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5.0999999999999996</c:v>
                </c:pt>
                <c:pt idx="16">
                  <c:v>6</c:v>
                </c:pt>
                <c:pt idx="24">
                  <c:v>6.6</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C2-4C46-847D-EB049D7FE8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{B94EA441-B878-4280-AFEF-2CC1780DA518}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0C2-4C46-847D-EB049D7FE8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{3B33B11A-66EE-4293-9998-C1E242C027C6}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C2-4C46-847D-EB049D7FE8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{123F54F1-FE3B-4E33-92DD-20DECEB4D6BF}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C2-4C46-847D-EB049D7FE8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{BC560677-5B69-4D81-A503-91ACB12D71E8}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C2-4C46-847D-EB049D7FE8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{C8D80F74-5AC5-41C5-B322-BAD5E11A61AB}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C2-4C46-847D-EB049D7FE89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{4C02188A-ABBE-47A5-BE7D-0CA212AF3167}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0C2-4C46-847D-EB049D7FE89F}"/>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{3C079240-AA3F-4BD8-BEC9-614A4B19CAFD}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0C2-4C46-847D-EB049D7FE89F}"/>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{7952FE35-8658-45EA-9B96-F9C42319C38F}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0C2-4C46-847D-EB049D7FE8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{70145FEB-5755-4582-A804-28352161C6A0}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0C2-4C46-847D-EB049D7FE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C2-4C46-847D-EB049D7FE89F}"/>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算定の分子となる元利償還金の額は、地方債の発行額を計画的に抑制してきたことで適正なバランスを保っている。</a:t>
          </a:r>
          <a:endParaRPr lang="ja-JP" altLang="ja-JP" sz="1400">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400">
            <a:effectLst/>
          </a:endParaRPr>
        </a:p>
        <a:p>
          <a:r>
            <a:rPr kumimoji="1" lang="ja-JP" altLang="ja-JP" sz="11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新型コロナウイルス感染症に関して経済支援対策として町独自で町民に対して定額給付金の支給を行った。その財源として財政調整基金を利用したため減となっている。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今回の基金の減は緊急的な措置に対する対応だったため計画外の取崩しとなったが対応は完了しており、今後は再度軽悪的な運用を行っていく。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その他特定目的基金の使途は主に庁舎建設基金である。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過疎地域自立促進基金とばんたドゥナン島基金の積み立てによるものである。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今後計画的に充当財源として活用していく。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新型コロナウイルス感染症に関して経済支援対策の支援事業を実施するための財源として取崩しを行ったため減額となった。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各種計画に基づき、今後予定している支出に備えるための基金運用を行っていく。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減債基金に関しては、増減は無し。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今後とも、当基金に関しては増減は見込んでいない。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8D4AB5-CE1A-463F-9A83-5CEB14970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942779-4D73-4ACA-B100-F1AAFB062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494399E-DFC7-485B-B2EE-33F765AD269C}"/>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1A6AC03-FE45-406A-9ACA-70DA3935826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E35DB72-FECB-42CD-9864-B8D544CE0722}"/>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67AFA74-743B-4EA4-ABC7-903C7F8DB01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8235F77-E66D-4C1E-B8AC-8C5DA7B6BD4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6870EDA-2861-4C2D-93E6-6251A2DF78D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A0A5AA1-8D39-4231-81BC-030683C1070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8B4055B-4DC9-48A4-A1F0-EFE028A3521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1DDF84E-1025-4338-A0DB-44CF4711FE3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F0B0C57-77A7-42FC-92DB-5440921C449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23C6464-2666-43ED-AB9C-3061A397AC8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E648B83-175C-4B4A-BEFA-3B013C7A27F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42481C1-C9FF-4D94-9470-3905A7A5FAC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96952BA-062F-4A71-A35A-F27ED184EA9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6B85BCB-3DB5-4B78-A092-8720632AD37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C53BA66-8D5A-4DBD-B965-79E67D06E9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0C4D601-418C-4BE7-84CE-957C5307216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12E28C9-3D7D-49C1-B7B6-7C83E9B4FA1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9E059C0-448E-4CA4-8375-7FEDD55E477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3E7F2D3-050F-4686-9E1E-6D050D06E19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1640506-6F6B-4D33-87A0-83314D44117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37B998A-32F0-4BF5-BD07-EB2E2374212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9025A15-82D2-4F97-B67A-2D622E479D1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2E4E231-79E3-4C53-A05F-9111CEF7CF2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0EB3564-957B-4000-873F-DC8B91A2C2C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225B0A8-6DB1-4610-A406-A848332BB09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AA1F4FE-EAF5-44A9-A04C-24D3630B87F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34F12BF-F534-488F-9B3D-06916317594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96F7515-6F86-48E2-A8A0-334C13E75E7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3CD05A7-FBBF-49FD-99F3-7CD8C82014A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82ABF21-9299-4595-A8B7-1C24400127F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D0AEAF4-7A26-4625-B7A5-0703D4FDF65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24ECFAA-CBCA-4DB4-8E5B-8D0B4D43EF7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94D7446-5DC3-4528-AC8E-8378CEDBB72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A44902B-5AD8-4E2C-83B9-6CDCB9B4A78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CC2BEA8-B221-4E91-9177-79ABEBDB91B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88AB5B3-7223-4906-9C2B-BC04E2BF694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CD2DB75-BA94-4BF9-9407-0100E238CE7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59D6EF9-9D44-4577-8F54-0684D836374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69FE2D2-40CA-4725-92A3-3AAC9776AAA2}"/>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4723AEE-F051-4309-BC38-E8714A81EC3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1B1CA38-E659-4137-A4AC-133BAF76445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FFA93FB-C3B4-4232-B4C7-8E6DBF943FF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E655205-A248-4B1E-B8CF-37B9DB32E4F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BD83C7D-F1D4-41F6-972A-63946994DE3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F80E117-AA77-4890-90CB-E0144E72B18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4B6BD17-04DB-4A50-8E77-5B1B3DFF31F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B29EF8B-1F9A-48BA-8ACE-50B1A0EDE59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5B7246F-8BE1-44DB-A41A-BAB8EC533B5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82ECED6-5B07-4723-A909-8EDC50A4C71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5D65206-8ED5-4945-A412-273C3BE2A07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4470E35-FC91-4161-940E-B22E32D8544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ABA927C-A919-490D-B1A2-2AD1B8B585D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3C86506-4D93-4D0B-8345-E0429AFB271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E580242-E8BD-4A09-A368-342A5678322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当町は、中規模離島という地理的特性から類似団体と比較して所有する固定資産が少ない傾向にある。したがって、類似団体内平均値と比較すると減価償却率が低位を示している。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3D303AC-9591-42C0-81A5-91BDDA996A2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B4EB8E2-DC55-4F3F-8358-C65098E13C0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D50CA2C-963E-4A60-A80F-149B8A3B9A5D}"/>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E24A1C0-E53B-4CAC-BE47-02F5B3C23C13}"/>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375D997-449D-4178-AA34-B97CC009787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24DFD443-A69F-4681-A2BE-684C3200EFBB}"/>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E7E8ED0-6589-4B8A-A5DC-EFF73BB5A6D7}"/>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424D23D-D19B-4CCB-AE0E-BF33097BC4F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CB13DD4-21F0-4310-8711-22B894556AF3}"/>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8DC3714-B843-4CC2-9B94-E227F7ADA8D2}"/>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F298622-F841-4CA4-8243-84EBA5F0F3AA}"/>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E91E0F2-71AD-4021-83AC-84D08DFB8B8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AD214C6-9804-449A-B114-D917654C318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6C3EB06-6FE1-48F3-AF95-A71A704E320F}"/>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E7905B5-7082-42BA-BE01-38588A4E2AC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3E03CB7B-CC22-4F4E-8AF6-D57B9463948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692D5F0-25D7-401F-B2D2-B9E1CB4AA215}"/>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2D6D264-A530-4877-A016-F7D5625AE1C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81FDF86-9FEA-44E1-AD84-FC03EDBBD88D}"/>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F8A17A25-DF89-4B56-B072-3CEAB8A211E1}"/>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2778CE19-D136-494A-8E59-FC4CA0BA408C}"/>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9195D7CA-B86B-4B7C-A88A-6BE16402B18A}"/>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602AD8D2-AE05-44F6-B903-0FA912FC62C7}"/>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34A6A6F5-2A87-4BCE-AF2A-E1318F2A5605}"/>
            </a:ext>
          </a:extLst>
        </xdr:cNvPr>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6E8D7BE-53EA-44B8-8334-D3A800D56C38}"/>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D4F1C9EE-A885-4ED4-9FB9-BF6CB61B1E49}"/>
            </a:ext>
          </a:extLst>
        </xdr:cNvPr>
        <xdr:cNvSpPr/>
      </xdr:nvSpPr>
      <xdr:spPr>
        <a:xfrm>
          <a:off x="4000500" y="51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50BE3701-CA24-4269-BCC6-FF837FF0A3AE}"/>
            </a:ext>
          </a:extLst>
        </xdr:cNvPr>
        <xdr:cNvSpPr/>
      </xdr:nvSpPr>
      <xdr:spPr>
        <a:xfrm>
          <a:off x="32385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BCB89598-A3D9-44CA-ABA8-78760121396C}"/>
            </a:ext>
          </a:extLst>
        </xdr:cNvPr>
        <xdr:cNvSpPr/>
      </xdr:nvSpPr>
      <xdr:spPr>
        <a:xfrm>
          <a:off x="2476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ABF8D85-65E1-4DF0-81E5-CDD485EF225A}"/>
            </a:ext>
          </a:extLst>
        </xdr:cNvPr>
        <xdr:cNvSpPr/>
      </xdr:nvSpPr>
      <xdr:spPr>
        <a:xfrm>
          <a:off x="1714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239F631-65FA-4234-93D4-806BBCBED61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8006919-70C2-49E5-8254-98D1C073E7A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AF67E61-C2DB-47A5-89F6-36A82EAE5B6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6C67188-EEEB-4F81-8EBA-6B028AA9C98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CEFA563-C2B8-46E5-AA3B-E22751CE4C6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93" name="楕円 92">
          <a:extLst>
            <a:ext uri="{FF2B5EF4-FFF2-40B4-BE49-F238E27FC236}">
              <a16:creationId xmlns:a16="http://schemas.microsoft.com/office/drawing/2014/main" id="{43836E77-FEC8-48B4-8DAD-1A8324F2E6DC}"/>
            </a:ext>
          </a:extLst>
        </xdr:cNvPr>
        <xdr:cNvSpPr/>
      </xdr:nvSpPr>
      <xdr:spPr>
        <a:xfrm>
          <a:off x="4711700" y="49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94" name="有形固定資産減価償却率該当値テキスト">
          <a:extLst>
            <a:ext uri="{FF2B5EF4-FFF2-40B4-BE49-F238E27FC236}">
              <a16:creationId xmlns:a16="http://schemas.microsoft.com/office/drawing/2014/main" id="{7730BE86-F8C4-48B5-B363-6012F6BF3CAB}"/>
            </a:ext>
          </a:extLst>
        </xdr:cNvPr>
        <xdr:cNvSpPr txBox="1"/>
      </xdr:nvSpPr>
      <xdr:spPr>
        <a:xfrm>
          <a:off x="4813300" y="479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113483</xdr:rowOff>
    </xdr:from>
    <xdr:to>
      <xdr:col>19</xdr:col>
      <xdr:colOff>187325</xdr:colOff>
      <xdr:row>29</xdr:row>
      <xdr:rowOff>43633</xdr:rowOff>
    </xdr:to>
    <xdr:sp macro="" textlink="">
      <xdr:nvSpPr>
        <xdr:cNvPr id="95" name="楕円 94">
          <a:extLst>
            <a:ext uri="{FF2B5EF4-FFF2-40B4-BE49-F238E27FC236}">
              <a16:creationId xmlns:a16="http://schemas.microsoft.com/office/drawing/2014/main" id="{F3DC77D1-31EE-4D9D-9D9E-37C9E6D2C1B8}"/>
            </a:ext>
          </a:extLst>
        </xdr:cNvPr>
        <xdr:cNvSpPr/>
      </xdr:nvSpPr>
      <xdr:spPr>
        <a:xfrm>
          <a:off x="40005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164283</xdr:rowOff>
    </xdr:from>
    <xdr:to>
      <xdr:col>23</xdr:col>
      <xdr:colOff>85725</xdr:colOff>
      <xdr:row>29</xdr:row>
      <xdr:rowOff>20592</xdr:rowOff>
    </xdr:to>
    <xdr:cxnSp macro="">
      <xdr:nvCxnSpPr>
        <xdr:cNvPr id="96" name="直線コネクタ 95">
          <a:extLst>
            <a:ext uri="{FF2B5EF4-FFF2-40B4-BE49-F238E27FC236}">
              <a16:creationId xmlns:a16="http://schemas.microsoft.com/office/drawing/2014/main" id="{888BE90C-74FF-474A-8DBA-296AC529387D}"/>
            </a:ext>
          </a:extLst>
        </xdr:cNvPr>
        <xdr:cNvCxnSpPr/>
      </xdr:nvCxnSpPr>
      <xdr:spPr>
        <a:xfrm>
          <a:off x="4051300" y="4964883"/>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51798</xdr:rowOff>
    </xdr:from>
    <xdr:to>
      <xdr:col>15</xdr:col>
      <xdr:colOff>187325</xdr:colOff>
      <xdr:row>28</xdr:row>
      <xdr:rowOff>153398</xdr:rowOff>
    </xdr:to>
    <xdr:sp macro="" textlink="">
      <xdr:nvSpPr>
        <xdr:cNvPr id="97" name="楕円 96">
          <a:extLst>
            <a:ext uri="{FF2B5EF4-FFF2-40B4-BE49-F238E27FC236}">
              <a16:creationId xmlns:a16="http://schemas.microsoft.com/office/drawing/2014/main" id="{E577A504-BFCB-4AA5-861A-0E9F9E186924}"/>
            </a:ext>
          </a:extLst>
        </xdr:cNvPr>
        <xdr:cNvSpPr/>
      </xdr:nvSpPr>
      <xdr:spPr>
        <a:xfrm>
          <a:off x="3238500" y="48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102598</xdr:rowOff>
    </xdr:from>
    <xdr:to>
      <xdr:col>19</xdr:col>
      <xdr:colOff>136525</xdr:colOff>
      <xdr:row>28</xdr:row>
      <xdr:rowOff>164283</xdr:rowOff>
    </xdr:to>
    <xdr:cxnSp macro="">
      <xdr:nvCxnSpPr>
        <xdr:cNvPr id="98" name="直線コネクタ 97">
          <a:extLst>
            <a:ext uri="{FF2B5EF4-FFF2-40B4-BE49-F238E27FC236}">
              <a16:creationId xmlns:a16="http://schemas.microsoft.com/office/drawing/2014/main" id="{F469B067-75E3-4B91-816B-76E8DBCD2071}"/>
            </a:ext>
          </a:extLst>
        </xdr:cNvPr>
        <xdr:cNvCxnSpPr/>
      </xdr:nvCxnSpPr>
      <xdr:spPr>
        <a:xfrm>
          <a:off x="3289300" y="4903198"/>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167731</xdr:rowOff>
    </xdr:from>
    <xdr:to>
      <xdr:col>11</xdr:col>
      <xdr:colOff>187325</xdr:colOff>
      <xdr:row>28</xdr:row>
      <xdr:rowOff>97881</xdr:rowOff>
    </xdr:to>
    <xdr:sp macro="" textlink="">
      <xdr:nvSpPr>
        <xdr:cNvPr id="99" name="楕円 98">
          <a:extLst>
            <a:ext uri="{FF2B5EF4-FFF2-40B4-BE49-F238E27FC236}">
              <a16:creationId xmlns:a16="http://schemas.microsoft.com/office/drawing/2014/main" id="{653531E3-7509-416F-BF8B-43447EA16F5D}"/>
            </a:ext>
          </a:extLst>
        </xdr:cNvPr>
        <xdr:cNvSpPr/>
      </xdr:nvSpPr>
      <xdr:spPr>
        <a:xfrm>
          <a:off x="2476500" y="47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47081</xdr:rowOff>
    </xdr:from>
    <xdr:to>
      <xdr:col>15</xdr:col>
      <xdr:colOff>136525</xdr:colOff>
      <xdr:row>28</xdr:row>
      <xdr:rowOff>102598</xdr:rowOff>
    </xdr:to>
    <xdr:cxnSp macro="">
      <xdr:nvCxnSpPr>
        <xdr:cNvPr id="100" name="直線コネクタ 99">
          <a:extLst>
            <a:ext uri="{FF2B5EF4-FFF2-40B4-BE49-F238E27FC236}">
              <a16:creationId xmlns:a16="http://schemas.microsoft.com/office/drawing/2014/main" id="{ADBA9B5B-C8F6-472D-94F9-55B4354E5F6F}"/>
            </a:ext>
          </a:extLst>
        </xdr:cNvPr>
        <xdr:cNvCxnSpPr/>
      </xdr:nvCxnSpPr>
      <xdr:spPr>
        <a:xfrm>
          <a:off x="2527300" y="484768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139972</xdr:rowOff>
    </xdr:from>
    <xdr:to>
      <xdr:col>7</xdr:col>
      <xdr:colOff>187325</xdr:colOff>
      <xdr:row>28</xdr:row>
      <xdr:rowOff>70122</xdr:rowOff>
    </xdr:to>
    <xdr:sp macro="" textlink="">
      <xdr:nvSpPr>
        <xdr:cNvPr id="101" name="楕円 100">
          <a:extLst>
            <a:ext uri="{FF2B5EF4-FFF2-40B4-BE49-F238E27FC236}">
              <a16:creationId xmlns:a16="http://schemas.microsoft.com/office/drawing/2014/main" id="{117B5A49-053A-4CE9-AD63-9A5468C91076}"/>
            </a:ext>
          </a:extLst>
        </xdr:cNvPr>
        <xdr:cNvSpPr/>
      </xdr:nvSpPr>
      <xdr:spPr>
        <a:xfrm>
          <a:off x="1714500" y="47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19322</xdr:rowOff>
    </xdr:from>
    <xdr:to>
      <xdr:col>11</xdr:col>
      <xdr:colOff>136525</xdr:colOff>
      <xdr:row>28</xdr:row>
      <xdr:rowOff>47081</xdr:rowOff>
    </xdr:to>
    <xdr:cxnSp macro="">
      <xdr:nvCxnSpPr>
        <xdr:cNvPr id="102" name="直線コネクタ 101">
          <a:extLst>
            <a:ext uri="{FF2B5EF4-FFF2-40B4-BE49-F238E27FC236}">
              <a16:creationId xmlns:a16="http://schemas.microsoft.com/office/drawing/2014/main" id="{796E5BF7-E5B4-49AB-B4B9-0518750C546A}"/>
            </a:ext>
          </a:extLst>
        </xdr:cNvPr>
        <xdr:cNvCxnSpPr/>
      </xdr:nvCxnSpPr>
      <xdr:spPr>
        <a:xfrm>
          <a:off x="1765300" y="4819922"/>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2A680433-7450-43A6-98E0-3B9E24E72FC2}"/>
            </a:ext>
          </a:extLst>
        </xdr:cNvPr>
        <xdr:cNvSpPr txBox="1"/>
      </xdr:nvSpPr>
      <xdr:spPr>
        <a:xfrm>
          <a:off x="38360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DF7F756C-9DD9-4C76-AB82-FCC30873A1AB}"/>
            </a:ext>
          </a:extLst>
        </xdr:cNvPr>
        <xdr:cNvSpPr txBox="1"/>
      </xdr:nvSpPr>
      <xdr:spPr>
        <a:xfrm>
          <a:off x="3086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D30FC456-E826-4EDB-AE57-E844AC3B4210}"/>
            </a:ext>
          </a:extLst>
        </xdr:cNvPr>
        <xdr:cNvSpPr txBox="1"/>
      </xdr:nvSpPr>
      <xdr:spPr>
        <a:xfrm>
          <a:off x="2324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DEB608A3-CFB1-4EE4-A5BA-2DA8A648551A}"/>
            </a:ext>
          </a:extLst>
        </xdr:cNvPr>
        <xdr:cNvSpPr txBox="1"/>
      </xdr:nvSpPr>
      <xdr:spPr>
        <a:xfrm>
          <a:off x="1562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60160</xdr:rowOff>
    </xdr:from>
    <xdr:ext cx="405111" cy="259045"/>
    <xdr:sp macro="" textlink="">
      <xdr:nvSpPr>
        <xdr:cNvPr id="107" name="n_1mainValue有形固定資産減価償却率">
          <a:extLst>
            <a:ext uri="{FF2B5EF4-FFF2-40B4-BE49-F238E27FC236}">
              <a16:creationId xmlns:a16="http://schemas.microsoft.com/office/drawing/2014/main" id="{8AE0F563-941F-4C69-A29B-FC901AB67843}"/>
            </a:ext>
          </a:extLst>
        </xdr:cNvPr>
        <xdr:cNvSpPr txBox="1"/>
      </xdr:nvSpPr>
      <xdr:spPr>
        <a:xfrm>
          <a:off x="38360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169925</xdr:rowOff>
    </xdr:from>
    <xdr:ext cx="405111" cy="259045"/>
    <xdr:sp macro="" textlink="">
      <xdr:nvSpPr>
        <xdr:cNvPr id="108" name="n_2mainValue有形固定資産減価償却率">
          <a:extLst>
            <a:ext uri="{FF2B5EF4-FFF2-40B4-BE49-F238E27FC236}">
              <a16:creationId xmlns:a16="http://schemas.microsoft.com/office/drawing/2014/main" id="{3C572BDF-4386-4C02-ABBF-75B5767EAF88}"/>
            </a:ext>
          </a:extLst>
        </xdr:cNvPr>
        <xdr:cNvSpPr txBox="1"/>
      </xdr:nvSpPr>
      <xdr:spPr>
        <a:xfrm>
          <a:off x="3086744" y="462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114408</xdr:rowOff>
    </xdr:from>
    <xdr:ext cx="405111" cy="259045"/>
    <xdr:sp macro="" textlink="">
      <xdr:nvSpPr>
        <xdr:cNvPr id="109" name="n_3mainValue有形固定資産減価償却率">
          <a:extLst>
            <a:ext uri="{FF2B5EF4-FFF2-40B4-BE49-F238E27FC236}">
              <a16:creationId xmlns:a16="http://schemas.microsoft.com/office/drawing/2014/main" id="{60CB70DA-9D3C-4A91-9D5B-B42026D9F8D2}"/>
            </a:ext>
          </a:extLst>
        </xdr:cNvPr>
        <xdr:cNvSpPr txBox="1"/>
      </xdr:nvSpPr>
      <xdr:spPr>
        <a:xfrm>
          <a:off x="2324744" y="457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86649</xdr:rowOff>
    </xdr:from>
    <xdr:ext cx="405111" cy="259045"/>
    <xdr:sp macro="" textlink="">
      <xdr:nvSpPr>
        <xdr:cNvPr id="110" name="n_4mainValue有形固定資産減価償却率">
          <a:extLst>
            <a:ext uri="{FF2B5EF4-FFF2-40B4-BE49-F238E27FC236}">
              <a16:creationId xmlns:a16="http://schemas.microsoft.com/office/drawing/2014/main" id="{D4F4AF2A-0ABD-42BB-B8CA-74810DFA6EC0}"/>
            </a:ext>
          </a:extLst>
        </xdr:cNvPr>
        <xdr:cNvSpPr txBox="1"/>
      </xdr:nvSpPr>
      <xdr:spPr>
        <a:xfrm>
          <a:off x="1562744" y="454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A92AF03-1C18-42A7-9CE7-B2706563F0A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75FE838-9C7E-4594-A99F-7D8BC7AAE8C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A1D118C-2EF7-4D88-8EA2-92D28B29FA7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2C4FC03-C730-4074-ACB3-76A4EE70F0E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DE51372E-EA51-4AC7-9534-BD4DD5DBD27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6CE81AF-3CFB-4384-82FF-4F1029B5D95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0BFE34A-722B-4E4A-9A9E-022BD9AA6B3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45795AA-14C4-4A60-AAF1-2D89C0C7E60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677E3C2-D2EB-4C3A-A44F-85B4AA3FBD7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AC8249C-1C87-47EA-B2BA-97D8781797E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7BBAC2E-CBE4-4776-A328-10CCDDC12B1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F1F0C72-A6C8-40D0-9839-82EF7A37473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EFFA750-25D2-4621-B82B-31C53EDD44E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年度に大型工事が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件行われたことで起債が発生した。それによって、債務償還比率が増加し、類似団体内平均値と類似する値を示した。</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3DDEACC-BCCD-4546-9EC9-32F461A5BB4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05ADBAA-96DD-4758-B106-3B62A558FFE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3FD91BD-F3D1-458B-AC2D-A7B769B2FD2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D93D634D-8B49-4341-BB8A-EB72210F3723}"/>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2170CA3B-DC06-4835-ADC9-0E940FCFAB6F}"/>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862A10B-4A84-495D-9243-49E70DB7FC7D}"/>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ADF80B0-511B-45DD-A75E-16D6129C54FF}"/>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9946274-2734-40B6-B677-1831670A739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2027B7E8-3747-4F4E-B63B-5D4E837F892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9E50AFC-5608-498F-9B8A-A045F9C4846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FA2F70CB-668B-4F59-B957-C1CE95254CE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6AA9B99-AD9E-42A6-A446-40880365C2B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1AEC4FD-A577-4ED1-8062-00DE6956AB07}"/>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EDD09C4-1194-4CAB-8C64-F426AA5F590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7117DD7-4CDF-47E2-9692-6E71B5A32BB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B7560D9E-33BC-410A-9338-7DCFED4D45E2}"/>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2EA048C7-9125-4FB5-8F7A-1EE5269EF36D}"/>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1940D50B-0398-4D6D-BFF6-05AE98CEC1A2}"/>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F5B72AFC-4BB8-439B-AF6B-9962A3EED46C}"/>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2AB900A-5ADA-42BA-975F-CC3D76C59517}"/>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62EC5DE1-32DC-465D-B3EE-934C450CDCD3}"/>
            </a:ext>
          </a:extLst>
        </xdr:cNvPr>
        <xdr:cNvSpPr txBox="1"/>
      </xdr:nvSpPr>
      <xdr:spPr>
        <a:xfrm>
          <a:off x="14846300" y="4717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72937502-C979-4A89-A971-33567CF73D6D}"/>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C7D08290-28ED-4954-B722-77B1B33A7C92}"/>
            </a:ext>
          </a:extLst>
        </xdr:cNvPr>
        <xdr:cNvSpPr/>
      </xdr:nvSpPr>
      <xdr:spPr>
        <a:xfrm>
          <a:off x="14033500" y="488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C0B776CB-6D4A-4717-BE03-B0A5BB25832C}"/>
            </a:ext>
          </a:extLst>
        </xdr:cNvPr>
        <xdr:cNvSpPr/>
      </xdr:nvSpPr>
      <xdr:spPr>
        <a:xfrm>
          <a:off x="13271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9DF539C4-5C5B-4A32-81FE-0FCBC1C1FE1C}"/>
            </a:ext>
          </a:extLst>
        </xdr:cNvPr>
        <xdr:cNvSpPr/>
      </xdr:nvSpPr>
      <xdr:spPr>
        <a:xfrm>
          <a:off x="12509500" y="49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2222DFD0-8226-431B-888B-C4A153C65387}"/>
            </a:ext>
          </a:extLst>
        </xdr:cNvPr>
        <xdr:cNvSpPr/>
      </xdr:nvSpPr>
      <xdr:spPr>
        <a:xfrm>
          <a:off x="11747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D9B08FF-5D3C-472E-8FE5-1D74E8EBB2E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7F2EF62-4A9B-47FE-B8A4-BCEADF2F33E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8F15EE2-59D6-4BF5-A3DF-1487DE92D1F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A72D720-ADDD-405B-BA81-C0A85BBC9DC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C8E7B66-3801-4BBB-9290-0047F2F1E46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97229</xdr:rowOff>
    </xdr:from>
    <xdr:to>
      <xdr:col>76</xdr:col>
      <xdr:colOff>73025</xdr:colOff>
      <xdr:row>28</xdr:row>
      <xdr:rowOff>27379</xdr:rowOff>
    </xdr:to>
    <xdr:sp macro="" textlink="">
      <xdr:nvSpPr>
        <xdr:cNvPr id="155" name="楕円 154">
          <a:extLst>
            <a:ext uri="{FF2B5EF4-FFF2-40B4-BE49-F238E27FC236}">
              <a16:creationId xmlns:a16="http://schemas.microsoft.com/office/drawing/2014/main" id="{E6ACBC5E-6A51-4E48-9CFE-C1FCC06CF460}"/>
            </a:ext>
          </a:extLst>
        </xdr:cNvPr>
        <xdr:cNvSpPr/>
      </xdr:nvSpPr>
      <xdr:spPr>
        <a:xfrm>
          <a:off x="14744700" y="47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120106</xdr:rowOff>
    </xdr:from>
    <xdr:ext cx="469744" cy="259045"/>
    <xdr:sp macro="" textlink="">
      <xdr:nvSpPr>
        <xdr:cNvPr id="156" name="債務償還比率該当値テキスト">
          <a:extLst>
            <a:ext uri="{FF2B5EF4-FFF2-40B4-BE49-F238E27FC236}">
              <a16:creationId xmlns:a16="http://schemas.microsoft.com/office/drawing/2014/main" id="{94BDF63D-1C04-413E-98C2-D4187CA54270}"/>
            </a:ext>
          </a:extLst>
        </xdr:cNvPr>
        <xdr:cNvSpPr txBox="1"/>
      </xdr:nvSpPr>
      <xdr:spPr>
        <a:xfrm>
          <a:off x="14846300" y="45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81576</xdr:rowOff>
    </xdr:from>
    <xdr:to>
      <xdr:col>72</xdr:col>
      <xdr:colOff>123825</xdr:colOff>
      <xdr:row>28</xdr:row>
      <xdr:rowOff>11726</xdr:rowOff>
    </xdr:to>
    <xdr:sp macro="" textlink="">
      <xdr:nvSpPr>
        <xdr:cNvPr id="157" name="楕円 156">
          <a:extLst>
            <a:ext uri="{FF2B5EF4-FFF2-40B4-BE49-F238E27FC236}">
              <a16:creationId xmlns:a16="http://schemas.microsoft.com/office/drawing/2014/main" id="{F9FC0E05-97F2-410E-A924-93E3CEE5DCFA}"/>
            </a:ext>
          </a:extLst>
        </xdr:cNvPr>
        <xdr:cNvSpPr/>
      </xdr:nvSpPr>
      <xdr:spPr>
        <a:xfrm>
          <a:off x="14033500" y="47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132376</xdr:rowOff>
    </xdr:from>
    <xdr:to>
      <xdr:col>76</xdr:col>
      <xdr:colOff>22225</xdr:colOff>
      <xdr:row>27</xdr:row>
      <xdr:rowOff>148029</xdr:rowOff>
    </xdr:to>
    <xdr:cxnSp macro="">
      <xdr:nvCxnSpPr>
        <xdr:cNvPr id="158" name="直線コネクタ 157">
          <a:extLst>
            <a:ext uri="{FF2B5EF4-FFF2-40B4-BE49-F238E27FC236}">
              <a16:creationId xmlns:a16="http://schemas.microsoft.com/office/drawing/2014/main" id="{C7528C81-8081-4425-881A-C9B1212830B0}"/>
            </a:ext>
          </a:extLst>
        </xdr:cNvPr>
        <xdr:cNvCxnSpPr/>
      </xdr:nvCxnSpPr>
      <xdr:spPr>
        <a:xfrm>
          <a:off x="14084300" y="4761526"/>
          <a:ext cx="711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42534</xdr:rowOff>
    </xdr:from>
    <xdr:to>
      <xdr:col>68</xdr:col>
      <xdr:colOff>123825</xdr:colOff>
      <xdr:row>27</xdr:row>
      <xdr:rowOff>144134</xdr:rowOff>
    </xdr:to>
    <xdr:sp macro="" textlink="">
      <xdr:nvSpPr>
        <xdr:cNvPr id="159" name="楕円 158">
          <a:extLst>
            <a:ext uri="{FF2B5EF4-FFF2-40B4-BE49-F238E27FC236}">
              <a16:creationId xmlns:a16="http://schemas.microsoft.com/office/drawing/2014/main" id="{BE9F8063-1D66-4DEF-A4F5-925EF8D5E948}"/>
            </a:ext>
          </a:extLst>
        </xdr:cNvPr>
        <xdr:cNvSpPr/>
      </xdr:nvSpPr>
      <xdr:spPr>
        <a:xfrm>
          <a:off x="13271500" y="46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93334</xdr:rowOff>
    </xdr:from>
    <xdr:to>
      <xdr:col>72</xdr:col>
      <xdr:colOff>73025</xdr:colOff>
      <xdr:row>27</xdr:row>
      <xdr:rowOff>132376</xdr:rowOff>
    </xdr:to>
    <xdr:cxnSp macro="">
      <xdr:nvCxnSpPr>
        <xdr:cNvPr id="160" name="直線コネクタ 159">
          <a:extLst>
            <a:ext uri="{FF2B5EF4-FFF2-40B4-BE49-F238E27FC236}">
              <a16:creationId xmlns:a16="http://schemas.microsoft.com/office/drawing/2014/main" id="{8A3960E0-03A7-4D82-BEF7-4AB83A2561BB}"/>
            </a:ext>
          </a:extLst>
        </xdr:cNvPr>
        <xdr:cNvCxnSpPr/>
      </xdr:nvCxnSpPr>
      <xdr:spPr>
        <a:xfrm>
          <a:off x="13322300" y="4722484"/>
          <a:ext cx="762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119528</xdr:rowOff>
    </xdr:from>
    <xdr:to>
      <xdr:col>64</xdr:col>
      <xdr:colOff>123825</xdr:colOff>
      <xdr:row>27</xdr:row>
      <xdr:rowOff>49678</xdr:rowOff>
    </xdr:to>
    <xdr:sp macro="" textlink="">
      <xdr:nvSpPr>
        <xdr:cNvPr id="161" name="楕円 160">
          <a:extLst>
            <a:ext uri="{FF2B5EF4-FFF2-40B4-BE49-F238E27FC236}">
              <a16:creationId xmlns:a16="http://schemas.microsoft.com/office/drawing/2014/main" id="{0CF05BBE-58CD-4EFE-99BC-660D33538758}"/>
            </a:ext>
          </a:extLst>
        </xdr:cNvPr>
        <xdr:cNvSpPr/>
      </xdr:nvSpPr>
      <xdr:spPr>
        <a:xfrm>
          <a:off x="12509500" y="45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170328</xdr:rowOff>
    </xdr:from>
    <xdr:to>
      <xdr:col>68</xdr:col>
      <xdr:colOff>73025</xdr:colOff>
      <xdr:row>27</xdr:row>
      <xdr:rowOff>93334</xdr:rowOff>
    </xdr:to>
    <xdr:cxnSp macro="">
      <xdr:nvCxnSpPr>
        <xdr:cNvPr id="162" name="直線コネクタ 161">
          <a:extLst>
            <a:ext uri="{FF2B5EF4-FFF2-40B4-BE49-F238E27FC236}">
              <a16:creationId xmlns:a16="http://schemas.microsoft.com/office/drawing/2014/main" id="{471C7948-118C-4E7D-9929-0A30002C6C5C}"/>
            </a:ext>
          </a:extLst>
        </xdr:cNvPr>
        <xdr:cNvCxnSpPr/>
      </xdr:nvCxnSpPr>
      <xdr:spPr>
        <a:xfrm>
          <a:off x="12560300" y="4628028"/>
          <a:ext cx="762000" cy="9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94700</xdr:rowOff>
    </xdr:from>
    <xdr:to>
      <xdr:col>60</xdr:col>
      <xdr:colOff>123825</xdr:colOff>
      <xdr:row>27</xdr:row>
      <xdr:rowOff>24850</xdr:rowOff>
    </xdr:to>
    <xdr:sp macro="" textlink="">
      <xdr:nvSpPr>
        <xdr:cNvPr id="163" name="楕円 162">
          <a:extLst>
            <a:ext uri="{FF2B5EF4-FFF2-40B4-BE49-F238E27FC236}">
              <a16:creationId xmlns:a16="http://schemas.microsoft.com/office/drawing/2014/main" id="{E134EEA2-99E7-41D2-9A43-41C39C5E1603}"/>
            </a:ext>
          </a:extLst>
        </xdr:cNvPr>
        <xdr:cNvSpPr/>
      </xdr:nvSpPr>
      <xdr:spPr>
        <a:xfrm>
          <a:off x="11747500" y="4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145500</xdr:rowOff>
    </xdr:from>
    <xdr:to>
      <xdr:col>64</xdr:col>
      <xdr:colOff>73025</xdr:colOff>
      <xdr:row>26</xdr:row>
      <xdr:rowOff>170328</xdr:rowOff>
    </xdr:to>
    <xdr:cxnSp macro="">
      <xdr:nvCxnSpPr>
        <xdr:cNvPr id="164" name="直線コネクタ 163">
          <a:extLst>
            <a:ext uri="{FF2B5EF4-FFF2-40B4-BE49-F238E27FC236}">
              <a16:creationId xmlns:a16="http://schemas.microsoft.com/office/drawing/2014/main" id="{BCE64D99-0673-40F7-89E8-F090923AFC14}"/>
            </a:ext>
          </a:extLst>
        </xdr:cNvPr>
        <xdr:cNvCxnSpPr/>
      </xdr:nvCxnSpPr>
      <xdr:spPr>
        <a:xfrm>
          <a:off x="11798300" y="4603200"/>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5023</xdr:rowOff>
    </xdr:from>
    <xdr:ext cx="469744" cy="259045"/>
    <xdr:sp macro="" textlink="">
      <xdr:nvSpPr>
        <xdr:cNvPr id="165" name="n_1aveValue債務償還比率">
          <a:extLst>
            <a:ext uri="{FF2B5EF4-FFF2-40B4-BE49-F238E27FC236}">
              <a16:creationId xmlns:a16="http://schemas.microsoft.com/office/drawing/2014/main" id="{54EA64ED-155C-4119-AA4D-9D7B9218FABC}"/>
            </a:ext>
          </a:extLst>
        </xdr:cNvPr>
        <xdr:cNvSpPr txBox="1"/>
      </xdr:nvSpPr>
      <xdr:spPr>
        <a:xfrm>
          <a:off x="13836727" y="49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106856</xdr:rowOff>
    </xdr:from>
    <xdr:ext cx="469744" cy="259045"/>
    <xdr:sp macro="" textlink="">
      <xdr:nvSpPr>
        <xdr:cNvPr id="166" name="n_2aveValue債務償還比率">
          <a:extLst>
            <a:ext uri="{FF2B5EF4-FFF2-40B4-BE49-F238E27FC236}">
              <a16:creationId xmlns:a16="http://schemas.microsoft.com/office/drawing/2014/main" id="{C6C3F3BE-EF1C-487D-9274-7F4AC2C78A03}"/>
            </a:ext>
          </a:extLst>
        </xdr:cNvPr>
        <xdr:cNvSpPr txBox="1"/>
      </xdr:nvSpPr>
      <xdr:spPr>
        <a:xfrm>
          <a:off x="13087427" y="507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30931</xdr:rowOff>
    </xdr:from>
    <xdr:ext cx="469744" cy="259045"/>
    <xdr:sp macro="" textlink="">
      <xdr:nvSpPr>
        <xdr:cNvPr id="167" name="n_3aveValue債務償還比率">
          <a:extLst>
            <a:ext uri="{FF2B5EF4-FFF2-40B4-BE49-F238E27FC236}">
              <a16:creationId xmlns:a16="http://schemas.microsoft.com/office/drawing/2014/main" id="{093CB6A2-C18D-4612-B501-BF6147C4467E}"/>
            </a:ext>
          </a:extLst>
        </xdr:cNvPr>
        <xdr:cNvSpPr txBox="1"/>
      </xdr:nvSpPr>
      <xdr:spPr>
        <a:xfrm>
          <a:off x="12325427" y="500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66195</xdr:rowOff>
    </xdr:from>
    <xdr:ext cx="469744" cy="259045"/>
    <xdr:sp macro="" textlink="">
      <xdr:nvSpPr>
        <xdr:cNvPr id="168" name="n_4aveValue債務償還比率">
          <a:extLst>
            <a:ext uri="{FF2B5EF4-FFF2-40B4-BE49-F238E27FC236}">
              <a16:creationId xmlns:a16="http://schemas.microsoft.com/office/drawing/2014/main" id="{94197D81-09D5-47A1-B158-65B049E1FEBC}"/>
            </a:ext>
          </a:extLst>
        </xdr:cNvPr>
        <xdr:cNvSpPr txBox="1"/>
      </xdr:nvSpPr>
      <xdr:spPr>
        <a:xfrm>
          <a:off x="11563427" y="503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28253</xdr:rowOff>
    </xdr:from>
    <xdr:ext cx="469744" cy="259045"/>
    <xdr:sp macro="" textlink="">
      <xdr:nvSpPr>
        <xdr:cNvPr id="169" name="n_1mainValue債務償還比率">
          <a:extLst>
            <a:ext uri="{FF2B5EF4-FFF2-40B4-BE49-F238E27FC236}">
              <a16:creationId xmlns:a16="http://schemas.microsoft.com/office/drawing/2014/main" id="{19E7AB52-7757-4375-932D-809917D8A7ED}"/>
            </a:ext>
          </a:extLst>
        </xdr:cNvPr>
        <xdr:cNvSpPr txBox="1"/>
      </xdr:nvSpPr>
      <xdr:spPr>
        <a:xfrm>
          <a:off x="13836727" y="448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160661</xdr:rowOff>
    </xdr:from>
    <xdr:ext cx="469744" cy="259045"/>
    <xdr:sp macro="" textlink="">
      <xdr:nvSpPr>
        <xdr:cNvPr id="170" name="n_2mainValue債務償還比率">
          <a:extLst>
            <a:ext uri="{FF2B5EF4-FFF2-40B4-BE49-F238E27FC236}">
              <a16:creationId xmlns:a16="http://schemas.microsoft.com/office/drawing/2014/main" id="{72879089-0B5B-4DAB-A6E4-E803A48CC524}"/>
            </a:ext>
          </a:extLst>
        </xdr:cNvPr>
        <xdr:cNvSpPr txBox="1"/>
      </xdr:nvSpPr>
      <xdr:spPr>
        <a:xfrm>
          <a:off x="13087427" y="44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66205</xdr:rowOff>
    </xdr:from>
    <xdr:ext cx="405111" cy="259045"/>
    <xdr:sp macro="" textlink="">
      <xdr:nvSpPr>
        <xdr:cNvPr id="171" name="n_3mainValue債務償還比率">
          <a:extLst>
            <a:ext uri="{FF2B5EF4-FFF2-40B4-BE49-F238E27FC236}">
              <a16:creationId xmlns:a16="http://schemas.microsoft.com/office/drawing/2014/main" id="{6516D357-AD1A-4E11-9D51-C5A9658E378E}"/>
            </a:ext>
          </a:extLst>
        </xdr:cNvPr>
        <xdr:cNvSpPr txBox="1"/>
      </xdr:nvSpPr>
      <xdr:spPr>
        <a:xfrm>
          <a:off x="12357744" y="435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41377</xdr:rowOff>
    </xdr:from>
    <xdr:ext cx="405111" cy="259045"/>
    <xdr:sp macro="" textlink="">
      <xdr:nvSpPr>
        <xdr:cNvPr id="172" name="n_4mainValue債務償還比率">
          <a:extLst>
            <a:ext uri="{FF2B5EF4-FFF2-40B4-BE49-F238E27FC236}">
              <a16:creationId xmlns:a16="http://schemas.microsoft.com/office/drawing/2014/main" id="{D621BACB-D10A-4F9B-A6C5-683B2F4A19F9}"/>
            </a:ext>
          </a:extLst>
        </xdr:cNvPr>
        <xdr:cNvSpPr txBox="1"/>
      </xdr:nvSpPr>
      <xdr:spPr>
        <a:xfrm>
          <a:off x="11595744" y="432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44AD0B55-0461-4A67-A891-A6B34080461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0E4CFC8-AAD1-4713-A5C8-01BE98D45EE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5DF3874C-B2DB-47F0-8BBE-1B452A3AAFC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566BEAA-C6F5-4783-9CFE-60664B193AF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34A91C7-F3FC-4293-A20E-167BAEDA584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850F7E4-9C0C-4448-9004-B2C502AE681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F18412-E825-4774-85DB-93B15315BF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CECDCB-800F-4CE2-AE7D-B74B1FBE6C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9956CF-2686-415C-938F-1436DF468F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678DDC-4A99-4CA8-AFBC-7DAB6A1393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CD499D-7959-4EBD-901D-42681F4942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90DFE7-D9C1-460D-8595-B44501A1A8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530ADF-3A3D-4558-B21E-47E04A071E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87EDA7-E206-4C22-8164-71BD5C1E28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50D0F0-1CCB-4BB2-AAD4-3117CBEBCB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041244-ECD8-4119-9851-F67CCBE1F9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1C8E01-01B6-4D57-A9AE-B8D1C2544C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E7CC8F-7DB7-4FE3-ADE4-B82CD51422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32A6E9-8712-4B0C-A46C-EA9E37F37D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FF8509-0D5C-4B73-9895-6114CFCBF3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89457E-33B5-4C2E-AA90-4F517C18F4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7F62C7E-3152-4611-900D-D30E7243FE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F6F7C3-0B02-4CF6-904B-7D2D0D3752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ABF8EE-83F0-4044-B6D4-0F029629D6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D1D964-3BD8-49CE-8BE6-6843589CB4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00962E-FBC4-446E-9705-0F663D774A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B7349D-F685-463E-A2C1-9F310D51DF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4E1499-013D-4C07-9841-7231246932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07891B-CC8F-454C-87C7-E3FECBF654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A3397E-68E0-476B-B2E2-41C0069BDF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590E42-DAE9-438E-9E50-E4FD41DAE5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C717EFE-DDD5-47C1-8341-950EF41E86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35E527-399C-440C-91AB-AA55F240F3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496392-66AD-488F-BF0F-060DE22B97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DE35BE-50A9-4E2E-A87F-6E64F904E5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EFFB78-047F-49E1-9521-A904544507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6D257C8-3274-467F-803D-2D97252DE0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681877-60BE-464C-92D6-58D35A896F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F31E80-8E7B-4D56-8504-C7B5C99756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147725-82CA-4C97-9E43-571D5D2E74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10F316-387F-44A4-84F4-CA0D396F96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2E4815-BB02-4FE4-B385-36153EF8E2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0E9279-A884-46EA-BEA2-E25A889715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992E2E-B68F-486B-9A80-32CF745B85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2261091-D597-4E6E-B4A4-40A50B6DF6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3536FF-4AF2-4586-AF9E-14DD667699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DCEFE0-6D87-4CA4-85A2-33C04E50F4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CF31E3-03AF-44AD-B793-CDAC0528A2B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5670B67-C010-4AB3-9E28-C5663D0771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C2E6BE1-FF8D-4D08-8283-4E65587DE47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E43233-363C-4C8A-801F-81AB4D0AE1F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163FFC-AFD7-4894-A963-5F008D904D3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E486482-286F-4E3A-B211-D0A9A8E79A3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C99621-B0B4-4C81-AF55-EFCF259F1E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FC2BE3B-FEEE-40FD-B1B2-C3C0838F8B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FDF3D7-9C58-451F-A65E-928A739446D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4174654-A242-4E10-9ACE-1EF5A4149C4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C6E6AFC-91D2-4C20-A8B8-3F694F8812E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7B66FF9-E910-4D37-8799-A311110E914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5C36CA0-9A53-4938-B7F9-4A6844AC93E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91C6759-F247-488B-8EC9-484845CF7A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A8B8478-5D2D-4692-B3E9-D74E30E2C9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5C29DB7-4DF6-4D91-8675-14A298675889}"/>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970BFF8-0A3E-40E3-B2B1-E1D919BF883F}"/>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D38BED06-9357-42D7-A1E0-4BB295C7E56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C739B5AE-8516-49A1-8B79-2DDADED80203}"/>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A139267E-8C00-4C3F-84FD-4DACD96E4BB1}"/>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8403BDE1-56C7-4731-8AF1-A498891E5904}"/>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9EEA220D-993B-4AB2-902E-50BAEAC23B41}"/>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6A23F769-9862-4FD0-BE3E-C6ECEB858D5F}"/>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F87786EE-247C-4A35-9A6F-BFA772C581F2}"/>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F09AFE55-97AA-4BB8-A448-0B0A4178CFED}"/>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77FB7828-612E-4244-AB76-B38D932A6ED3}"/>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856E8D-ABB6-40FC-AD44-92C7DEA10D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7036EC-7675-4ED5-9696-3631C8156D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27FECE-F09D-4FB5-8CA2-F18EA0B322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74E1EF-082F-4B6B-BD9B-554E17EBEC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4020B20-FF6E-4F62-A48A-D5FA033D20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72B5EEFC-9560-4A02-992E-70A06BCAA2DE}"/>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8C6D4C3B-26C0-4713-817B-EA8577F5B2E1}"/>
            </a:ext>
          </a:extLst>
        </xdr:cNvPr>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a:extLst>
            <a:ext uri="{FF2B5EF4-FFF2-40B4-BE49-F238E27FC236}">
              <a16:creationId xmlns:a16="http://schemas.microsoft.com/office/drawing/2014/main" id="{B72D1DE8-EE11-4002-950D-BA24CF3FF0C2}"/>
            </a:ext>
          </a:extLst>
        </xdr:cNvPr>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5702F428-9318-4252-BB2A-0C539AA3C257}"/>
            </a:ext>
          </a:extLst>
        </xdr:cNvPr>
        <xdr:cNvCxnSpPr/>
      </xdr:nvCxnSpPr>
      <xdr:spPr>
        <a:xfrm>
          <a:off x="3797300" y="66664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8" name="楕円 77">
          <a:extLst>
            <a:ext uri="{FF2B5EF4-FFF2-40B4-BE49-F238E27FC236}">
              <a16:creationId xmlns:a16="http://schemas.microsoft.com/office/drawing/2014/main" id="{5AAC2C1D-79C1-4600-9C60-B59E11D69974}"/>
            </a:ext>
          </a:extLst>
        </xdr:cNvPr>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151312</xdr:rowOff>
    </xdr:to>
    <xdr:cxnSp macro="">
      <xdr:nvCxnSpPr>
        <xdr:cNvPr id="79" name="直線コネクタ 78">
          <a:extLst>
            <a:ext uri="{FF2B5EF4-FFF2-40B4-BE49-F238E27FC236}">
              <a16:creationId xmlns:a16="http://schemas.microsoft.com/office/drawing/2014/main" id="{FB18773B-1005-44B0-B314-C4E02FDA4365}"/>
            </a:ext>
          </a:extLst>
        </xdr:cNvPr>
        <xdr:cNvCxnSpPr/>
      </xdr:nvCxnSpPr>
      <xdr:spPr>
        <a:xfrm>
          <a:off x="2908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848B742A-04BD-4CA6-A91B-743DC4DFB6DF}"/>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118654</xdr:rowOff>
    </xdr:to>
    <xdr:cxnSp macro="">
      <xdr:nvCxnSpPr>
        <xdr:cNvPr id="81" name="直線コネクタ 80">
          <a:extLst>
            <a:ext uri="{FF2B5EF4-FFF2-40B4-BE49-F238E27FC236}">
              <a16:creationId xmlns:a16="http://schemas.microsoft.com/office/drawing/2014/main" id="{0C901508-882A-43E9-B40E-9279D5A2E957}"/>
            </a:ext>
          </a:extLst>
        </xdr:cNvPr>
        <xdr:cNvCxnSpPr/>
      </xdr:nvCxnSpPr>
      <xdr:spPr>
        <a:xfrm>
          <a:off x="2019300" y="660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84CFEA6F-FB37-4BCC-9FD6-540E1E846324}"/>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9261ED5A-1DE3-4051-AC2B-259CB94B9CA7}"/>
            </a:ext>
          </a:extLst>
        </xdr:cNvPr>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7AD77021-C2E5-4D6A-92A8-86F27C8C7519}"/>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62B07DA1-BE30-49AD-9687-46F03B485D07}"/>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D2791AAD-F4D4-41EB-9EA8-F29E5985FBB8}"/>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B093270F-35CC-434E-9F77-D39D4F27A7B7}"/>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47188</xdr:rowOff>
    </xdr:from>
    <xdr:ext cx="405111" cy="259045"/>
    <xdr:sp macro="" textlink="">
      <xdr:nvSpPr>
        <xdr:cNvPr id="88" name="n_1mainValue【道路】&#10;有形固定資産減価償却率">
          <a:extLst>
            <a:ext uri="{FF2B5EF4-FFF2-40B4-BE49-F238E27FC236}">
              <a16:creationId xmlns:a16="http://schemas.microsoft.com/office/drawing/2014/main" id="{645EAD53-CB6F-4662-AB7F-1A8E0E156B11}"/>
            </a:ext>
          </a:extLst>
        </xdr:cNvPr>
        <xdr:cNvSpPr txBox="1"/>
      </xdr:nvSpPr>
      <xdr:spPr>
        <a:xfrm>
          <a:off x="35820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9" name="n_2mainValue【道路】&#10;有形固定資産減価償却率">
          <a:extLst>
            <a:ext uri="{FF2B5EF4-FFF2-40B4-BE49-F238E27FC236}">
              <a16:creationId xmlns:a16="http://schemas.microsoft.com/office/drawing/2014/main" id="{3BCFF79B-7E5F-424A-806A-06A52F2A3192}"/>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159855</xdr:rowOff>
    </xdr:from>
    <xdr:ext cx="405111" cy="259045"/>
    <xdr:sp macro="" textlink="">
      <xdr:nvSpPr>
        <xdr:cNvPr id="90" name="n_3mainValue【道路】&#10;有形固定資産減価償却率">
          <a:extLst>
            <a:ext uri="{FF2B5EF4-FFF2-40B4-BE49-F238E27FC236}">
              <a16:creationId xmlns:a16="http://schemas.microsoft.com/office/drawing/2014/main" id="{6EEA2CD4-5976-4E4B-A7D4-244D7063ADF1}"/>
            </a:ext>
          </a:extLst>
        </xdr:cNvPr>
        <xdr:cNvSpPr txBox="1"/>
      </xdr:nvSpPr>
      <xdr:spPr>
        <a:xfrm>
          <a:off x="1816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91" name="n_4mainValue【道路】&#10;有形固定資産減価償却率">
          <a:extLst>
            <a:ext uri="{FF2B5EF4-FFF2-40B4-BE49-F238E27FC236}">
              <a16:creationId xmlns:a16="http://schemas.microsoft.com/office/drawing/2014/main" id="{85A248AF-109F-45E0-BE56-4BEFBC4F9B73}"/>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50A4B7E-9768-4F28-9677-7DF0F1F7A7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F8881FF-3ABE-4863-8AB6-54BDD62F00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C989948-5E57-4598-83E5-5244164C45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1E7425-35A8-47D0-AF43-88787F20E9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4E6129-CAA8-4543-9927-4D28AA4776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6199691-5060-490C-9584-0974B80378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466B7B-3EBD-4B76-92FD-E6D865D15A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C37F686-B90B-43C7-A78D-58B493E54D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11C8DCE-ADE2-4707-B97F-0B2985F038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7F203DA-1D98-463B-A7A8-6D01045906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43E1ABF-093B-4F9E-BBF2-F57E3CA9191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1FD05F8-0EFD-4C1B-9749-4BBED20985F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ACBF64F-258C-487F-A6D6-BF4ECA127E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FEAB94B5-DF00-4E65-AA02-B20E9BC0914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34F0E8D-418B-4FFA-BC7B-32148083B65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EE4FA4C5-B726-49E8-BBC1-CEE79EF623A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73FA88A-FAF5-4661-AE7B-54B341AACE3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B97B4D95-82FA-4E6C-9DB2-E18994840B1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B03661C-8548-467A-A91C-1C57ADD1F2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DCF1FB9-7029-47B0-9E19-74802449E9D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8977ED65-4184-4CBF-877B-18BB86008C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42E4DFA2-0EF8-4379-AF65-BB24609C4B3B}"/>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73063403-9029-401F-9C8F-BE1652DA348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999DEB0A-AA6C-4F18-BA95-D4257814C837}"/>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C555F18C-8E32-43F4-8DD0-ED65E429DAF2}"/>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22A5F48A-B73C-41C7-9045-911F85E79DF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C967DAAB-47DD-4EDF-8A06-2172A1D20FB6}"/>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22BD5397-AAD0-420C-9FEF-64A388720203}"/>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45A591EE-7056-49E7-82C8-FB5123A16646}"/>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37DC69F1-ADAD-494C-9AEC-3CE2ECEAECEA}"/>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CFCC42A4-3DCE-4203-A50A-261A88360029}"/>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5569452E-F06E-4D9E-9B8B-81CAF1024D73}"/>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3321B9B-111E-4E18-992E-EF5AF77E0F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8F2B358-8466-4F85-A889-03EC3645541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CCCDAB5-D81B-4F36-84E8-96B974DEA7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44DB8F-B97E-45FE-AEA5-4DFCC41BE9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C945A0-8FC9-49A4-8C70-D695215F3A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82545</xdr:rowOff>
    </xdr:from>
    <xdr:to>
      <xdr:col>55</xdr:col>
      <xdr:colOff>50800</xdr:colOff>
      <xdr:row>42</xdr:row>
      <xdr:rowOff>12695</xdr:rowOff>
    </xdr:to>
    <xdr:sp macro="" textlink="">
      <xdr:nvSpPr>
        <xdr:cNvPr id="129" name="楕円 128">
          <a:extLst>
            <a:ext uri="{FF2B5EF4-FFF2-40B4-BE49-F238E27FC236}">
              <a16:creationId xmlns:a16="http://schemas.microsoft.com/office/drawing/2014/main" id="{D5FA71F2-827E-48DF-89E8-71A66D0444A8}"/>
            </a:ext>
          </a:extLst>
        </xdr:cNvPr>
        <xdr:cNvSpPr/>
      </xdr:nvSpPr>
      <xdr:spPr>
        <a:xfrm>
          <a:off x="10426700" y="71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168922</xdr:rowOff>
    </xdr:from>
    <xdr:ext cx="469744" cy="259045"/>
    <xdr:sp macro="" textlink="">
      <xdr:nvSpPr>
        <xdr:cNvPr id="130" name="【道路】&#10;一人当たり延長該当値テキスト">
          <a:extLst>
            <a:ext uri="{FF2B5EF4-FFF2-40B4-BE49-F238E27FC236}">
              <a16:creationId xmlns:a16="http://schemas.microsoft.com/office/drawing/2014/main" id="{E9B55B68-2EE8-4E07-98B2-ED9E3EA5B0AD}"/>
            </a:ext>
          </a:extLst>
        </xdr:cNvPr>
        <xdr:cNvSpPr txBox="1"/>
      </xdr:nvSpPr>
      <xdr:spPr>
        <a:xfrm>
          <a:off x="10515600" y="702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14617</xdr:rowOff>
    </xdr:from>
    <xdr:to>
      <xdr:col>50</xdr:col>
      <xdr:colOff>165100</xdr:colOff>
      <xdr:row>40</xdr:row>
      <xdr:rowOff>116217</xdr:rowOff>
    </xdr:to>
    <xdr:sp macro="" textlink="">
      <xdr:nvSpPr>
        <xdr:cNvPr id="131" name="楕円 130">
          <a:extLst>
            <a:ext uri="{FF2B5EF4-FFF2-40B4-BE49-F238E27FC236}">
              <a16:creationId xmlns:a16="http://schemas.microsoft.com/office/drawing/2014/main" id="{A9F14BFB-2187-421D-B1C7-3574AE140B59}"/>
            </a:ext>
          </a:extLst>
        </xdr:cNvPr>
        <xdr:cNvSpPr/>
      </xdr:nvSpPr>
      <xdr:spPr>
        <a:xfrm>
          <a:off x="9588500" y="68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65417</xdr:rowOff>
    </xdr:from>
    <xdr:to>
      <xdr:col>55</xdr:col>
      <xdr:colOff>0</xdr:colOff>
      <xdr:row>41</xdr:row>
      <xdr:rowOff>133345</xdr:rowOff>
    </xdr:to>
    <xdr:cxnSp macro="">
      <xdr:nvCxnSpPr>
        <xdr:cNvPr id="132" name="直線コネクタ 131">
          <a:extLst>
            <a:ext uri="{FF2B5EF4-FFF2-40B4-BE49-F238E27FC236}">
              <a16:creationId xmlns:a16="http://schemas.microsoft.com/office/drawing/2014/main" id="{313FAA9E-CAA2-42C1-93A2-FC1F5681FAB5}"/>
            </a:ext>
          </a:extLst>
        </xdr:cNvPr>
        <xdr:cNvCxnSpPr/>
      </xdr:nvCxnSpPr>
      <xdr:spPr>
        <a:xfrm>
          <a:off x="9639300" y="6923417"/>
          <a:ext cx="838200" cy="2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14205</xdr:rowOff>
    </xdr:from>
    <xdr:to>
      <xdr:col>46</xdr:col>
      <xdr:colOff>38100</xdr:colOff>
      <xdr:row>40</xdr:row>
      <xdr:rowOff>115805</xdr:rowOff>
    </xdr:to>
    <xdr:sp macro="" textlink="">
      <xdr:nvSpPr>
        <xdr:cNvPr id="133" name="楕円 132">
          <a:extLst>
            <a:ext uri="{FF2B5EF4-FFF2-40B4-BE49-F238E27FC236}">
              <a16:creationId xmlns:a16="http://schemas.microsoft.com/office/drawing/2014/main" id="{124925F9-ECB9-4E0E-A3F9-6760AE9A4617}"/>
            </a:ext>
          </a:extLst>
        </xdr:cNvPr>
        <xdr:cNvSpPr/>
      </xdr:nvSpPr>
      <xdr:spPr>
        <a:xfrm>
          <a:off x="8699500" y="68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65005</xdr:rowOff>
    </xdr:from>
    <xdr:to>
      <xdr:col>50</xdr:col>
      <xdr:colOff>114300</xdr:colOff>
      <xdr:row>40</xdr:row>
      <xdr:rowOff>65417</xdr:rowOff>
    </xdr:to>
    <xdr:cxnSp macro="">
      <xdr:nvCxnSpPr>
        <xdr:cNvPr id="134" name="直線コネクタ 133">
          <a:extLst>
            <a:ext uri="{FF2B5EF4-FFF2-40B4-BE49-F238E27FC236}">
              <a16:creationId xmlns:a16="http://schemas.microsoft.com/office/drawing/2014/main" id="{CD382F5B-2ED7-4071-87A8-444F0F5724D0}"/>
            </a:ext>
          </a:extLst>
        </xdr:cNvPr>
        <xdr:cNvCxnSpPr/>
      </xdr:nvCxnSpPr>
      <xdr:spPr>
        <a:xfrm>
          <a:off x="8750300" y="692300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79272</xdr:rowOff>
    </xdr:from>
    <xdr:to>
      <xdr:col>41</xdr:col>
      <xdr:colOff>101600</xdr:colOff>
      <xdr:row>41</xdr:row>
      <xdr:rowOff>9422</xdr:rowOff>
    </xdr:to>
    <xdr:sp macro="" textlink="">
      <xdr:nvSpPr>
        <xdr:cNvPr id="135" name="楕円 134">
          <a:extLst>
            <a:ext uri="{FF2B5EF4-FFF2-40B4-BE49-F238E27FC236}">
              <a16:creationId xmlns:a16="http://schemas.microsoft.com/office/drawing/2014/main" id="{5E36D518-A032-485E-A1F0-10AE9F321E5C}"/>
            </a:ext>
          </a:extLst>
        </xdr:cNvPr>
        <xdr:cNvSpPr/>
      </xdr:nvSpPr>
      <xdr:spPr>
        <a:xfrm>
          <a:off x="7810500" y="69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65005</xdr:rowOff>
    </xdr:from>
    <xdr:to>
      <xdr:col>45</xdr:col>
      <xdr:colOff>177800</xdr:colOff>
      <xdr:row>40</xdr:row>
      <xdr:rowOff>130072</xdr:rowOff>
    </xdr:to>
    <xdr:cxnSp macro="">
      <xdr:nvCxnSpPr>
        <xdr:cNvPr id="136" name="直線コネクタ 135">
          <a:extLst>
            <a:ext uri="{FF2B5EF4-FFF2-40B4-BE49-F238E27FC236}">
              <a16:creationId xmlns:a16="http://schemas.microsoft.com/office/drawing/2014/main" id="{5F38F908-69EF-4C8D-836D-4BABED17EC7B}"/>
            </a:ext>
          </a:extLst>
        </xdr:cNvPr>
        <xdr:cNvCxnSpPr/>
      </xdr:nvCxnSpPr>
      <xdr:spPr>
        <a:xfrm flipV="1">
          <a:off x="7861300" y="6923005"/>
          <a:ext cx="889000" cy="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82218</xdr:rowOff>
    </xdr:from>
    <xdr:to>
      <xdr:col>36</xdr:col>
      <xdr:colOff>165100</xdr:colOff>
      <xdr:row>41</xdr:row>
      <xdr:rowOff>12368</xdr:rowOff>
    </xdr:to>
    <xdr:sp macro="" textlink="">
      <xdr:nvSpPr>
        <xdr:cNvPr id="137" name="楕円 136">
          <a:extLst>
            <a:ext uri="{FF2B5EF4-FFF2-40B4-BE49-F238E27FC236}">
              <a16:creationId xmlns:a16="http://schemas.microsoft.com/office/drawing/2014/main" id="{60CB059F-D8F3-4E64-86BF-F476E4F259AA}"/>
            </a:ext>
          </a:extLst>
        </xdr:cNvPr>
        <xdr:cNvSpPr/>
      </xdr:nvSpPr>
      <xdr:spPr>
        <a:xfrm>
          <a:off x="6921500" y="69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130072</xdr:rowOff>
    </xdr:from>
    <xdr:to>
      <xdr:col>41</xdr:col>
      <xdr:colOff>50800</xdr:colOff>
      <xdr:row>40</xdr:row>
      <xdr:rowOff>133018</xdr:rowOff>
    </xdr:to>
    <xdr:cxnSp macro="">
      <xdr:nvCxnSpPr>
        <xdr:cNvPr id="138" name="直線コネクタ 137">
          <a:extLst>
            <a:ext uri="{FF2B5EF4-FFF2-40B4-BE49-F238E27FC236}">
              <a16:creationId xmlns:a16="http://schemas.microsoft.com/office/drawing/2014/main" id="{59868D1C-E7DA-4536-8EEE-A79FBFF6C5D9}"/>
            </a:ext>
          </a:extLst>
        </xdr:cNvPr>
        <xdr:cNvCxnSpPr/>
      </xdr:nvCxnSpPr>
      <xdr:spPr>
        <a:xfrm flipV="1">
          <a:off x="6972300" y="6988072"/>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50717</xdr:rowOff>
    </xdr:from>
    <xdr:ext cx="534377" cy="259045"/>
    <xdr:sp macro="" textlink="">
      <xdr:nvSpPr>
        <xdr:cNvPr id="139" name="n_1aveValue【道路】&#10;一人当たり延長">
          <a:extLst>
            <a:ext uri="{FF2B5EF4-FFF2-40B4-BE49-F238E27FC236}">
              <a16:creationId xmlns:a16="http://schemas.microsoft.com/office/drawing/2014/main" id="{404B22B5-215E-41B6-A7A2-C2D9FAD6ECF6}"/>
            </a:ext>
          </a:extLst>
        </xdr:cNvPr>
        <xdr:cNvSpPr txBox="1"/>
      </xdr:nvSpPr>
      <xdr:spPr>
        <a:xfrm>
          <a:off x="9359411" y="70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52425</xdr:rowOff>
    </xdr:from>
    <xdr:ext cx="534377" cy="259045"/>
    <xdr:sp macro="" textlink="">
      <xdr:nvSpPr>
        <xdr:cNvPr id="140" name="n_2aveValue【道路】&#10;一人当たり延長">
          <a:extLst>
            <a:ext uri="{FF2B5EF4-FFF2-40B4-BE49-F238E27FC236}">
              <a16:creationId xmlns:a16="http://schemas.microsoft.com/office/drawing/2014/main" id="{D11B32C6-E18B-4808-85B3-B84280CD7A0E}"/>
            </a:ext>
          </a:extLst>
        </xdr:cNvPr>
        <xdr:cNvSpPr txBox="1"/>
      </xdr:nvSpPr>
      <xdr:spPr>
        <a:xfrm>
          <a:off x="8483111" y="70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54487</xdr:rowOff>
    </xdr:from>
    <xdr:ext cx="534377" cy="259045"/>
    <xdr:sp macro="" textlink="">
      <xdr:nvSpPr>
        <xdr:cNvPr id="141" name="n_3aveValue【道路】&#10;一人当たり延長">
          <a:extLst>
            <a:ext uri="{FF2B5EF4-FFF2-40B4-BE49-F238E27FC236}">
              <a16:creationId xmlns:a16="http://schemas.microsoft.com/office/drawing/2014/main" id="{A24277CC-DB2B-4FA0-ABB2-08FAF92340C4}"/>
            </a:ext>
          </a:extLst>
        </xdr:cNvPr>
        <xdr:cNvSpPr txBox="1"/>
      </xdr:nvSpPr>
      <xdr:spPr>
        <a:xfrm>
          <a:off x="7594111" y="70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53038</xdr:rowOff>
    </xdr:from>
    <xdr:ext cx="534377" cy="259045"/>
    <xdr:sp macro="" textlink="">
      <xdr:nvSpPr>
        <xdr:cNvPr id="142" name="n_4aveValue【道路】&#10;一人当たり延長">
          <a:extLst>
            <a:ext uri="{FF2B5EF4-FFF2-40B4-BE49-F238E27FC236}">
              <a16:creationId xmlns:a16="http://schemas.microsoft.com/office/drawing/2014/main" id="{8C2054A3-93ED-48FF-BECB-74E682CC8F03}"/>
            </a:ext>
          </a:extLst>
        </xdr:cNvPr>
        <xdr:cNvSpPr txBox="1"/>
      </xdr:nvSpPr>
      <xdr:spPr>
        <a:xfrm>
          <a:off x="6705111" y="70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132744</xdr:rowOff>
    </xdr:from>
    <xdr:ext cx="599010" cy="259045"/>
    <xdr:sp macro="" textlink="">
      <xdr:nvSpPr>
        <xdr:cNvPr id="143" name="n_1mainValue【道路】&#10;一人当たり延長">
          <a:extLst>
            <a:ext uri="{FF2B5EF4-FFF2-40B4-BE49-F238E27FC236}">
              <a16:creationId xmlns:a16="http://schemas.microsoft.com/office/drawing/2014/main" id="{7E928F70-FC4F-4A6C-8F62-E40516AC3D92}"/>
            </a:ext>
          </a:extLst>
        </xdr:cNvPr>
        <xdr:cNvSpPr txBox="1"/>
      </xdr:nvSpPr>
      <xdr:spPr>
        <a:xfrm>
          <a:off x="9327094" y="664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132332</xdr:rowOff>
    </xdr:from>
    <xdr:ext cx="599010" cy="259045"/>
    <xdr:sp macro="" textlink="">
      <xdr:nvSpPr>
        <xdr:cNvPr id="144" name="n_2mainValue【道路】&#10;一人当たり延長">
          <a:extLst>
            <a:ext uri="{FF2B5EF4-FFF2-40B4-BE49-F238E27FC236}">
              <a16:creationId xmlns:a16="http://schemas.microsoft.com/office/drawing/2014/main" id="{E6E7E7AC-D9C2-48C1-8B7D-6374A95CC20F}"/>
            </a:ext>
          </a:extLst>
        </xdr:cNvPr>
        <xdr:cNvSpPr txBox="1"/>
      </xdr:nvSpPr>
      <xdr:spPr>
        <a:xfrm>
          <a:off x="8450794" y="664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25949</xdr:rowOff>
    </xdr:from>
    <xdr:ext cx="534377" cy="259045"/>
    <xdr:sp macro="" textlink="">
      <xdr:nvSpPr>
        <xdr:cNvPr id="145" name="n_3mainValue【道路】&#10;一人当たり延長">
          <a:extLst>
            <a:ext uri="{FF2B5EF4-FFF2-40B4-BE49-F238E27FC236}">
              <a16:creationId xmlns:a16="http://schemas.microsoft.com/office/drawing/2014/main" id="{7A6177B8-F86C-47BF-9D14-EFEA4608D4ED}"/>
            </a:ext>
          </a:extLst>
        </xdr:cNvPr>
        <xdr:cNvSpPr txBox="1"/>
      </xdr:nvSpPr>
      <xdr:spPr>
        <a:xfrm>
          <a:off x="7594111" y="67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28895</xdr:rowOff>
    </xdr:from>
    <xdr:ext cx="534377" cy="259045"/>
    <xdr:sp macro="" textlink="">
      <xdr:nvSpPr>
        <xdr:cNvPr id="146" name="n_4mainValue【道路】&#10;一人当たり延長">
          <a:extLst>
            <a:ext uri="{FF2B5EF4-FFF2-40B4-BE49-F238E27FC236}">
              <a16:creationId xmlns:a16="http://schemas.microsoft.com/office/drawing/2014/main" id="{115FD21A-BD8F-48FB-8452-BDA8F5B8B9B2}"/>
            </a:ext>
          </a:extLst>
        </xdr:cNvPr>
        <xdr:cNvSpPr txBox="1"/>
      </xdr:nvSpPr>
      <xdr:spPr>
        <a:xfrm>
          <a:off x="6705111" y="67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E3B32E3-5B04-404E-BBC9-1BA6C752F3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D090CD2-9057-49D2-8341-795093C469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0A11D72-0A3C-4993-AF18-8AE4AF20AF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5921121-B482-4BF6-B94B-DF480BAC28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B1B98E5-9321-425E-AB11-032F12A19E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F2642F8-B6A2-4CCF-8564-27B5F54710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834DEF5-02D1-4AF5-999E-03A7EF3780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A237DBB-36FE-449D-9C9A-8558E28D6F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0457A95-B638-4DE5-B2EA-E5CB80085C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1DA6DCC-4E57-48EC-80F7-27C8E5F398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3FF5D11-8E85-4D1E-AE1E-B5962E73FB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BC36448-BAE4-4A56-B956-3F230EA9AF4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1AF2981-7CC4-4214-93E6-B4C1FD70AA2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BA60CB7-1579-4E77-A7D5-B88E869591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BC240595-25B6-423B-BD01-F9521473D69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5458A40-0D76-4B14-BD8C-40EF5CBB2E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B7CDEDF-2102-4E74-B315-B8079A3BF0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17F2A9B3-B25A-4986-BE2A-6F1439EC9E4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3FD6A77-0A17-4114-B33E-4F2F9F5CDCC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7974AEF-C6F1-4555-9CB4-CAD51D01F7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D762DA2A-4FDA-44D1-9E8B-69ABF21E59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5FCFD6E-1AE7-4711-A3F0-A0A046AB444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0FBBB98-2BDF-4D75-B17F-27D569C6A5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DEB950F-07D8-474C-B07F-302F9F205C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85899C44-8925-4E9C-B49C-ABE7D127DF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AE2AAC6B-2413-425B-91D0-A389FB2E7F7C}"/>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320DF9D-DF71-41A4-86F3-419C041948A3}"/>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3E4667E3-7E20-4483-B6EB-8564C7556B6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7EEA35BB-DB37-41C3-B002-589A4EEE3624}"/>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57A0715B-C88A-4A37-94F2-E024EE5A13E6}"/>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56956B5-43E9-4B69-9BA6-45F88D4280C6}"/>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E6D1C4A8-0313-4D4A-BC29-B748DEA5969C}"/>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294409E4-80EB-4657-B3F4-709EB62E5FEA}"/>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B80454FA-A96D-4538-9262-FF3A342FFE39}"/>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D0DA516B-4291-4240-97AB-31E995C2AB03}"/>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7A906A58-4245-45A1-9170-B3AD99B6147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5F5744F-A47F-40E7-B182-180F8D7A19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CF6383A-9CC1-4F9D-9DEB-784B0D18A1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D17FE6-E070-432B-B50F-57402AA774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D9B300-46B6-4EB3-859E-D13D029928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4E62463-0D05-4218-AEE6-BF8EB84D17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8" name="楕円 187">
          <a:extLst>
            <a:ext uri="{FF2B5EF4-FFF2-40B4-BE49-F238E27FC236}">
              <a16:creationId xmlns:a16="http://schemas.microsoft.com/office/drawing/2014/main" id="{EE170441-420D-42DD-987F-C47FC5361A6C}"/>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A1861B3-A81D-4754-AC08-562FD1F3F8A0}"/>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90" name="楕円 189">
          <a:extLst>
            <a:ext uri="{FF2B5EF4-FFF2-40B4-BE49-F238E27FC236}">
              <a16:creationId xmlns:a16="http://schemas.microsoft.com/office/drawing/2014/main" id="{20B60283-454C-42C5-B27F-F34E565FFB35}"/>
            </a:ext>
          </a:extLst>
        </xdr:cNvPr>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44087</xdr:rowOff>
    </xdr:to>
    <xdr:cxnSp macro="">
      <xdr:nvCxnSpPr>
        <xdr:cNvPr id="191" name="直線コネクタ 190">
          <a:extLst>
            <a:ext uri="{FF2B5EF4-FFF2-40B4-BE49-F238E27FC236}">
              <a16:creationId xmlns:a16="http://schemas.microsoft.com/office/drawing/2014/main" id="{998E9616-91CF-41CF-92FE-72FA2F3430AE}"/>
            </a:ext>
          </a:extLst>
        </xdr:cNvPr>
        <xdr:cNvCxnSpPr/>
      </xdr:nvCxnSpPr>
      <xdr:spPr>
        <a:xfrm>
          <a:off x="3797300" y="103033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2" name="楕円 191">
          <a:extLst>
            <a:ext uri="{FF2B5EF4-FFF2-40B4-BE49-F238E27FC236}">
              <a16:creationId xmlns:a16="http://schemas.microsoft.com/office/drawing/2014/main" id="{4EF4A29E-CF52-4596-8B0B-D407E5A6AE6C}"/>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16328</xdr:rowOff>
    </xdr:to>
    <xdr:cxnSp macro="">
      <xdr:nvCxnSpPr>
        <xdr:cNvPr id="193" name="直線コネクタ 192">
          <a:extLst>
            <a:ext uri="{FF2B5EF4-FFF2-40B4-BE49-F238E27FC236}">
              <a16:creationId xmlns:a16="http://schemas.microsoft.com/office/drawing/2014/main" id="{6E8E8B51-87F9-4B98-B88B-0AD094018F22}"/>
            </a:ext>
          </a:extLst>
        </xdr:cNvPr>
        <xdr:cNvCxnSpPr/>
      </xdr:nvCxnSpPr>
      <xdr:spPr>
        <a:xfrm>
          <a:off x="2908300" y="102755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4" name="楕円 193">
          <a:extLst>
            <a:ext uri="{FF2B5EF4-FFF2-40B4-BE49-F238E27FC236}">
              <a16:creationId xmlns:a16="http://schemas.microsoft.com/office/drawing/2014/main" id="{4F56074E-0B5A-4969-8E78-AA3828646D51}"/>
            </a:ext>
          </a:extLst>
        </xdr:cNvPr>
        <xdr:cNvSpPr/>
      </xdr:nvSpPr>
      <xdr:spPr>
        <a:xfrm>
          <a:off x="1968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160020</xdr:rowOff>
    </xdr:to>
    <xdr:cxnSp macro="">
      <xdr:nvCxnSpPr>
        <xdr:cNvPr id="195" name="直線コネクタ 194">
          <a:extLst>
            <a:ext uri="{FF2B5EF4-FFF2-40B4-BE49-F238E27FC236}">
              <a16:creationId xmlns:a16="http://schemas.microsoft.com/office/drawing/2014/main" id="{958032D8-0BEA-4DEF-8627-B397198B005B}"/>
            </a:ext>
          </a:extLst>
        </xdr:cNvPr>
        <xdr:cNvCxnSpPr/>
      </xdr:nvCxnSpPr>
      <xdr:spPr>
        <a:xfrm>
          <a:off x="2019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6" name="楕円 195">
          <a:extLst>
            <a:ext uri="{FF2B5EF4-FFF2-40B4-BE49-F238E27FC236}">
              <a16:creationId xmlns:a16="http://schemas.microsoft.com/office/drawing/2014/main" id="{5D18DEA5-A1CB-4636-8182-310DD860E168}"/>
            </a:ext>
          </a:extLst>
        </xdr:cNvPr>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132262</xdr:rowOff>
    </xdr:to>
    <xdr:cxnSp macro="">
      <xdr:nvCxnSpPr>
        <xdr:cNvPr id="197" name="直線コネクタ 196">
          <a:extLst>
            <a:ext uri="{FF2B5EF4-FFF2-40B4-BE49-F238E27FC236}">
              <a16:creationId xmlns:a16="http://schemas.microsoft.com/office/drawing/2014/main" id="{C453DA33-233D-4ED0-B4BA-461CD44AACF7}"/>
            </a:ext>
          </a:extLst>
        </xdr:cNvPr>
        <xdr:cNvCxnSpPr/>
      </xdr:nvCxnSpPr>
      <xdr:spPr>
        <a:xfrm>
          <a:off x="1130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C3EA502-86B9-4C39-9228-683676F1ECFF}"/>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E71C787-2189-431E-888B-F4D881AE4791}"/>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AB6C4FD-56CA-4253-9C8D-443F97B62201}"/>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7F9BAA8B-AD23-4FA3-90EA-183B8C5AB0C7}"/>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83655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5BA73B9-675E-4054-BE61-A16273B68D61}"/>
            </a:ext>
          </a:extLst>
        </xdr:cNvPr>
        <xdr:cNvSpPr txBox="1"/>
      </xdr:nvSpPr>
      <xdr:spPr>
        <a:xfrm>
          <a:off x="3582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624C134-4FAE-477B-B3B0-EE3AB58586D7}"/>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3CCDD0E-8018-41FF-8FB8-207E4C93D691}"/>
            </a:ext>
          </a:extLst>
        </xdr:cNvPr>
        <xdr:cNvSpPr txBox="1"/>
      </xdr:nvSpPr>
      <xdr:spPr>
        <a:xfrm>
          <a:off x="1816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BD49A57-271B-485A-A14F-1B48CA766C37}"/>
            </a:ext>
          </a:extLst>
        </xdr:cNvPr>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63E667B-A807-4F01-B40B-67008BD429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61C58B4-7AFB-4BE2-AF51-A43E11F450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C9FB7C8-6B8C-4E56-AD20-A2A4CC423E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9112650-78EF-4B63-BA56-923D833A61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6850E1F-F811-4A5C-B54D-595966F360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BE43F20-11A8-40B0-AF5E-CCBD9FAA25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93C24B8-8C79-46C6-AE4F-12E1A3BBDA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3FFF58D-8523-4332-8BDE-3D513DD226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D7EE527-B943-4AC2-8670-04AC2525A5D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6D1DFE9-9A0C-475E-B486-A76D6A6580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E464657-F3FA-4446-AEA6-F811CCA3F0C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CCC47BDC-CC9E-4DA2-9A2F-4A400125973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69329AD-E6A6-49FE-A1B7-38133CFC953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76D7B6B-824E-43C3-8F15-9A6A7C05FAB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A5CE75B3-0949-498E-95E3-A5E8F45B8DE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26917F4-C4EA-4081-9E6A-BBE7C9E40C3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01A8E15-8BCC-4C7E-B66C-2B4ADB28E38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909D2316-CB05-4DA7-891C-A452A2CC05D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C5F6110-58A3-4952-B9C3-E3FAC3FE09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E78A15DE-5384-43B9-8FD4-5F090A1A892E}"/>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E1283DB-04C9-4806-994A-66A3358693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A9A19ACF-BAB3-4358-AF22-D80622F12DF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A50815C-5A37-40AA-A1C8-6ECB18C3C0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5AA21709-E9AE-4EF7-B3F4-54D9B5F27CA7}"/>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BED1E9FD-D1F8-4580-A3AA-4A95C74F8315}"/>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417F8CDA-5E67-48EE-B353-B50A8581C038}"/>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A544BAA-9C8A-4FC8-8F1E-1DFA40DC7FDB}"/>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F908098-5076-4996-A042-C647126436AA}"/>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DF72B2BA-67B2-48C1-8D19-A7F553E00449}"/>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ECD48312-025B-4C80-896B-0AAF157F6D3E}"/>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86229748-FAB0-47A2-BB2B-5BDAC860A04F}"/>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0757378D-5C0E-4268-8004-222394D5196A}"/>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76946AA7-5964-493B-A883-0FD831CBE45F}"/>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57C5343C-CC1F-4C24-B1C0-9CE0F9D5F052}"/>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41E1B7F-85B8-418D-A7F6-FABB01827F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75B0FA5-9AB0-4217-A68C-BCB7F61100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3511B99-6163-4BF3-8CBE-9043E40160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18DC34-D78D-40BA-84EC-C0C60775A9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CC689D4-760E-4D5A-AF2C-527AF7CCC1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23889</xdr:rowOff>
    </xdr:from>
    <xdr:to>
      <xdr:col>55</xdr:col>
      <xdr:colOff>50800</xdr:colOff>
      <xdr:row>64</xdr:row>
      <xdr:rowOff>125489</xdr:rowOff>
    </xdr:to>
    <xdr:sp macro="" textlink="">
      <xdr:nvSpPr>
        <xdr:cNvPr id="245" name="楕円 244">
          <a:extLst>
            <a:ext uri="{FF2B5EF4-FFF2-40B4-BE49-F238E27FC236}">
              <a16:creationId xmlns:a16="http://schemas.microsoft.com/office/drawing/2014/main" id="{C95EA1C9-878F-4F4B-9A35-DDC24C39CF5D}"/>
            </a:ext>
          </a:extLst>
        </xdr:cNvPr>
        <xdr:cNvSpPr/>
      </xdr:nvSpPr>
      <xdr:spPr>
        <a:xfrm>
          <a:off x="10426700" y="109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110266</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AD4BF9A9-B851-4AE4-8C32-21DA167BA37A}"/>
            </a:ext>
          </a:extLst>
        </xdr:cNvPr>
        <xdr:cNvSpPr txBox="1"/>
      </xdr:nvSpPr>
      <xdr:spPr>
        <a:xfrm>
          <a:off x="10515600" y="109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23892</xdr:rowOff>
    </xdr:from>
    <xdr:to>
      <xdr:col>50</xdr:col>
      <xdr:colOff>165100</xdr:colOff>
      <xdr:row>64</xdr:row>
      <xdr:rowOff>125492</xdr:rowOff>
    </xdr:to>
    <xdr:sp macro="" textlink="">
      <xdr:nvSpPr>
        <xdr:cNvPr id="247" name="楕円 246">
          <a:extLst>
            <a:ext uri="{FF2B5EF4-FFF2-40B4-BE49-F238E27FC236}">
              <a16:creationId xmlns:a16="http://schemas.microsoft.com/office/drawing/2014/main" id="{D250E2A7-B75C-4754-AE0C-DD3C9E973F22}"/>
            </a:ext>
          </a:extLst>
        </xdr:cNvPr>
        <xdr:cNvSpPr/>
      </xdr:nvSpPr>
      <xdr:spPr>
        <a:xfrm>
          <a:off x="9588500" y="109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74689</xdr:rowOff>
    </xdr:from>
    <xdr:to>
      <xdr:col>55</xdr:col>
      <xdr:colOff>0</xdr:colOff>
      <xdr:row>64</xdr:row>
      <xdr:rowOff>74692</xdr:rowOff>
    </xdr:to>
    <xdr:cxnSp macro="">
      <xdr:nvCxnSpPr>
        <xdr:cNvPr id="248" name="直線コネクタ 247">
          <a:extLst>
            <a:ext uri="{FF2B5EF4-FFF2-40B4-BE49-F238E27FC236}">
              <a16:creationId xmlns:a16="http://schemas.microsoft.com/office/drawing/2014/main" id="{8863DBC1-F053-451D-B2F8-D3B42981D8C8}"/>
            </a:ext>
          </a:extLst>
        </xdr:cNvPr>
        <xdr:cNvCxnSpPr/>
      </xdr:nvCxnSpPr>
      <xdr:spPr>
        <a:xfrm flipV="1">
          <a:off x="9639300" y="11047489"/>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23909</xdr:rowOff>
    </xdr:from>
    <xdr:to>
      <xdr:col>46</xdr:col>
      <xdr:colOff>38100</xdr:colOff>
      <xdr:row>64</xdr:row>
      <xdr:rowOff>125509</xdr:rowOff>
    </xdr:to>
    <xdr:sp macro="" textlink="">
      <xdr:nvSpPr>
        <xdr:cNvPr id="249" name="楕円 248">
          <a:extLst>
            <a:ext uri="{FF2B5EF4-FFF2-40B4-BE49-F238E27FC236}">
              <a16:creationId xmlns:a16="http://schemas.microsoft.com/office/drawing/2014/main" id="{08D428DB-F6E2-475B-9E4B-268BB5692937}"/>
            </a:ext>
          </a:extLst>
        </xdr:cNvPr>
        <xdr:cNvSpPr/>
      </xdr:nvSpPr>
      <xdr:spPr>
        <a:xfrm>
          <a:off x="8699500" y="109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74692</xdr:rowOff>
    </xdr:from>
    <xdr:to>
      <xdr:col>50</xdr:col>
      <xdr:colOff>114300</xdr:colOff>
      <xdr:row>64</xdr:row>
      <xdr:rowOff>74709</xdr:rowOff>
    </xdr:to>
    <xdr:cxnSp macro="">
      <xdr:nvCxnSpPr>
        <xdr:cNvPr id="250" name="直線コネクタ 249">
          <a:extLst>
            <a:ext uri="{FF2B5EF4-FFF2-40B4-BE49-F238E27FC236}">
              <a16:creationId xmlns:a16="http://schemas.microsoft.com/office/drawing/2014/main" id="{6C15B4DF-2DEF-4057-A50A-2AF85F67EECF}"/>
            </a:ext>
          </a:extLst>
        </xdr:cNvPr>
        <xdr:cNvCxnSpPr/>
      </xdr:nvCxnSpPr>
      <xdr:spPr>
        <a:xfrm flipV="1">
          <a:off x="8750300" y="1104749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23909</xdr:rowOff>
    </xdr:from>
    <xdr:to>
      <xdr:col>41</xdr:col>
      <xdr:colOff>101600</xdr:colOff>
      <xdr:row>64</xdr:row>
      <xdr:rowOff>125509</xdr:rowOff>
    </xdr:to>
    <xdr:sp macro="" textlink="">
      <xdr:nvSpPr>
        <xdr:cNvPr id="251" name="楕円 250">
          <a:extLst>
            <a:ext uri="{FF2B5EF4-FFF2-40B4-BE49-F238E27FC236}">
              <a16:creationId xmlns:a16="http://schemas.microsoft.com/office/drawing/2014/main" id="{C847FEE9-708F-4F13-8CB6-A5ECB71010C0}"/>
            </a:ext>
          </a:extLst>
        </xdr:cNvPr>
        <xdr:cNvSpPr/>
      </xdr:nvSpPr>
      <xdr:spPr>
        <a:xfrm>
          <a:off x="7810500" y="109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74709</xdr:rowOff>
    </xdr:from>
    <xdr:to>
      <xdr:col>45</xdr:col>
      <xdr:colOff>177800</xdr:colOff>
      <xdr:row>64</xdr:row>
      <xdr:rowOff>74709</xdr:rowOff>
    </xdr:to>
    <xdr:cxnSp macro="">
      <xdr:nvCxnSpPr>
        <xdr:cNvPr id="252" name="直線コネクタ 251">
          <a:extLst>
            <a:ext uri="{FF2B5EF4-FFF2-40B4-BE49-F238E27FC236}">
              <a16:creationId xmlns:a16="http://schemas.microsoft.com/office/drawing/2014/main" id="{9506C89E-3A66-483A-A0EC-EC3ADCBF3A58}"/>
            </a:ext>
          </a:extLst>
        </xdr:cNvPr>
        <xdr:cNvCxnSpPr/>
      </xdr:nvCxnSpPr>
      <xdr:spPr>
        <a:xfrm>
          <a:off x="7861300" y="11047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23903</xdr:rowOff>
    </xdr:from>
    <xdr:to>
      <xdr:col>36</xdr:col>
      <xdr:colOff>165100</xdr:colOff>
      <xdr:row>64</xdr:row>
      <xdr:rowOff>125503</xdr:rowOff>
    </xdr:to>
    <xdr:sp macro="" textlink="">
      <xdr:nvSpPr>
        <xdr:cNvPr id="253" name="楕円 252">
          <a:extLst>
            <a:ext uri="{FF2B5EF4-FFF2-40B4-BE49-F238E27FC236}">
              <a16:creationId xmlns:a16="http://schemas.microsoft.com/office/drawing/2014/main" id="{4B55187C-C7CF-4D96-8F8D-1EB1BC4DA663}"/>
            </a:ext>
          </a:extLst>
        </xdr:cNvPr>
        <xdr:cNvSpPr/>
      </xdr:nvSpPr>
      <xdr:spPr>
        <a:xfrm>
          <a:off x="6921500" y="10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74703</xdr:rowOff>
    </xdr:from>
    <xdr:to>
      <xdr:col>41</xdr:col>
      <xdr:colOff>50800</xdr:colOff>
      <xdr:row>64</xdr:row>
      <xdr:rowOff>74709</xdr:rowOff>
    </xdr:to>
    <xdr:cxnSp macro="">
      <xdr:nvCxnSpPr>
        <xdr:cNvPr id="254" name="直線コネクタ 253">
          <a:extLst>
            <a:ext uri="{FF2B5EF4-FFF2-40B4-BE49-F238E27FC236}">
              <a16:creationId xmlns:a16="http://schemas.microsoft.com/office/drawing/2014/main" id="{E59DFDF9-5E47-4239-8B43-05F89A4FBBE7}"/>
            </a:ext>
          </a:extLst>
        </xdr:cNvPr>
        <xdr:cNvCxnSpPr/>
      </xdr:nvCxnSpPr>
      <xdr:spPr>
        <a:xfrm>
          <a:off x="6972300" y="11047503"/>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170259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F3703DEF-1244-4C65-95BA-5ACCF1916C4D}"/>
            </a:ext>
          </a:extLst>
        </xdr:cNvPr>
        <xdr:cNvSpPr txBox="1"/>
      </xdr:nvSpPr>
      <xdr:spPr>
        <a:xfrm>
          <a:off x="9281505" y="10628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165337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2EF7E85-01F4-4C92-8D6C-06EE0F48A6BE}"/>
            </a:ext>
          </a:extLst>
        </xdr:cNvPr>
        <xdr:cNvSpPr txBox="1"/>
      </xdr:nvSpPr>
      <xdr:spPr>
        <a:xfrm>
          <a:off x="8405205" y="10623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22494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560E62EB-C01A-41CC-9B91-E5CFD89BF344}"/>
            </a:ext>
          </a:extLst>
        </xdr:cNvPr>
        <xdr:cNvSpPr txBox="1"/>
      </xdr:nvSpPr>
      <xdr:spPr>
        <a:xfrm>
          <a:off x="7561795" y="106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26011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3B91EE9E-7706-4F40-86EE-6D3CADE851C6}"/>
            </a:ext>
          </a:extLst>
        </xdr:cNvPr>
        <xdr:cNvSpPr txBox="1"/>
      </xdr:nvSpPr>
      <xdr:spPr>
        <a:xfrm>
          <a:off x="6672795" y="106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116619</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34CAA96D-AEF0-4115-A2FB-216085B0D69F}"/>
            </a:ext>
          </a:extLst>
        </xdr:cNvPr>
        <xdr:cNvSpPr txBox="1"/>
      </xdr:nvSpPr>
      <xdr:spPr>
        <a:xfrm>
          <a:off x="9359411" y="110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116636</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5B083E4F-E53C-4409-BA8E-BE03CD7B6B1F}"/>
            </a:ext>
          </a:extLst>
        </xdr:cNvPr>
        <xdr:cNvSpPr txBox="1"/>
      </xdr:nvSpPr>
      <xdr:spPr>
        <a:xfrm>
          <a:off x="8483111" y="110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116636</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5C967C3D-8C07-494E-9AE3-3E81B500C081}"/>
            </a:ext>
          </a:extLst>
        </xdr:cNvPr>
        <xdr:cNvSpPr txBox="1"/>
      </xdr:nvSpPr>
      <xdr:spPr>
        <a:xfrm>
          <a:off x="7594111" y="110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116630</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68641760-2C18-42B1-A8DF-7D1E04182693}"/>
            </a:ext>
          </a:extLst>
        </xdr:cNvPr>
        <xdr:cNvSpPr txBox="1"/>
      </xdr:nvSpPr>
      <xdr:spPr>
        <a:xfrm>
          <a:off x="6705111" y="1108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61835F7-98FC-46BB-AC7C-064573E7E5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449BB97-221B-4B86-BCE9-11DF7A16B4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ACC7607-0BF2-43D1-B4EA-F6A8DF292F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8FA17D3-C10C-46BD-A36F-C33318ECF5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BC728DB-186D-4AE4-AC6B-7FE2A234A1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534B147D-A687-4942-BD1C-364D89A632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40835D0-9EAD-4323-AC26-49E7782F78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580A63C-E771-4340-890D-05DBF53DD6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67347A8-B176-437A-8B5A-5DB02A0866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990B0F3-949E-4455-846B-C88B70BE84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228EB5F-C329-4ECA-8FD7-D31FC2403A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4B9173E-88FC-4C2C-ADAA-064FC115AAE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220E5BA-F8F2-45B0-B095-6DED8E6F331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77BC7D3-C278-4B9A-BA43-9F67FE6BC96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B4D5C58-42DE-4F21-A49B-F7E2C552A77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3E30988-BE7C-45B4-97CE-A4AAE583F45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3B64804-B8AA-434A-B129-E9E2D06B992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3A77D0F3-70DD-4720-B23B-55924859B7E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211F2ED6-21C4-4A4B-9A37-BD8222FBA8C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9B3C0EF-E057-4DC6-8B04-A8B3D57AD42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B3489AE-8A89-4687-BFA4-BB8652F8825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35D94B5-4E61-426F-BD34-940EDBF527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D955A83-6D44-45AA-9133-3B04A03FBE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57E9EBC-D397-46B8-B586-9DA35368A1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816BB7A-B384-4CD4-A9B4-AEBD484938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47CAB669-75E4-4897-A90E-74E4D24599A6}"/>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0A23C1E-E483-4CE7-A19F-D346B1C19E4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2C7473AF-3B30-49EA-8BD9-6F5234E5A49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2C130F86-E940-41C4-B328-823D269E23A3}"/>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52C97E04-7F91-4538-8BE8-E49EDA0EE069}"/>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21139F4-87EB-4077-9B59-233788AEC339}"/>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165ED915-C744-4699-AE94-62C82E859D4D}"/>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4553C827-907C-46A5-BB39-C31F40CFE33C}"/>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7AF803B1-27C7-4D4F-BD21-F5316587FA87}"/>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310C8EBB-E2A2-40B3-B7CA-44469F596D0E}"/>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F9A44F81-9E82-4C8A-8EE2-F57DEA16235A}"/>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8BED1C2-EE15-4E76-9B6F-FE8EBEA265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300E6C8-C400-4018-B2F0-725A01433E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D083614-5C77-4418-B704-0FF48F69F5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478F330-54C3-4C4E-B267-F54482D5AD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2CD0593-BCDB-4D1A-B943-BD7B29D9BC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304" name="楕円 303">
          <a:extLst>
            <a:ext uri="{FF2B5EF4-FFF2-40B4-BE49-F238E27FC236}">
              <a16:creationId xmlns:a16="http://schemas.microsoft.com/office/drawing/2014/main" id="{6BBF3A0F-ABCF-48A3-85E4-EF027ACDF5C7}"/>
            </a:ext>
          </a:extLst>
        </xdr:cNvPr>
        <xdr:cNvSpPr/>
      </xdr:nvSpPr>
      <xdr:spPr>
        <a:xfrm>
          <a:off x="4584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164935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DACCED4-ECB4-4959-894A-B005D2CFD7C9}"/>
            </a:ext>
          </a:extLst>
        </xdr:cNvPr>
        <xdr:cNvSpPr txBox="1"/>
      </xdr:nvSpPr>
      <xdr:spPr>
        <a:xfrm>
          <a:off x="4673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306" name="楕円 305">
          <a:extLst>
            <a:ext uri="{FF2B5EF4-FFF2-40B4-BE49-F238E27FC236}">
              <a16:creationId xmlns:a16="http://schemas.microsoft.com/office/drawing/2014/main" id="{1BA64A85-D574-4E6A-850B-A0687F2552CC}"/>
            </a:ext>
          </a:extLst>
        </xdr:cNvPr>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155666</xdr:rowOff>
    </xdr:from>
    <xdr:to>
      <xdr:col>24</xdr:col>
      <xdr:colOff>63500</xdr:colOff>
      <xdr:row>83</xdr:row>
      <xdr:rowOff>65858</xdr:rowOff>
    </xdr:to>
    <xdr:cxnSp macro="">
      <xdr:nvCxnSpPr>
        <xdr:cNvPr id="307" name="直線コネクタ 306">
          <a:extLst>
            <a:ext uri="{FF2B5EF4-FFF2-40B4-BE49-F238E27FC236}">
              <a16:creationId xmlns:a16="http://schemas.microsoft.com/office/drawing/2014/main" id="{0B409BE1-A45A-4042-978F-AE1360FB6E12}"/>
            </a:ext>
          </a:extLst>
        </xdr:cNvPr>
        <xdr:cNvCxnSpPr/>
      </xdr:nvCxnSpPr>
      <xdr:spPr>
        <a:xfrm>
          <a:off x="3797300" y="1421456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308" name="楕円 307">
          <a:extLst>
            <a:ext uri="{FF2B5EF4-FFF2-40B4-BE49-F238E27FC236}">
              <a16:creationId xmlns:a16="http://schemas.microsoft.com/office/drawing/2014/main" id="{A153180C-1D2E-461A-AE95-36FD9C6DFF40}"/>
            </a:ext>
          </a:extLst>
        </xdr:cNvPr>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82</xdr:row>
      <xdr:rowOff>155666</xdr:rowOff>
    </xdr:to>
    <xdr:cxnSp macro="">
      <xdr:nvCxnSpPr>
        <xdr:cNvPr id="309" name="直線コネクタ 308">
          <a:extLst>
            <a:ext uri="{FF2B5EF4-FFF2-40B4-BE49-F238E27FC236}">
              <a16:creationId xmlns:a16="http://schemas.microsoft.com/office/drawing/2014/main" id="{3803333D-3C8F-4070-8D14-384B11816A9E}"/>
            </a:ext>
          </a:extLst>
        </xdr:cNvPr>
        <xdr:cNvCxnSpPr/>
      </xdr:nvCxnSpPr>
      <xdr:spPr>
        <a:xfrm>
          <a:off x="2908300" y="142015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310" name="楕円 309">
          <a:extLst>
            <a:ext uri="{FF2B5EF4-FFF2-40B4-BE49-F238E27FC236}">
              <a16:creationId xmlns:a16="http://schemas.microsoft.com/office/drawing/2014/main" id="{F2D904E2-38B3-4D9A-A594-03C2F1DB95AE}"/>
            </a:ext>
          </a:extLst>
        </xdr:cNvPr>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121376</xdr:rowOff>
    </xdr:to>
    <xdr:cxnSp macro="">
      <xdr:nvCxnSpPr>
        <xdr:cNvPr id="311" name="直線コネクタ 310">
          <a:extLst>
            <a:ext uri="{FF2B5EF4-FFF2-40B4-BE49-F238E27FC236}">
              <a16:creationId xmlns:a16="http://schemas.microsoft.com/office/drawing/2014/main" id="{F35EB657-A01F-483A-A639-2D377A924AE9}"/>
            </a:ext>
          </a:extLst>
        </xdr:cNvPr>
        <xdr:cNvCxnSpPr/>
      </xdr:nvCxnSpPr>
      <xdr:spPr>
        <a:xfrm flipV="1">
          <a:off x="2019300" y="14201502"/>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2" name="楕円 311">
          <a:extLst>
            <a:ext uri="{FF2B5EF4-FFF2-40B4-BE49-F238E27FC236}">
              <a16:creationId xmlns:a16="http://schemas.microsoft.com/office/drawing/2014/main" id="{FEAE579D-4535-40C3-A9A7-28CA833AFCEC}"/>
            </a:ext>
          </a:extLst>
        </xdr:cNvPr>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83</xdr:row>
      <xdr:rowOff>121376</xdr:rowOff>
    </xdr:to>
    <xdr:cxnSp macro="">
      <xdr:nvCxnSpPr>
        <xdr:cNvPr id="313" name="直線コネクタ 312">
          <a:extLst>
            <a:ext uri="{FF2B5EF4-FFF2-40B4-BE49-F238E27FC236}">
              <a16:creationId xmlns:a16="http://schemas.microsoft.com/office/drawing/2014/main" id="{77C46ED5-AFDC-41FC-83F8-043C7AE78A2D}"/>
            </a:ext>
          </a:extLst>
        </xdr:cNvPr>
        <xdr:cNvCxnSpPr/>
      </xdr:nvCxnSpPr>
      <xdr:spPr>
        <a:xfrm>
          <a:off x="1130300" y="1416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4" name="n_1aveValue【公営住宅】&#10;有形固定資産減価償却率">
          <a:extLst>
            <a:ext uri="{FF2B5EF4-FFF2-40B4-BE49-F238E27FC236}">
              <a16:creationId xmlns:a16="http://schemas.microsoft.com/office/drawing/2014/main" id="{856CCA7A-703C-408F-B8A2-85F1304EAE1E}"/>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388FFFD8-2FAD-4F09-85E8-2F81B40E530C}"/>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11E98FCE-A54E-4E0E-8D6A-89BDA9274D46}"/>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17" name="n_4aveValue【公営住宅】&#10;有形固定資産減価償却率">
          <a:extLst>
            <a:ext uri="{FF2B5EF4-FFF2-40B4-BE49-F238E27FC236}">
              <a16:creationId xmlns:a16="http://schemas.microsoft.com/office/drawing/2014/main" id="{793C44E3-1742-4FC1-85F5-78F32BB37F8E}"/>
            </a:ext>
          </a:extLst>
        </xdr:cNvPr>
        <xdr:cNvSpPr txBox="1"/>
      </xdr:nvSpPr>
      <xdr:spPr>
        <a:xfrm>
          <a:off x="927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51543</xdr:rowOff>
    </xdr:from>
    <xdr:ext cx="405111" cy="259045"/>
    <xdr:sp macro="" textlink="">
      <xdr:nvSpPr>
        <xdr:cNvPr id="318" name="n_1mainValue【公営住宅】&#10;有形固定資産減価償却率">
          <a:extLst>
            <a:ext uri="{FF2B5EF4-FFF2-40B4-BE49-F238E27FC236}">
              <a16:creationId xmlns:a16="http://schemas.microsoft.com/office/drawing/2014/main" id="{B5C4A1DC-6548-4FF5-A6FF-D961A842448E}"/>
            </a:ext>
          </a:extLst>
        </xdr:cNvPr>
        <xdr:cNvSpPr txBox="1"/>
      </xdr:nvSpPr>
      <xdr:spPr>
        <a:xfrm>
          <a:off x="3582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19" name="n_2mainValue【公営住宅】&#10;有形固定資産減価償却率">
          <a:extLst>
            <a:ext uri="{FF2B5EF4-FFF2-40B4-BE49-F238E27FC236}">
              <a16:creationId xmlns:a16="http://schemas.microsoft.com/office/drawing/2014/main" id="{9F65381D-BB11-43B2-AC33-E5B6B58277BF}"/>
            </a:ext>
          </a:extLst>
        </xdr:cNvPr>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17253</xdr:rowOff>
    </xdr:from>
    <xdr:ext cx="405111" cy="259045"/>
    <xdr:sp macro="" textlink="">
      <xdr:nvSpPr>
        <xdr:cNvPr id="320" name="n_3mainValue【公営住宅】&#10;有形固定資産減価償却率">
          <a:extLst>
            <a:ext uri="{FF2B5EF4-FFF2-40B4-BE49-F238E27FC236}">
              <a16:creationId xmlns:a16="http://schemas.microsoft.com/office/drawing/2014/main" id="{7384473D-9294-49DD-B57A-24DDE6B037AB}"/>
            </a:ext>
          </a:extLst>
        </xdr:cNvPr>
        <xdr:cNvSpPr txBox="1"/>
      </xdr:nvSpPr>
      <xdr:spPr>
        <a:xfrm>
          <a:off x="1816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21" name="n_4mainValue【公営住宅】&#10;有形固定資産減価償却率">
          <a:extLst>
            <a:ext uri="{FF2B5EF4-FFF2-40B4-BE49-F238E27FC236}">
              <a16:creationId xmlns:a16="http://schemas.microsoft.com/office/drawing/2014/main" id="{646CC197-8691-4B1D-8C65-A2EE4A509E5A}"/>
            </a:ext>
          </a:extLst>
        </xdr:cNvPr>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77DE80C-7C1C-44CD-BAEC-F074D83CF1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DED222B-E60C-436D-80C8-A6D023C564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CB5F1B3-53EA-4CEE-BB1A-C820510F05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A906671-91FD-4D2A-869E-7041A86AB9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31DB78E-AB61-4BA3-A9B0-3510371739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082B1D1-34C6-4CD4-B1FC-40750ED1EC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DE8F302-382F-4BAF-A025-43F5D36EE9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A647DF1-C6B5-4E90-86B6-1C47E80A13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E5D0668-D658-41D9-9E9D-77E8DBEECB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D80168F-6D2F-4455-B8BA-E295DD8615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64464A01-9602-4907-A653-EB6ADCF31FA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39A9AB5-6DD7-4605-A00A-11F6C0CBA42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327FF2D9-31E2-4857-A83B-39B9028254A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A409AC9B-07A0-48F7-82EE-FD5724EBACBE}"/>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C96106EF-641C-44D3-9755-E1C2BC6ECFC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F9E15507-1C6E-4C62-BB86-E76303BAA2E4}"/>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09FCCB9-9B0A-47C2-ADDF-E88818543D9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7DD663FC-947F-4F32-83FE-54D4F7E1DD0D}"/>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8F53EF5D-A3F1-4B67-A007-496431021AA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6B9AC85D-7216-45C3-965C-D39EB900A61F}"/>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B7D5B37-4343-43CC-85A7-F0F82F14CFF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74915E53-40CE-4811-BA7A-493E1FAA2642}"/>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0F41E2E-1692-4C61-8DA8-299113D8FC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7942A97-171D-40D0-AB38-0599A04D8905}"/>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A108E99-7E9D-463D-BAA9-7B26370861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B01A93B-9676-4408-9D7F-6AD23CCF58AE}"/>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32B4BFA4-4838-4D04-85B1-C34930D82B3D}"/>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4AF6EE71-A31C-4398-8BF7-7AC251005329}"/>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E5133B44-7C1A-4412-A1BC-7EEEA332ADE1}"/>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3F113563-1DF4-44FF-921C-80F8D57720EB}"/>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a:extLst>
            <a:ext uri="{FF2B5EF4-FFF2-40B4-BE49-F238E27FC236}">
              <a16:creationId xmlns:a16="http://schemas.microsoft.com/office/drawing/2014/main" id="{D4098B0F-2EB7-466F-B5FB-E9805B024D90}"/>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C6AC12A1-5FFC-4EC7-A3D6-122CDEEA8B95}"/>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520660E5-B6F6-4C82-AD70-9A94D756ED63}"/>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8CBCE9C0-EC11-437C-B7CA-3DC444B1BA3C}"/>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860ADB79-079F-47E5-8E7E-932AD0ACC4BC}"/>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13D911A4-953F-4A51-97F7-E0C9DF02F56C}"/>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039C6C5-DBF3-4B3A-A8AD-EDAE9D5FE0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822C020-A8DE-47B7-97F4-C76DC876A4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B2960EB-3F74-49E7-9959-7985763BC0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AE42047-81DF-4404-AA55-75867846B0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C4A79C8-B365-45B5-BCBE-1CABAF979B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127448</xdr:rowOff>
    </xdr:from>
    <xdr:to>
      <xdr:col>55</xdr:col>
      <xdr:colOff>50800</xdr:colOff>
      <xdr:row>78</xdr:row>
      <xdr:rowOff>57598</xdr:rowOff>
    </xdr:to>
    <xdr:sp macro="" textlink="">
      <xdr:nvSpPr>
        <xdr:cNvPr id="363" name="楕円 362">
          <a:extLst>
            <a:ext uri="{FF2B5EF4-FFF2-40B4-BE49-F238E27FC236}">
              <a16:creationId xmlns:a16="http://schemas.microsoft.com/office/drawing/2014/main" id="{2DF57681-84FB-4000-8BC2-1AA3C4A2121D}"/>
            </a:ext>
          </a:extLst>
        </xdr:cNvPr>
        <xdr:cNvSpPr/>
      </xdr:nvSpPr>
      <xdr:spPr>
        <a:xfrm>
          <a:off x="10426700" y="133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80475</xdr:rowOff>
    </xdr:from>
    <xdr:ext cx="599010" cy="259045"/>
    <xdr:sp macro="" textlink="">
      <xdr:nvSpPr>
        <xdr:cNvPr id="364" name="【公営住宅】&#10;一人当たり面積該当値テキスト">
          <a:extLst>
            <a:ext uri="{FF2B5EF4-FFF2-40B4-BE49-F238E27FC236}">
              <a16:creationId xmlns:a16="http://schemas.microsoft.com/office/drawing/2014/main" id="{1411D421-18F0-4C46-BED4-87D46B80A3A0}"/>
            </a:ext>
          </a:extLst>
        </xdr:cNvPr>
        <xdr:cNvSpPr txBox="1"/>
      </xdr:nvSpPr>
      <xdr:spPr>
        <a:xfrm>
          <a:off x="10515600" y="1328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88390</xdr:rowOff>
    </xdr:from>
    <xdr:to>
      <xdr:col>50</xdr:col>
      <xdr:colOff>165100</xdr:colOff>
      <xdr:row>87</xdr:row>
      <xdr:rowOff>18540</xdr:rowOff>
    </xdr:to>
    <xdr:sp macro="" textlink="">
      <xdr:nvSpPr>
        <xdr:cNvPr id="365" name="楕円 364">
          <a:extLst>
            <a:ext uri="{FF2B5EF4-FFF2-40B4-BE49-F238E27FC236}">
              <a16:creationId xmlns:a16="http://schemas.microsoft.com/office/drawing/2014/main" id="{E2D5CCA6-D030-47D4-8681-E0D5F554F8B3}"/>
            </a:ext>
          </a:extLst>
        </xdr:cNvPr>
        <xdr:cNvSpPr/>
      </xdr:nvSpPr>
      <xdr:spPr>
        <a:xfrm>
          <a:off x="9588500" y="148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6798</xdr:rowOff>
    </xdr:from>
    <xdr:to>
      <xdr:col>55</xdr:col>
      <xdr:colOff>0</xdr:colOff>
      <xdr:row>86</xdr:row>
      <xdr:rowOff>139190</xdr:rowOff>
    </xdr:to>
    <xdr:cxnSp macro="">
      <xdr:nvCxnSpPr>
        <xdr:cNvPr id="366" name="直線コネクタ 365">
          <a:extLst>
            <a:ext uri="{FF2B5EF4-FFF2-40B4-BE49-F238E27FC236}">
              <a16:creationId xmlns:a16="http://schemas.microsoft.com/office/drawing/2014/main" id="{A997D198-0854-4F6B-9DD9-8EB7D7292121}"/>
            </a:ext>
          </a:extLst>
        </xdr:cNvPr>
        <xdr:cNvCxnSpPr/>
      </xdr:nvCxnSpPr>
      <xdr:spPr>
        <a:xfrm flipV="1">
          <a:off x="9639300" y="13379898"/>
          <a:ext cx="838200" cy="15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88717</xdr:rowOff>
    </xdr:from>
    <xdr:to>
      <xdr:col>46</xdr:col>
      <xdr:colOff>38100</xdr:colOff>
      <xdr:row>87</xdr:row>
      <xdr:rowOff>18867</xdr:rowOff>
    </xdr:to>
    <xdr:sp macro="" textlink="">
      <xdr:nvSpPr>
        <xdr:cNvPr id="367" name="楕円 366">
          <a:extLst>
            <a:ext uri="{FF2B5EF4-FFF2-40B4-BE49-F238E27FC236}">
              <a16:creationId xmlns:a16="http://schemas.microsoft.com/office/drawing/2014/main" id="{B7808C13-59D6-46B2-9256-528881122A43}"/>
            </a:ext>
          </a:extLst>
        </xdr:cNvPr>
        <xdr:cNvSpPr/>
      </xdr:nvSpPr>
      <xdr:spPr>
        <a:xfrm>
          <a:off x="8699500" y="148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139190</xdr:rowOff>
    </xdr:from>
    <xdr:to>
      <xdr:col>50</xdr:col>
      <xdr:colOff>114300</xdr:colOff>
      <xdr:row>86</xdr:row>
      <xdr:rowOff>139517</xdr:rowOff>
    </xdr:to>
    <xdr:cxnSp macro="">
      <xdr:nvCxnSpPr>
        <xdr:cNvPr id="368" name="直線コネクタ 367">
          <a:extLst>
            <a:ext uri="{FF2B5EF4-FFF2-40B4-BE49-F238E27FC236}">
              <a16:creationId xmlns:a16="http://schemas.microsoft.com/office/drawing/2014/main" id="{AD3CDF13-7637-4590-9F65-E492D423136B}"/>
            </a:ext>
          </a:extLst>
        </xdr:cNvPr>
        <xdr:cNvCxnSpPr/>
      </xdr:nvCxnSpPr>
      <xdr:spPr>
        <a:xfrm flipV="1">
          <a:off x="8750300" y="148838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108364</xdr:rowOff>
    </xdr:from>
    <xdr:to>
      <xdr:col>41</xdr:col>
      <xdr:colOff>101600</xdr:colOff>
      <xdr:row>87</xdr:row>
      <xdr:rowOff>38514</xdr:rowOff>
    </xdr:to>
    <xdr:sp macro="" textlink="">
      <xdr:nvSpPr>
        <xdr:cNvPr id="369" name="楕円 368">
          <a:extLst>
            <a:ext uri="{FF2B5EF4-FFF2-40B4-BE49-F238E27FC236}">
              <a16:creationId xmlns:a16="http://schemas.microsoft.com/office/drawing/2014/main" id="{357D4786-AEBE-4410-AAC4-AFF4025A400B}"/>
            </a:ext>
          </a:extLst>
        </xdr:cNvPr>
        <xdr:cNvSpPr/>
      </xdr:nvSpPr>
      <xdr:spPr>
        <a:xfrm>
          <a:off x="7810500" y="14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139517</xdr:rowOff>
    </xdr:from>
    <xdr:to>
      <xdr:col>45</xdr:col>
      <xdr:colOff>177800</xdr:colOff>
      <xdr:row>86</xdr:row>
      <xdr:rowOff>159164</xdr:rowOff>
    </xdr:to>
    <xdr:cxnSp macro="">
      <xdr:nvCxnSpPr>
        <xdr:cNvPr id="370" name="直線コネクタ 369">
          <a:extLst>
            <a:ext uri="{FF2B5EF4-FFF2-40B4-BE49-F238E27FC236}">
              <a16:creationId xmlns:a16="http://schemas.microsoft.com/office/drawing/2014/main" id="{4E52EA17-F503-44EC-BDEF-87DA5084C006}"/>
            </a:ext>
          </a:extLst>
        </xdr:cNvPr>
        <xdr:cNvCxnSpPr/>
      </xdr:nvCxnSpPr>
      <xdr:spPr>
        <a:xfrm flipV="1">
          <a:off x="7861300" y="14884217"/>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107420</xdr:rowOff>
    </xdr:from>
    <xdr:to>
      <xdr:col>36</xdr:col>
      <xdr:colOff>165100</xdr:colOff>
      <xdr:row>87</xdr:row>
      <xdr:rowOff>37570</xdr:rowOff>
    </xdr:to>
    <xdr:sp macro="" textlink="">
      <xdr:nvSpPr>
        <xdr:cNvPr id="371" name="楕円 370">
          <a:extLst>
            <a:ext uri="{FF2B5EF4-FFF2-40B4-BE49-F238E27FC236}">
              <a16:creationId xmlns:a16="http://schemas.microsoft.com/office/drawing/2014/main" id="{53B0EFD0-934C-439B-91EF-4274E9579A93}"/>
            </a:ext>
          </a:extLst>
        </xdr:cNvPr>
        <xdr:cNvSpPr/>
      </xdr:nvSpPr>
      <xdr:spPr>
        <a:xfrm>
          <a:off x="6921500" y="14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158220</xdr:rowOff>
    </xdr:from>
    <xdr:to>
      <xdr:col>41</xdr:col>
      <xdr:colOff>50800</xdr:colOff>
      <xdr:row>86</xdr:row>
      <xdr:rowOff>159164</xdr:rowOff>
    </xdr:to>
    <xdr:cxnSp macro="">
      <xdr:nvCxnSpPr>
        <xdr:cNvPr id="372" name="直線コネクタ 371">
          <a:extLst>
            <a:ext uri="{FF2B5EF4-FFF2-40B4-BE49-F238E27FC236}">
              <a16:creationId xmlns:a16="http://schemas.microsoft.com/office/drawing/2014/main" id="{A087A760-CEE0-4FA0-B5F0-FEC676652D9C}"/>
            </a:ext>
          </a:extLst>
        </xdr:cNvPr>
        <xdr:cNvCxnSpPr/>
      </xdr:nvCxnSpPr>
      <xdr:spPr>
        <a:xfrm>
          <a:off x="6972300" y="14902920"/>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30852</xdr:rowOff>
    </xdr:from>
    <xdr:ext cx="469744" cy="259045"/>
    <xdr:sp macro="" textlink="">
      <xdr:nvSpPr>
        <xdr:cNvPr id="373" name="n_1aveValue【公営住宅】&#10;一人当たり面積">
          <a:extLst>
            <a:ext uri="{FF2B5EF4-FFF2-40B4-BE49-F238E27FC236}">
              <a16:creationId xmlns:a16="http://schemas.microsoft.com/office/drawing/2014/main" id="{27F065BC-14F5-4B3E-9B01-469BDEF0A3AA}"/>
            </a:ext>
          </a:extLst>
        </xdr:cNvPr>
        <xdr:cNvSpPr txBox="1"/>
      </xdr:nvSpPr>
      <xdr:spPr>
        <a:xfrm>
          <a:off x="9391727" y="1494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30418</xdr:rowOff>
    </xdr:from>
    <xdr:ext cx="469744" cy="259045"/>
    <xdr:sp macro="" textlink="">
      <xdr:nvSpPr>
        <xdr:cNvPr id="374" name="n_2aveValue【公営住宅】&#10;一人当たり面積">
          <a:extLst>
            <a:ext uri="{FF2B5EF4-FFF2-40B4-BE49-F238E27FC236}">
              <a16:creationId xmlns:a16="http://schemas.microsoft.com/office/drawing/2014/main" id="{EEE13AC9-75A9-474D-A001-83E332FBD617}"/>
            </a:ext>
          </a:extLst>
        </xdr:cNvPr>
        <xdr:cNvSpPr txBox="1"/>
      </xdr:nvSpPr>
      <xdr:spPr>
        <a:xfrm>
          <a:off x="8515427" y="1494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29872</xdr:rowOff>
    </xdr:from>
    <xdr:ext cx="469744" cy="259045"/>
    <xdr:sp macro="" textlink="">
      <xdr:nvSpPr>
        <xdr:cNvPr id="375" name="n_3aveValue【公営住宅】&#10;一人当たり面積">
          <a:extLst>
            <a:ext uri="{FF2B5EF4-FFF2-40B4-BE49-F238E27FC236}">
              <a16:creationId xmlns:a16="http://schemas.microsoft.com/office/drawing/2014/main" id="{B264098F-D647-4764-9F76-4192944B3E5B}"/>
            </a:ext>
          </a:extLst>
        </xdr:cNvPr>
        <xdr:cNvSpPr txBox="1"/>
      </xdr:nvSpPr>
      <xdr:spPr>
        <a:xfrm>
          <a:off x="7626427" y="149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30923</xdr:rowOff>
    </xdr:from>
    <xdr:ext cx="469744" cy="259045"/>
    <xdr:sp macro="" textlink="">
      <xdr:nvSpPr>
        <xdr:cNvPr id="376" name="n_4aveValue【公営住宅】&#10;一人当たり面積">
          <a:extLst>
            <a:ext uri="{FF2B5EF4-FFF2-40B4-BE49-F238E27FC236}">
              <a16:creationId xmlns:a16="http://schemas.microsoft.com/office/drawing/2014/main" id="{53FDCA8A-2CF6-42B4-BC1D-92C36EC05B65}"/>
            </a:ext>
          </a:extLst>
        </xdr:cNvPr>
        <xdr:cNvSpPr txBox="1"/>
      </xdr:nvSpPr>
      <xdr:spPr>
        <a:xfrm>
          <a:off x="6737427" y="149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35067</xdr:rowOff>
    </xdr:from>
    <xdr:ext cx="469744" cy="259045"/>
    <xdr:sp macro="" textlink="">
      <xdr:nvSpPr>
        <xdr:cNvPr id="377" name="n_1mainValue【公営住宅】&#10;一人当たり面積">
          <a:extLst>
            <a:ext uri="{FF2B5EF4-FFF2-40B4-BE49-F238E27FC236}">
              <a16:creationId xmlns:a16="http://schemas.microsoft.com/office/drawing/2014/main" id="{29A5694E-2D85-49E1-B6D3-A728FA5548B8}"/>
            </a:ext>
          </a:extLst>
        </xdr:cNvPr>
        <xdr:cNvSpPr txBox="1"/>
      </xdr:nvSpPr>
      <xdr:spPr>
        <a:xfrm>
          <a:off x="9391727" y="1460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35394</xdr:rowOff>
    </xdr:from>
    <xdr:ext cx="469744" cy="259045"/>
    <xdr:sp macro="" textlink="">
      <xdr:nvSpPr>
        <xdr:cNvPr id="378" name="n_2mainValue【公営住宅】&#10;一人当たり面積">
          <a:extLst>
            <a:ext uri="{FF2B5EF4-FFF2-40B4-BE49-F238E27FC236}">
              <a16:creationId xmlns:a16="http://schemas.microsoft.com/office/drawing/2014/main" id="{0AC59E02-CE9F-4436-B52F-692B936E7C0C}"/>
            </a:ext>
          </a:extLst>
        </xdr:cNvPr>
        <xdr:cNvSpPr txBox="1"/>
      </xdr:nvSpPr>
      <xdr:spPr>
        <a:xfrm>
          <a:off x="8515427" y="1460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55041</xdr:rowOff>
    </xdr:from>
    <xdr:ext cx="469744" cy="259045"/>
    <xdr:sp macro="" textlink="">
      <xdr:nvSpPr>
        <xdr:cNvPr id="379" name="n_3mainValue【公営住宅】&#10;一人当たり面積">
          <a:extLst>
            <a:ext uri="{FF2B5EF4-FFF2-40B4-BE49-F238E27FC236}">
              <a16:creationId xmlns:a16="http://schemas.microsoft.com/office/drawing/2014/main" id="{D39BA6D6-C081-4727-9780-DA4B7EE712F9}"/>
            </a:ext>
          </a:extLst>
        </xdr:cNvPr>
        <xdr:cNvSpPr txBox="1"/>
      </xdr:nvSpPr>
      <xdr:spPr>
        <a:xfrm>
          <a:off x="7626427" y="1462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54097</xdr:rowOff>
    </xdr:from>
    <xdr:ext cx="469744" cy="259045"/>
    <xdr:sp macro="" textlink="">
      <xdr:nvSpPr>
        <xdr:cNvPr id="380" name="n_4mainValue【公営住宅】&#10;一人当たり面積">
          <a:extLst>
            <a:ext uri="{FF2B5EF4-FFF2-40B4-BE49-F238E27FC236}">
              <a16:creationId xmlns:a16="http://schemas.microsoft.com/office/drawing/2014/main" id="{943DA725-6826-4FCB-B82B-B413E028D3E2}"/>
            </a:ext>
          </a:extLst>
        </xdr:cNvPr>
        <xdr:cNvSpPr txBox="1"/>
      </xdr:nvSpPr>
      <xdr:spPr>
        <a:xfrm>
          <a:off x="6737427" y="1462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748B13B-EE0F-487C-898D-38C2AF4B24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A9239DB-03E3-41F1-AB94-0A99EBC54C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8906B6A-281D-4B04-BF5C-94AA92B875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C2FBD7F-56C4-4213-BDBE-928E0286F0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C8B233E-3BE7-4741-A2DA-2B6D09B8CC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B7021ED-1DD6-417D-9AE2-837666C6D3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5FAB492-CA3E-46A6-946F-2314CAB592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1BC51E44-2406-41F3-B958-EC45A2EF5EE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BD5FBAF-3C85-43C2-AB03-CEF0566DA20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DD0B6CF4-3043-46B9-85EE-635CAFF515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3249AF00-4F97-4B04-B6D1-68FE467F448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E94434A1-186B-4E8F-A5F9-D66F9FBC5DB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B45F8E8-6182-44F4-9225-97C7C2F4489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27F68278-B611-4F8B-9254-F571D9A7314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ED620C05-D73E-48E5-8AA8-C6E15007CED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CEF5C5EA-FE44-40C0-927D-0E6F0F02E41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19282E5D-EE0E-40E1-AF1F-3E1833E44FE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2E836A95-9B50-4869-A7E3-938191E6D5D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4D6E18A9-F750-464F-8367-86347B9A496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B0676C4B-4C6C-40B4-BF6B-B599D954476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1AA90674-135D-4791-AA6E-3AECA1A453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8CE92061-441A-4F5E-9D4F-8F007620479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2F7EB1B2-BB92-46CF-BE09-ADA642D5720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92A49D21-2E87-403F-B99C-DD4D751D0CE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FC32C0EA-2323-4C91-BA4C-87518A6502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24CF45FE-293D-4269-9A38-6C6F7335D36F}"/>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C856BA4D-E32A-4842-A49A-40D58853226A}"/>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5BF1A163-DE6B-4041-9E03-DE839E5EE982}"/>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28A9E879-3877-4501-B0C9-F6B5DCF01125}"/>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FF8FAC5C-E59D-4DDD-B70F-04F77FB64126}"/>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E373028D-F0E8-4D3D-B30B-1B35A265DF1A}"/>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E2D1D73A-90FB-49CB-A3EE-FA991F4CA170}"/>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413" name="フローチャート: 判断 412">
          <a:extLst>
            <a:ext uri="{FF2B5EF4-FFF2-40B4-BE49-F238E27FC236}">
              <a16:creationId xmlns:a16="http://schemas.microsoft.com/office/drawing/2014/main" id="{C7C1E6B6-593C-4E60-BDC1-6944655F26DB}"/>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14" name="フローチャート: 判断 413">
          <a:extLst>
            <a:ext uri="{FF2B5EF4-FFF2-40B4-BE49-F238E27FC236}">
              <a16:creationId xmlns:a16="http://schemas.microsoft.com/office/drawing/2014/main" id="{AB5B2C32-B22D-4175-BC54-DF1620911AC7}"/>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15" name="フローチャート: 判断 414">
          <a:extLst>
            <a:ext uri="{FF2B5EF4-FFF2-40B4-BE49-F238E27FC236}">
              <a16:creationId xmlns:a16="http://schemas.microsoft.com/office/drawing/2014/main" id="{7262F51F-9AB2-40DB-9F74-E2D263688063}"/>
            </a:ext>
          </a:extLst>
        </xdr:cNvPr>
        <xdr:cNvSpPr/>
      </xdr:nvSpPr>
      <xdr:spPr>
        <a:xfrm>
          <a:off x="1968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16" name="フローチャート: 判断 415">
          <a:extLst>
            <a:ext uri="{FF2B5EF4-FFF2-40B4-BE49-F238E27FC236}">
              <a16:creationId xmlns:a16="http://schemas.microsoft.com/office/drawing/2014/main" id="{2ED74942-9104-4A81-9557-5F3F28731ADF}"/>
            </a:ext>
          </a:extLst>
        </xdr:cNvPr>
        <xdr:cNvSpPr/>
      </xdr:nvSpPr>
      <xdr:spPr>
        <a:xfrm>
          <a:off x="1079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1FDBF11-DB72-447A-8744-EEC72DA3480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747B430-3570-436C-96D7-3ECF874BA1F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087A403-7A12-4C25-9B85-5467DD7F3D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BEB7DD6-13B4-47D4-99EC-2A547AB5474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BD46586-8D2A-4F99-BF00-BE86CEA43E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71120</xdr:rowOff>
    </xdr:from>
    <xdr:to>
      <xdr:col>6</xdr:col>
      <xdr:colOff>38100</xdr:colOff>
      <xdr:row>103</xdr:row>
      <xdr:rowOff>1270</xdr:rowOff>
    </xdr:to>
    <xdr:sp macro="" textlink="">
      <xdr:nvSpPr>
        <xdr:cNvPr id="422" name="楕円 421">
          <a:extLst>
            <a:ext uri="{FF2B5EF4-FFF2-40B4-BE49-F238E27FC236}">
              <a16:creationId xmlns:a16="http://schemas.microsoft.com/office/drawing/2014/main" id="{B9943A05-20A0-4596-B15B-CE02B5E6E205}"/>
            </a:ext>
          </a:extLst>
        </xdr:cNvPr>
        <xdr:cNvSpPr/>
      </xdr:nvSpPr>
      <xdr:spPr>
        <a:xfrm>
          <a:off x="1079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70048</xdr:rowOff>
    </xdr:from>
    <xdr:ext cx="405111" cy="259045"/>
    <xdr:sp macro="" textlink="">
      <xdr:nvSpPr>
        <xdr:cNvPr id="423" name="n_1aveValue【港湾・漁港】&#10;有形固定資産減価償却率">
          <a:extLst>
            <a:ext uri="{FF2B5EF4-FFF2-40B4-BE49-F238E27FC236}">
              <a16:creationId xmlns:a16="http://schemas.microsoft.com/office/drawing/2014/main" id="{36103FD4-7438-4B99-9584-E5C7E7404516}"/>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24" name="n_2aveValue【港湾・漁港】&#10;有形固定資産減価償却率">
          <a:extLst>
            <a:ext uri="{FF2B5EF4-FFF2-40B4-BE49-F238E27FC236}">
              <a16:creationId xmlns:a16="http://schemas.microsoft.com/office/drawing/2014/main" id="{FB9E2FC2-7CDB-4838-80C4-8692AE44D839}"/>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70048</xdr:rowOff>
    </xdr:from>
    <xdr:ext cx="405111" cy="259045"/>
    <xdr:sp macro="" textlink="">
      <xdr:nvSpPr>
        <xdr:cNvPr id="425" name="n_3aveValue【港湾・漁港】&#10;有形固定資産減価償却率">
          <a:extLst>
            <a:ext uri="{FF2B5EF4-FFF2-40B4-BE49-F238E27FC236}">
              <a16:creationId xmlns:a16="http://schemas.microsoft.com/office/drawing/2014/main" id="{A678D897-2FF5-446B-8605-FBED8A2645F3}"/>
            </a:ext>
          </a:extLst>
        </xdr:cNvPr>
        <xdr:cNvSpPr txBox="1"/>
      </xdr:nvSpPr>
      <xdr:spPr>
        <a:xfrm>
          <a:off x="1816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26" name="n_4aveValue【港湾・漁港】&#10;有形固定資産減価償却率">
          <a:extLst>
            <a:ext uri="{FF2B5EF4-FFF2-40B4-BE49-F238E27FC236}">
              <a16:creationId xmlns:a16="http://schemas.microsoft.com/office/drawing/2014/main" id="{A9DCC778-D01D-45B3-B047-97439B84D47E}"/>
            </a:ext>
          </a:extLst>
        </xdr:cNvPr>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17797</xdr:rowOff>
    </xdr:from>
    <xdr:ext cx="405111" cy="259045"/>
    <xdr:sp macro="" textlink="">
      <xdr:nvSpPr>
        <xdr:cNvPr id="427" name="n_4mainValue【港湾・漁港】&#10;有形固定資産減価償却率">
          <a:extLst>
            <a:ext uri="{FF2B5EF4-FFF2-40B4-BE49-F238E27FC236}">
              <a16:creationId xmlns:a16="http://schemas.microsoft.com/office/drawing/2014/main" id="{B7BDEB53-04DB-4B20-8DEB-70905871CA20}"/>
            </a:ext>
          </a:extLst>
        </xdr:cNvPr>
        <xdr:cNvSpPr txBox="1"/>
      </xdr:nvSpPr>
      <xdr:spPr>
        <a:xfrm>
          <a:off x="927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32DCDA50-14C3-468B-845A-9F03D2E83A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1879F786-B848-44F6-AA71-45FB87FA0D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1D6B541A-8B15-41E3-9323-6D7B9A5637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C41F11C5-F414-4E12-B719-82D5AC3AA6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7FE7903-3AFC-4E1D-8CE5-0C568A0072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E13BDFF0-B00D-4C66-B1CF-85A5E0E805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B50954EE-0BF3-490C-B054-D7BFE25241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CFFCDF11-B950-4720-8DCE-00C0BF4C6D7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CD5F060F-521A-4996-B154-F29F600B8BB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88F47CCF-1A08-4636-837A-098B3783325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a:extLst>
            <a:ext uri="{FF2B5EF4-FFF2-40B4-BE49-F238E27FC236}">
              <a16:creationId xmlns:a16="http://schemas.microsoft.com/office/drawing/2014/main" id="{303BCF24-5D67-4B89-BD6B-556CD513CF4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9" name="テキスト ボックス 438">
          <a:extLst>
            <a:ext uri="{FF2B5EF4-FFF2-40B4-BE49-F238E27FC236}">
              <a16:creationId xmlns:a16="http://schemas.microsoft.com/office/drawing/2014/main" id="{31CFE58C-7229-4BB4-B228-940B8D9CD12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a:extLst>
            <a:ext uri="{FF2B5EF4-FFF2-40B4-BE49-F238E27FC236}">
              <a16:creationId xmlns:a16="http://schemas.microsoft.com/office/drawing/2014/main" id="{BB4EA72D-B2AA-4003-B4A8-08CDCBD8C66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1" name="テキスト ボックス 440">
          <a:extLst>
            <a:ext uri="{FF2B5EF4-FFF2-40B4-BE49-F238E27FC236}">
              <a16:creationId xmlns:a16="http://schemas.microsoft.com/office/drawing/2014/main" id="{16D97FB8-981F-41AC-9FB6-60C4F7B9C755}"/>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a:extLst>
            <a:ext uri="{FF2B5EF4-FFF2-40B4-BE49-F238E27FC236}">
              <a16:creationId xmlns:a16="http://schemas.microsoft.com/office/drawing/2014/main" id="{1A95D663-FDC0-4C93-AF96-B6C323FA395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3" name="テキスト ボックス 442">
          <a:extLst>
            <a:ext uri="{FF2B5EF4-FFF2-40B4-BE49-F238E27FC236}">
              <a16:creationId xmlns:a16="http://schemas.microsoft.com/office/drawing/2014/main" id="{758D6D4D-43A4-4DBE-824D-178D12E0456A}"/>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a:extLst>
            <a:ext uri="{FF2B5EF4-FFF2-40B4-BE49-F238E27FC236}">
              <a16:creationId xmlns:a16="http://schemas.microsoft.com/office/drawing/2014/main" id="{E27F462B-C4F4-443B-80CB-1DD714BD9E1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45" name="テキスト ボックス 444">
          <a:extLst>
            <a:ext uri="{FF2B5EF4-FFF2-40B4-BE49-F238E27FC236}">
              <a16:creationId xmlns:a16="http://schemas.microsoft.com/office/drawing/2014/main" id="{3F581F94-1460-49BD-A883-BC53F18CF45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a:extLst>
            <a:ext uri="{FF2B5EF4-FFF2-40B4-BE49-F238E27FC236}">
              <a16:creationId xmlns:a16="http://schemas.microsoft.com/office/drawing/2014/main" id="{6EE707BF-A5A1-4D85-B82D-9058DED18FA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47" name="テキスト ボックス 446">
          <a:extLst>
            <a:ext uri="{FF2B5EF4-FFF2-40B4-BE49-F238E27FC236}">
              <a16:creationId xmlns:a16="http://schemas.microsoft.com/office/drawing/2014/main" id="{7D74B7A4-0B60-4402-9290-C53698F8B70C}"/>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DC5854F-1BC0-4E12-8410-3858DB39FDB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49" name="テキスト ボックス 448">
          <a:extLst>
            <a:ext uri="{FF2B5EF4-FFF2-40B4-BE49-F238E27FC236}">
              <a16:creationId xmlns:a16="http://schemas.microsoft.com/office/drawing/2014/main" id="{6C574634-6678-4CB8-94C0-A10C37B1F379}"/>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B16AACB7-C95E-49E1-8A90-FDB1E1C90A1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51" name="直線コネクタ 450">
          <a:extLst>
            <a:ext uri="{FF2B5EF4-FFF2-40B4-BE49-F238E27FC236}">
              <a16:creationId xmlns:a16="http://schemas.microsoft.com/office/drawing/2014/main" id="{5BAEBAE9-3975-47C6-B06D-3F48CDAE2D99}"/>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D4010199-2747-486F-87C7-696832DAD565}"/>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53" name="直線コネクタ 452">
          <a:extLst>
            <a:ext uri="{FF2B5EF4-FFF2-40B4-BE49-F238E27FC236}">
              <a16:creationId xmlns:a16="http://schemas.microsoft.com/office/drawing/2014/main" id="{F07C25F5-E4AB-460F-9727-FD46AAB4407E}"/>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54" name="【港湾・漁港】&#10;一人当たり有形固定資産（償却資産）額最大値テキスト">
          <a:extLst>
            <a:ext uri="{FF2B5EF4-FFF2-40B4-BE49-F238E27FC236}">
              <a16:creationId xmlns:a16="http://schemas.microsoft.com/office/drawing/2014/main" id="{FB08AEC4-0C9A-4097-99BC-C54EDA6C57E9}"/>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55" name="直線コネクタ 454">
          <a:extLst>
            <a:ext uri="{FF2B5EF4-FFF2-40B4-BE49-F238E27FC236}">
              <a16:creationId xmlns:a16="http://schemas.microsoft.com/office/drawing/2014/main" id="{7253031B-7A42-46D2-8A13-7AAB8AB1F8E7}"/>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56" name="【港湾・漁港】&#10;一人当たり有形固定資産（償却資産）額平均値テキスト">
          <a:extLst>
            <a:ext uri="{FF2B5EF4-FFF2-40B4-BE49-F238E27FC236}">
              <a16:creationId xmlns:a16="http://schemas.microsoft.com/office/drawing/2014/main" id="{365A8D22-8D96-4EAB-B290-1DA631F71BA4}"/>
            </a:ext>
          </a:extLst>
        </xdr:cNvPr>
        <xdr:cNvSpPr txBox="1"/>
      </xdr:nvSpPr>
      <xdr:spPr>
        <a:xfrm>
          <a:off x="10515600" y="18541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57" name="フローチャート: 判断 456">
          <a:extLst>
            <a:ext uri="{FF2B5EF4-FFF2-40B4-BE49-F238E27FC236}">
              <a16:creationId xmlns:a16="http://schemas.microsoft.com/office/drawing/2014/main" id="{C975175E-6FE5-4DBC-BE0D-E1746561C79C}"/>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89973</xdr:rowOff>
    </xdr:from>
    <xdr:to>
      <xdr:col>50</xdr:col>
      <xdr:colOff>165100</xdr:colOff>
      <xdr:row>109</xdr:row>
      <xdr:rowOff>20123</xdr:rowOff>
    </xdr:to>
    <xdr:sp macro="" textlink="">
      <xdr:nvSpPr>
        <xdr:cNvPr id="458" name="フローチャート: 判断 457">
          <a:extLst>
            <a:ext uri="{FF2B5EF4-FFF2-40B4-BE49-F238E27FC236}">
              <a16:creationId xmlns:a16="http://schemas.microsoft.com/office/drawing/2014/main" id="{294A3351-8F6E-405A-8990-40EE6243BB93}"/>
            </a:ext>
          </a:extLst>
        </xdr:cNvPr>
        <xdr:cNvSpPr/>
      </xdr:nvSpPr>
      <xdr:spPr>
        <a:xfrm>
          <a:off x="9588500" y="186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87748</xdr:rowOff>
    </xdr:from>
    <xdr:to>
      <xdr:col>46</xdr:col>
      <xdr:colOff>38100</xdr:colOff>
      <xdr:row>109</xdr:row>
      <xdr:rowOff>17898</xdr:rowOff>
    </xdr:to>
    <xdr:sp macro="" textlink="">
      <xdr:nvSpPr>
        <xdr:cNvPr id="459" name="フローチャート: 判断 458">
          <a:extLst>
            <a:ext uri="{FF2B5EF4-FFF2-40B4-BE49-F238E27FC236}">
              <a16:creationId xmlns:a16="http://schemas.microsoft.com/office/drawing/2014/main" id="{5A5E2D50-7A1C-4F0A-B570-9D49FD0D9563}"/>
            </a:ext>
          </a:extLst>
        </xdr:cNvPr>
        <xdr:cNvSpPr/>
      </xdr:nvSpPr>
      <xdr:spPr>
        <a:xfrm>
          <a:off x="8699500" y="186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90286</xdr:rowOff>
    </xdr:from>
    <xdr:to>
      <xdr:col>41</xdr:col>
      <xdr:colOff>101600</xdr:colOff>
      <xdr:row>109</xdr:row>
      <xdr:rowOff>20436</xdr:rowOff>
    </xdr:to>
    <xdr:sp macro="" textlink="">
      <xdr:nvSpPr>
        <xdr:cNvPr id="460" name="フローチャート: 判断 459">
          <a:extLst>
            <a:ext uri="{FF2B5EF4-FFF2-40B4-BE49-F238E27FC236}">
              <a16:creationId xmlns:a16="http://schemas.microsoft.com/office/drawing/2014/main" id="{7ED812A8-245E-48B5-B956-73F02AC61A5F}"/>
            </a:ext>
          </a:extLst>
        </xdr:cNvPr>
        <xdr:cNvSpPr/>
      </xdr:nvSpPr>
      <xdr:spPr>
        <a:xfrm>
          <a:off x="7810500" y="186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92211</xdr:rowOff>
    </xdr:from>
    <xdr:to>
      <xdr:col>36</xdr:col>
      <xdr:colOff>165100</xdr:colOff>
      <xdr:row>109</xdr:row>
      <xdr:rowOff>22361</xdr:rowOff>
    </xdr:to>
    <xdr:sp macro="" textlink="">
      <xdr:nvSpPr>
        <xdr:cNvPr id="461" name="フローチャート: 判断 460">
          <a:extLst>
            <a:ext uri="{FF2B5EF4-FFF2-40B4-BE49-F238E27FC236}">
              <a16:creationId xmlns:a16="http://schemas.microsoft.com/office/drawing/2014/main" id="{C75C4A3D-C65C-4404-BDA9-DD7091F7ECDA}"/>
            </a:ext>
          </a:extLst>
        </xdr:cNvPr>
        <xdr:cNvSpPr/>
      </xdr:nvSpPr>
      <xdr:spPr>
        <a:xfrm>
          <a:off x="6921500" y="18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7666B5B1-E428-4379-9B29-6C0383F74E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0164241-F95D-4E47-AD31-18D96631748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CEBDA9F-CC3C-49F3-9FD5-65F6631E90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E913CA7-F6D9-4116-B944-27AEFAAEB8D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BAE256D-1884-411C-9E7B-0E9C326687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100594</xdr:rowOff>
    </xdr:from>
    <xdr:to>
      <xdr:col>36</xdr:col>
      <xdr:colOff>165100</xdr:colOff>
      <xdr:row>109</xdr:row>
      <xdr:rowOff>30744</xdr:rowOff>
    </xdr:to>
    <xdr:sp macro="" textlink="">
      <xdr:nvSpPr>
        <xdr:cNvPr id="467" name="楕円 466">
          <a:extLst>
            <a:ext uri="{FF2B5EF4-FFF2-40B4-BE49-F238E27FC236}">
              <a16:creationId xmlns:a16="http://schemas.microsoft.com/office/drawing/2014/main" id="{A83E8F06-3FC2-49E6-9693-ED3DFFF7116B}"/>
            </a:ext>
          </a:extLst>
        </xdr:cNvPr>
        <xdr:cNvSpPr/>
      </xdr:nvSpPr>
      <xdr:spPr>
        <a:xfrm>
          <a:off x="6921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107</xdr:row>
      <xdr:rowOff>36650</xdr:rowOff>
    </xdr:from>
    <xdr:ext cx="599010" cy="259045"/>
    <xdr:sp macro="" textlink="">
      <xdr:nvSpPr>
        <xdr:cNvPr id="468" name="n_1aveValue【港湾・漁港】&#10;一人当たり有形固定資産（償却資産）額">
          <a:extLst>
            <a:ext uri="{FF2B5EF4-FFF2-40B4-BE49-F238E27FC236}">
              <a16:creationId xmlns:a16="http://schemas.microsoft.com/office/drawing/2014/main" id="{A2C95BE5-80BA-4CD5-9D9A-7AFD55AF1B78}"/>
            </a:ext>
          </a:extLst>
        </xdr:cNvPr>
        <xdr:cNvSpPr txBox="1"/>
      </xdr:nvSpPr>
      <xdr:spPr>
        <a:xfrm>
          <a:off x="9327095" y="183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34425</xdr:rowOff>
    </xdr:from>
    <xdr:ext cx="690189" cy="259045"/>
    <xdr:sp macro="" textlink="">
      <xdr:nvSpPr>
        <xdr:cNvPr id="469" name="n_2aveValue【港湾・漁港】&#10;一人当たり有形固定資産（償却資産）額">
          <a:extLst>
            <a:ext uri="{FF2B5EF4-FFF2-40B4-BE49-F238E27FC236}">
              <a16:creationId xmlns:a16="http://schemas.microsoft.com/office/drawing/2014/main" id="{A22306D4-2BF0-4B60-9C08-79840B21BD89}"/>
            </a:ext>
          </a:extLst>
        </xdr:cNvPr>
        <xdr:cNvSpPr txBox="1"/>
      </xdr:nvSpPr>
      <xdr:spPr>
        <a:xfrm>
          <a:off x="8405205" y="18379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36963</xdr:rowOff>
    </xdr:from>
    <xdr:ext cx="599010" cy="259045"/>
    <xdr:sp macro="" textlink="">
      <xdr:nvSpPr>
        <xdr:cNvPr id="470" name="n_3aveValue【港湾・漁港】&#10;一人当たり有形固定資産（償却資産）額">
          <a:extLst>
            <a:ext uri="{FF2B5EF4-FFF2-40B4-BE49-F238E27FC236}">
              <a16:creationId xmlns:a16="http://schemas.microsoft.com/office/drawing/2014/main" id="{57158716-F79A-473E-8EC8-A8C511E041EC}"/>
            </a:ext>
          </a:extLst>
        </xdr:cNvPr>
        <xdr:cNvSpPr txBox="1"/>
      </xdr:nvSpPr>
      <xdr:spPr>
        <a:xfrm>
          <a:off x="7561795" y="1838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38888</xdr:rowOff>
    </xdr:from>
    <xdr:ext cx="599010" cy="259045"/>
    <xdr:sp macro="" textlink="">
      <xdr:nvSpPr>
        <xdr:cNvPr id="471" name="n_4aveValue【港湾・漁港】&#10;一人当たり有形固定資産（償却資産）額">
          <a:extLst>
            <a:ext uri="{FF2B5EF4-FFF2-40B4-BE49-F238E27FC236}">
              <a16:creationId xmlns:a16="http://schemas.microsoft.com/office/drawing/2014/main" id="{76DF241F-024B-4987-9AB2-BAC084976E94}"/>
            </a:ext>
          </a:extLst>
        </xdr:cNvPr>
        <xdr:cNvSpPr txBox="1"/>
      </xdr:nvSpPr>
      <xdr:spPr>
        <a:xfrm>
          <a:off x="6672795" y="1838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21871</xdr:rowOff>
    </xdr:from>
    <xdr:ext cx="534377" cy="259045"/>
    <xdr:sp macro="" textlink="">
      <xdr:nvSpPr>
        <xdr:cNvPr id="472" name="n_4mainValue【港湾・漁港】&#10;一人当たり有形固定資産（償却資産）額">
          <a:extLst>
            <a:ext uri="{FF2B5EF4-FFF2-40B4-BE49-F238E27FC236}">
              <a16:creationId xmlns:a16="http://schemas.microsoft.com/office/drawing/2014/main" id="{414D285F-56D3-49A6-83B8-9526C6A9048C}"/>
            </a:ext>
          </a:extLst>
        </xdr:cNvPr>
        <xdr:cNvSpPr txBox="1"/>
      </xdr:nvSpPr>
      <xdr:spPr>
        <a:xfrm>
          <a:off x="67051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a:extLst>
            <a:ext uri="{FF2B5EF4-FFF2-40B4-BE49-F238E27FC236}">
              <a16:creationId xmlns:a16="http://schemas.microsoft.com/office/drawing/2014/main" id="{50F321F3-24BA-43CA-A5CF-632F6A3E8D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a:extLst>
            <a:ext uri="{FF2B5EF4-FFF2-40B4-BE49-F238E27FC236}">
              <a16:creationId xmlns:a16="http://schemas.microsoft.com/office/drawing/2014/main" id="{DFA59AE9-21F0-497C-8540-E2CC087F7F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a:extLst>
            <a:ext uri="{FF2B5EF4-FFF2-40B4-BE49-F238E27FC236}">
              <a16:creationId xmlns:a16="http://schemas.microsoft.com/office/drawing/2014/main" id="{441EC338-B10A-462F-A85F-66C156C1BC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a:extLst>
            <a:ext uri="{FF2B5EF4-FFF2-40B4-BE49-F238E27FC236}">
              <a16:creationId xmlns:a16="http://schemas.microsoft.com/office/drawing/2014/main" id="{FDA63AE8-4F03-4B87-BD1F-EC77FA8977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a:extLst>
            <a:ext uri="{FF2B5EF4-FFF2-40B4-BE49-F238E27FC236}">
              <a16:creationId xmlns:a16="http://schemas.microsoft.com/office/drawing/2014/main" id="{9D6A0351-4F3D-40A0-8E54-227B8260D6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a:extLst>
            <a:ext uri="{FF2B5EF4-FFF2-40B4-BE49-F238E27FC236}">
              <a16:creationId xmlns:a16="http://schemas.microsoft.com/office/drawing/2014/main" id="{3063CE10-0810-4E94-A383-39DEC97A36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a:extLst>
            <a:ext uri="{FF2B5EF4-FFF2-40B4-BE49-F238E27FC236}">
              <a16:creationId xmlns:a16="http://schemas.microsoft.com/office/drawing/2014/main" id="{E3499592-4E20-441E-A93C-F2177B36EB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a:extLst>
            <a:ext uri="{FF2B5EF4-FFF2-40B4-BE49-F238E27FC236}">
              <a16:creationId xmlns:a16="http://schemas.microsoft.com/office/drawing/2014/main" id="{9FCFFCDF-1549-49F9-ACF3-4140BB0CDC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a:extLst>
            <a:ext uri="{FF2B5EF4-FFF2-40B4-BE49-F238E27FC236}">
              <a16:creationId xmlns:a16="http://schemas.microsoft.com/office/drawing/2014/main" id="{6391DE46-DCC5-47A9-AC23-0D4499732F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a:extLst>
            <a:ext uri="{FF2B5EF4-FFF2-40B4-BE49-F238E27FC236}">
              <a16:creationId xmlns:a16="http://schemas.microsoft.com/office/drawing/2014/main" id="{2C9586CB-8845-42C6-98DD-35529D1E04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a:extLst>
            <a:ext uri="{FF2B5EF4-FFF2-40B4-BE49-F238E27FC236}">
              <a16:creationId xmlns:a16="http://schemas.microsoft.com/office/drawing/2014/main" id="{56C8F261-0669-49EB-B2F0-01B570837C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a:extLst>
            <a:ext uri="{FF2B5EF4-FFF2-40B4-BE49-F238E27FC236}">
              <a16:creationId xmlns:a16="http://schemas.microsoft.com/office/drawing/2014/main" id="{39DA99D0-D0C1-4C7E-ACCE-9C3CE8E4273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5" name="テキスト ボックス 484">
          <a:extLst>
            <a:ext uri="{FF2B5EF4-FFF2-40B4-BE49-F238E27FC236}">
              <a16:creationId xmlns:a16="http://schemas.microsoft.com/office/drawing/2014/main" id="{4461C57A-1465-42BD-9317-5989DD9CB7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a:extLst>
            <a:ext uri="{FF2B5EF4-FFF2-40B4-BE49-F238E27FC236}">
              <a16:creationId xmlns:a16="http://schemas.microsoft.com/office/drawing/2014/main" id="{C93C7331-1CF1-4268-862B-C4CC6E86FA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7" name="テキスト ボックス 486">
          <a:extLst>
            <a:ext uri="{FF2B5EF4-FFF2-40B4-BE49-F238E27FC236}">
              <a16:creationId xmlns:a16="http://schemas.microsoft.com/office/drawing/2014/main" id="{BD766148-392C-4620-9D85-8EA0564C0C0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a:extLst>
            <a:ext uri="{FF2B5EF4-FFF2-40B4-BE49-F238E27FC236}">
              <a16:creationId xmlns:a16="http://schemas.microsoft.com/office/drawing/2014/main" id="{FEC578C3-DB43-4F2D-8061-FC9925E668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9" name="テキスト ボックス 488">
          <a:extLst>
            <a:ext uri="{FF2B5EF4-FFF2-40B4-BE49-F238E27FC236}">
              <a16:creationId xmlns:a16="http://schemas.microsoft.com/office/drawing/2014/main" id="{D0D1DEC5-6E9F-4839-9EDA-73E2C688DDA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a:extLst>
            <a:ext uri="{FF2B5EF4-FFF2-40B4-BE49-F238E27FC236}">
              <a16:creationId xmlns:a16="http://schemas.microsoft.com/office/drawing/2014/main" id="{5DA4BC60-A428-4CE4-AF72-2DD26BEB2B1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1" name="テキスト ボックス 490">
          <a:extLst>
            <a:ext uri="{FF2B5EF4-FFF2-40B4-BE49-F238E27FC236}">
              <a16:creationId xmlns:a16="http://schemas.microsoft.com/office/drawing/2014/main" id="{B03E4236-8B50-4B60-96B2-CA19A4C925A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a:extLst>
            <a:ext uri="{FF2B5EF4-FFF2-40B4-BE49-F238E27FC236}">
              <a16:creationId xmlns:a16="http://schemas.microsoft.com/office/drawing/2014/main" id="{2658E7CE-F293-4DCA-BC28-40148108DD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3" name="テキスト ボックス 492">
          <a:extLst>
            <a:ext uri="{FF2B5EF4-FFF2-40B4-BE49-F238E27FC236}">
              <a16:creationId xmlns:a16="http://schemas.microsoft.com/office/drawing/2014/main" id="{7E76FA4D-C31F-40BE-A37D-BC80EFB7DBE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DF9197AC-0F60-416B-9BDC-132F587B08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E0620A3C-DBF9-476F-B8D3-470A3F5121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96" name="直線コネクタ 495">
          <a:extLst>
            <a:ext uri="{FF2B5EF4-FFF2-40B4-BE49-F238E27FC236}">
              <a16:creationId xmlns:a16="http://schemas.microsoft.com/office/drawing/2014/main" id="{F218595B-1E2C-4165-B0C6-7C3A60171F2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97" name="【認定こども園・幼稚園・保育所】&#10;有形固定資産減価償却率最小値テキスト">
          <a:extLst>
            <a:ext uri="{FF2B5EF4-FFF2-40B4-BE49-F238E27FC236}">
              <a16:creationId xmlns:a16="http://schemas.microsoft.com/office/drawing/2014/main" id="{9AD3EF32-0EA1-4A5B-B30D-EB0AD97237A6}"/>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98" name="直線コネクタ 497">
          <a:extLst>
            <a:ext uri="{FF2B5EF4-FFF2-40B4-BE49-F238E27FC236}">
              <a16:creationId xmlns:a16="http://schemas.microsoft.com/office/drawing/2014/main" id="{DF14712C-F97C-471C-AA38-CA754B712F8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99" name="【認定こども園・幼稚園・保育所】&#10;有形固定資産減価償却率最大値テキスト">
          <a:extLst>
            <a:ext uri="{FF2B5EF4-FFF2-40B4-BE49-F238E27FC236}">
              <a16:creationId xmlns:a16="http://schemas.microsoft.com/office/drawing/2014/main" id="{78334CBB-5779-4778-BC42-20BDBF925F9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0" name="直線コネクタ 499">
          <a:extLst>
            <a:ext uri="{FF2B5EF4-FFF2-40B4-BE49-F238E27FC236}">
              <a16:creationId xmlns:a16="http://schemas.microsoft.com/office/drawing/2014/main" id="{E9A6B320-2BBB-4818-A310-4FA9E0A388E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FB2C336F-C576-454B-88C7-106ABF6B1495}"/>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02" name="フローチャート: 判断 501">
          <a:extLst>
            <a:ext uri="{FF2B5EF4-FFF2-40B4-BE49-F238E27FC236}">
              <a16:creationId xmlns:a16="http://schemas.microsoft.com/office/drawing/2014/main" id="{3174954B-91D5-46B4-8FAA-2D084E3919A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503" name="フローチャート: 判断 502">
          <a:extLst>
            <a:ext uri="{FF2B5EF4-FFF2-40B4-BE49-F238E27FC236}">
              <a16:creationId xmlns:a16="http://schemas.microsoft.com/office/drawing/2014/main" id="{67CB87B8-33F8-4453-A33E-0E3EFC7EF817}"/>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504" name="フローチャート: 判断 503">
          <a:extLst>
            <a:ext uri="{FF2B5EF4-FFF2-40B4-BE49-F238E27FC236}">
              <a16:creationId xmlns:a16="http://schemas.microsoft.com/office/drawing/2014/main" id="{67119AF6-20F8-4AEA-838E-7E3F39FE9DBD}"/>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505" name="フローチャート: 判断 504">
          <a:extLst>
            <a:ext uri="{FF2B5EF4-FFF2-40B4-BE49-F238E27FC236}">
              <a16:creationId xmlns:a16="http://schemas.microsoft.com/office/drawing/2014/main" id="{E2FB2869-3D1C-445F-BE56-CEC670CE5165}"/>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506" name="フローチャート: 判断 505">
          <a:extLst>
            <a:ext uri="{FF2B5EF4-FFF2-40B4-BE49-F238E27FC236}">
              <a16:creationId xmlns:a16="http://schemas.microsoft.com/office/drawing/2014/main" id="{8DB33ECA-ABF5-473D-B625-215063175ADB}"/>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4827E2B-506C-46A6-9995-B183DB4FFE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A70991D3-0753-4B9F-B371-E3610953FE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869DB5D7-8240-423F-B6AC-8438A369C3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7BFDEC6-CC3B-4867-AD0D-1F213D7D34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8EE9D485-9838-406A-86E4-A5F9248F81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96520</xdr:rowOff>
    </xdr:from>
    <xdr:to>
      <xdr:col>85</xdr:col>
      <xdr:colOff>177800</xdr:colOff>
      <xdr:row>35</xdr:row>
      <xdr:rowOff>26670</xdr:rowOff>
    </xdr:to>
    <xdr:sp macro="" textlink="">
      <xdr:nvSpPr>
        <xdr:cNvPr id="512" name="楕円 511">
          <a:extLst>
            <a:ext uri="{FF2B5EF4-FFF2-40B4-BE49-F238E27FC236}">
              <a16:creationId xmlns:a16="http://schemas.microsoft.com/office/drawing/2014/main" id="{0AE83CCD-CC77-4B82-82CE-520A50315CC7}"/>
            </a:ext>
          </a:extLst>
        </xdr:cNvPr>
        <xdr:cNvSpPr/>
      </xdr:nvSpPr>
      <xdr:spPr>
        <a:xfrm>
          <a:off x="162687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119397</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27F82A3F-C8AD-4084-8C29-6848C3DCF1ED}"/>
            </a:ext>
          </a:extLst>
        </xdr:cNvPr>
        <xdr:cNvSpPr txBox="1"/>
      </xdr:nvSpPr>
      <xdr:spPr>
        <a:xfrm>
          <a:off x="16357600"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92710</xdr:rowOff>
    </xdr:from>
    <xdr:to>
      <xdr:col>81</xdr:col>
      <xdr:colOff>101600</xdr:colOff>
      <xdr:row>36</xdr:row>
      <xdr:rowOff>22860</xdr:rowOff>
    </xdr:to>
    <xdr:sp macro="" textlink="">
      <xdr:nvSpPr>
        <xdr:cNvPr id="514" name="楕円 513">
          <a:extLst>
            <a:ext uri="{FF2B5EF4-FFF2-40B4-BE49-F238E27FC236}">
              <a16:creationId xmlns:a16="http://schemas.microsoft.com/office/drawing/2014/main" id="{19ADD1BE-40CB-46A4-9B7F-7C99A99C6E2D}"/>
            </a:ext>
          </a:extLst>
        </xdr:cNvPr>
        <xdr:cNvSpPr/>
      </xdr:nvSpPr>
      <xdr:spPr>
        <a:xfrm>
          <a:off x="15430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147320</xdr:rowOff>
    </xdr:from>
    <xdr:to>
      <xdr:col>85</xdr:col>
      <xdr:colOff>127000</xdr:colOff>
      <xdr:row>35</xdr:row>
      <xdr:rowOff>143510</xdr:rowOff>
    </xdr:to>
    <xdr:cxnSp macro="">
      <xdr:nvCxnSpPr>
        <xdr:cNvPr id="515" name="直線コネクタ 514">
          <a:extLst>
            <a:ext uri="{FF2B5EF4-FFF2-40B4-BE49-F238E27FC236}">
              <a16:creationId xmlns:a16="http://schemas.microsoft.com/office/drawing/2014/main" id="{CA5ADACF-A3AA-4190-B33E-DA41A98E4EB5}"/>
            </a:ext>
          </a:extLst>
        </xdr:cNvPr>
        <xdr:cNvCxnSpPr/>
      </xdr:nvCxnSpPr>
      <xdr:spPr>
        <a:xfrm flipV="1">
          <a:off x="15481300" y="59766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11430</xdr:rowOff>
    </xdr:from>
    <xdr:to>
      <xdr:col>76</xdr:col>
      <xdr:colOff>165100</xdr:colOff>
      <xdr:row>37</xdr:row>
      <xdr:rowOff>113030</xdr:rowOff>
    </xdr:to>
    <xdr:sp macro="" textlink="">
      <xdr:nvSpPr>
        <xdr:cNvPr id="516" name="楕円 515">
          <a:extLst>
            <a:ext uri="{FF2B5EF4-FFF2-40B4-BE49-F238E27FC236}">
              <a16:creationId xmlns:a16="http://schemas.microsoft.com/office/drawing/2014/main" id="{0C3A8A6C-2A23-48E3-AF14-4F9B57183565}"/>
            </a:ext>
          </a:extLst>
        </xdr:cNvPr>
        <xdr:cNvSpPr/>
      </xdr:nvSpPr>
      <xdr:spPr>
        <a:xfrm>
          <a:off x="14541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143510</xdr:rowOff>
    </xdr:from>
    <xdr:to>
      <xdr:col>81</xdr:col>
      <xdr:colOff>50800</xdr:colOff>
      <xdr:row>37</xdr:row>
      <xdr:rowOff>62230</xdr:rowOff>
    </xdr:to>
    <xdr:cxnSp macro="">
      <xdr:nvCxnSpPr>
        <xdr:cNvPr id="517" name="直線コネクタ 516">
          <a:extLst>
            <a:ext uri="{FF2B5EF4-FFF2-40B4-BE49-F238E27FC236}">
              <a16:creationId xmlns:a16="http://schemas.microsoft.com/office/drawing/2014/main" id="{A9429C24-2BF0-49DF-AD4A-4F62E1AB728C}"/>
            </a:ext>
          </a:extLst>
        </xdr:cNvPr>
        <xdr:cNvCxnSpPr/>
      </xdr:nvCxnSpPr>
      <xdr:spPr>
        <a:xfrm flipV="1">
          <a:off x="14592300" y="6144260"/>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41910</xdr:rowOff>
    </xdr:from>
    <xdr:to>
      <xdr:col>72</xdr:col>
      <xdr:colOff>38100</xdr:colOff>
      <xdr:row>36</xdr:row>
      <xdr:rowOff>143510</xdr:rowOff>
    </xdr:to>
    <xdr:sp macro="" textlink="">
      <xdr:nvSpPr>
        <xdr:cNvPr id="518" name="楕円 517">
          <a:extLst>
            <a:ext uri="{FF2B5EF4-FFF2-40B4-BE49-F238E27FC236}">
              <a16:creationId xmlns:a16="http://schemas.microsoft.com/office/drawing/2014/main" id="{7EEC3E56-C78C-458F-A29D-8C7A275B0643}"/>
            </a:ext>
          </a:extLst>
        </xdr:cNvPr>
        <xdr:cNvSpPr/>
      </xdr:nvSpPr>
      <xdr:spPr>
        <a:xfrm>
          <a:off x="13652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92710</xdr:rowOff>
    </xdr:from>
    <xdr:to>
      <xdr:col>76</xdr:col>
      <xdr:colOff>114300</xdr:colOff>
      <xdr:row>37</xdr:row>
      <xdr:rowOff>62230</xdr:rowOff>
    </xdr:to>
    <xdr:cxnSp macro="">
      <xdr:nvCxnSpPr>
        <xdr:cNvPr id="519" name="直線コネクタ 518">
          <a:extLst>
            <a:ext uri="{FF2B5EF4-FFF2-40B4-BE49-F238E27FC236}">
              <a16:creationId xmlns:a16="http://schemas.microsoft.com/office/drawing/2014/main" id="{8E25221B-B9F6-4784-87A9-43A42FA952B3}"/>
            </a:ext>
          </a:extLst>
        </xdr:cNvPr>
        <xdr:cNvCxnSpPr/>
      </xdr:nvCxnSpPr>
      <xdr:spPr>
        <a:xfrm>
          <a:off x="13703300" y="62649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xdr:rowOff>
    </xdr:from>
    <xdr:to>
      <xdr:col>67</xdr:col>
      <xdr:colOff>101600</xdr:colOff>
      <xdr:row>36</xdr:row>
      <xdr:rowOff>115570</xdr:rowOff>
    </xdr:to>
    <xdr:sp macro="" textlink="">
      <xdr:nvSpPr>
        <xdr:cNvPr id="520" name="楕円 519">
          <a:extLst>
            <a:ext uri="{FF2B5EF4-FFF2-40B4-BE49-F238E27FC236}">
              <a16:creationId xmlns:a16="http://schemas.microsoft.com/office/drawing/2014/main" id="{6B646B26-F5D3-4B6D-A95B-662FC4533907}"/>
            </a:ext>
          </a:extLst>
        </xdr:cNvPr>
        <xdr:cNvSpPr/>
      </xdr:nvSpPr>
      <xdr:spPr>
        <a:xfrm>
          <a:off x="1276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36</xdr:row>
      <xdr:rowOff>92710</xdr:rowOff>
    </xdr:to>
    <xdr:cxnSp macro="">
      <xdr:nvCxnSpPr>
        <xdr:cNvPr id="521" name="直線コネクタ 520">
          <a:extLst>
            <a:ext uri="{FF2B5EF4-FFF2-40B4-BE49-F238E27FC236}">
              <a16:creationId xmlns:a16="http://schemas.microsoft.com/office/drawing/2014/main" id="{2C939C6E-2DD2-4472-AB28-79488EF23F8C}"/>
            </a:ext>
          </a:extLst>
        </xdr:cNvPr>
        <xdr:cNvCxnSpPr/>
      </xdr:nvCxnSpPr>
      <xdr:spPr>
        <a:xfrm>
          <a:off x="12814300" y="62369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125747</xdr:rowOff>
    </xdr:from>
    <xdr:ext cx="405111" cy="259045"/>
    <xdr:sp macro="" textlink="">
      <xdr:nvSpPr>
        <xdr:cNvPr id="522" name="n_1aveValue【認定こども園・幼稚園・保育所】&#10;有形固定資産減価償却率">
          <a:extLst>
            <a:ext uri="{FF2B5EF4-FFF2-40B4-BE49-F238E27FC236}">
              <a16:creationId xmlns:a16="http://schemas.microsoft.com/office/drawing/2014/main" id="{17D78C09-1DC6-4F19-8FAC-6C9F6445F6DE}"/>
            </a:ext>
          </a:extLst>
        </xdr:cNvPr>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139717</xdr:rowOff>
    </xdr:from>
    <xdr:ext cx="405111" cy="259045"/>
    <xdr:sp macro="" textlink="">
      <xdr:nvSpPr>
        <xdr:cNvPr id="523" name="n_2aveValue【認定こども園・幼稚園・保育所】&#10;有形固定資産減価償却率">
          <a:extLst>
            <a:ext uri="{FF2B5EF4-FFF2-40B4-BE49-F238E27FC236}">
              <a16:creationId xmlns:a16="http://schemas.microsoft.com/office/drawing/2014/main" id="{4CB76715-8675-4738-8C66-8F7B61F1C4FD}"/>
            </a:ext>
          </a:extLst>
        </xdr:cNvPr>
        <xdr:cNvSpPr txBox="1"/>
      </xdr:nvSpPr>
      <xdr:spPr>
        <a:xfrm>
          <a:off x="14389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151147</xdr:rowOff>
    </xdr:from>
    <xdr:ext cx="405111" cy="259045"/>
    <xdr:sp macro="" textlink="">
      <xdr:nvSpPr>
        <xdr:cNvPr id="524" name="n_3aveValue【認定こども園・幼稚園・保育所】&#10;有形固定資産減価償却率">
          <a:extLst>
            <a:ext uri="{FF2B5EF4-FFF2-40B4-BE49-F238E27FC236}">
              <a16:creationId xmlns:a16="http://schemas.microsoft.com/office/drawing/2014/main" id="{C849A5B2-408C-4E41-8CD2-FC08BD7F88E5}"/>
            </a:ext>
          </a:extLst>
        </xdr:cNvPr>
        <xdr:cNvSpPr txBox="1"/>
      </xdr:nvSpPr>
      <xdr:spPr>
        <a:xfrm>
          <a:off x="13500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16527</xdr:rowOff>
    </xdr:from>
    <xdr:ext cx="405111" cy="259045"/>
    <xdr:sp macro="" textlink="">
      <xdr:nvSpPr>
        <xdr:cNvPr id="525" name="n_4aveValue【認定こども園・幼稚園・保育所】&#10;有形固定資産減価償却率">
          <a:extLst>
            <a:ext uri="{FF2B5EF4-FFF2-40B4-BE49-F238E27FC236}">
              <a16:creationId xmlns:a16="http://schemas.microsoft.com/office/drawing/2014/main" id="{67960F47-3288-4BFB-94FF-F5728FF0ECAF}"/>
            </a:ext>
          </a:extLst>
        </xdr:cNvPr>
        <xdr:cNvSpPr txBox="1"/>
      </xdr:nvSpPr>
      <xdr:spPr>
        <a:xfrm>
          <a:off x="126117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39387</xdr:rowOff>
    </xdr:from>
    <xdr:ext cx="405111" cy="259045"/>
    <xdr:sp macro="" textlink="">
      <xdr:nvSpPr>
        <xdr:cNvPr id="526" name="n_1mainValue【認定こども園・幼稚園・保育所】&#10;有形固定資産減価償却率">
          <a:extLst>
            <a:ext uri="{FF2B5EF4-FFF2-40B4-BE49-F238E27FC236}">
              <a16:creationId xmlns:a16="http://schemas.microsoft.com/office/drawing/2014/main" id="{B1F21745-C140-439D-B7C8-9B3EF08424D4}"/>
            </a:ext>
          </a:extLst>
        </xdr:cNvPr>
        <xdr:cNvSpPr txBox="1"/>
      </xdr:nvSpPr>
      <xdr:spPr>
        <a:xfrm>
          <a:off x="152660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129557</xdr:rowOff>
    </xdr:from>
    <xdr:ext cx="405111" cy="259045"/>
    <xdr:sp macro="" textlink="">
      <xdr:nvSpPr>
        <xdr:cNvPr id="527" name="n_2mainValue【認定こども園・幼稚園・保育所】&#10;有形固定資産減価償却率">
          <a:extLst>
            <a:ext uri="{FF2B5EF4-FFF2-40B4-BE49-F238E27FC236}">
              <a16:creationId xmlns:a16="http://schemas.microsoft.com/office/drawing/2014/main" id="{BFE92DE7-7666-4A98-BB43-12922CC924D4}"/>
            </a:ext>
          </a:extLst>
        </xdr:cNvPr>
        <xdr:cNvSpPr txBox="1"/>
      </xdr:nvSpPr>
      <xdr:spPr>
        <a:xfrm>
          <a:off x="143897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160037</xdr:rowOff>
    </xdr:from>
    <xdr:ext cx="405111" cy="259045"/>
    <xdr:sp macro="" textlink="">
      <xdr:nvSpPr>
        <xdr:cNvPr id="528" name="n_3mainValue【認定こども園・幼稚園・保育所】&#10;有形固定資産減価償却率">
          <a:extLst>
            <a:ext uri="{FF2B5EF4-FFF2-40B4-BE49-F238E27FC236}">
              <a16:creationId xmlns:a16="http://schemas.microsoft.com/office/drawing/2014/main" id="{AFDB8B38-1650-4628-B485-8D9A61C3DA53}"/>
            </a:ext>
          </a:extLst>
        </xdr:cNvPr>
        <xdr:cNvSpPr txBox="1"/>
      </xdr:nvSpPr>
      <xdr:spPr>
        <a:xfrm>
          <a:off x="13500744"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132097</xdr:rowOff>
    </xdr:from>
    <xdr:ext cx="405111" cy="259045"/>
    <xdr:sp macro="" textlink="">
      <xdr:nvSpPr>
        <xdr:cNvPr id="529" name="n_4mainValue【認定こども園・幼稚園・保育所】&#10;有形固定資産減価償却率">
          <a:extLst>
            <a:ext uri="{FF2B5EF4-FFF2-40B4-BE49-F238E27FC236}">
              <a16:creationId xmlns:a16="http://schemas.microsoft.com/office/drawing/2014/main" id="{83DC8693-6D82-4E5D-9AD6-A9C86232419D}"/>
            </a:ext>
          </a:extLst>
        </xdr:cNvPr>
        <xdr:cNvSpPr txBox="1"/>
      </xdr:nvSpPr>
      <xdr:spPr>
        <a:xfrm>
          <a:off x="12611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1BCAE346-C143-4599-B283-CD9B014AB8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24F67726-F1F7-47DB-8E3F-76C376DB47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263ACE4B-2D6B-4CFF-B152-80C6D3BC87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A287C2E6-7515-4095-B4E9-59D4FCF6B9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DD87E157-6264-4446-ABA1-7E4DADEBDB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E46CFC4B-215D-40BD-A85E-18D55569F7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8196AB84-E1A0-4C60-BEA6-4EA1B6E619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D08F6B0B-0C9F-40FA-8188-05DB4B418E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78EDE5C8-7165-4F3D-AABF-5A8F43E7CC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299C4F18-5A38-4125-914A-27FF7DD236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0" name="直線コネクタ 539">
          <a:extLst>
            <a:ext uri="{FF2B5EF4-FFF2-40B4-BE49-F238E27FC236}">
              <a16:creationId xmlns:a16="http://schemas.microsoft.com/office/drawing/2014/main" id="{0FE54B9F-7F08-44EC-889B-E887EBBBBBB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1" name="テキスト ボックス 540">
          <a:extLst>
            <a:ext uri="{FF2B5EF4-FFF2-40B4-BE49-F238E27FC236}">
              <a16:creationId xmlns:a16="http://schemas.microsoft.com/office/drawing/2014/main" id="{298678F5-B93F-4433-850A-21E32C6AED5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2" name="直線コネクタ 541">
          <a:extLst>
            <a:ext uri="{FF2B5EF4-FFF2-40B4-BE49-F238E27FC236}">
              <a16:creationId xmlns:a16="http://schemas.microsoft.com/office/drawing/2014/main" id="{639D7D62-8310-4529-BF82-BB411194C5B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3" name="テキスト ボックス 542">
          <a:extLst>
            <a:ext uri="{FF2B5EF4-FFF2-40B4-BE49-F238E27FC236}">
              <a16:creationId xmlns:a16="http://schemas.microsoft.com/office/drawing/2014/main" id="{F2AFF049-3F41-45E2-86DA-6A8D0139DDB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4" name="直線コネクタ 543">
          <a:extLst>
            <a:ext uri="{FF2B5EF4-FFF2-40B4-BE49-F238E27FC236}">
              <a16:creationId xmlns:a16="http://schemas.microsoft.com/office/drawing/2014/main" id="{34BB2076-12E4-4E17-A29A-295EE670981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5" name="テキスト ボックス 544">
          <a:extLst>
            <a:ext uri="{FF2B5EF4-FFF2-40B4-BE49-F238E27FC236}">
              <a16:creationId xmlns:a16="http://schemas.microsoft.com/office/drawing/2014/main" id="{599B808C-1937-46BB-A91F-BC3401E9EA9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6" name="直線コネクタ 545">
          <a:extLst>
            <a:ext uri="{FF2B5EF4-FFF2-40B4-BE49-F238E27FC236}">
              <a16:creationId xmlns:a16="http://schemas.microsoft.com/office/drawing/2014/main" id="{10293839-62A1-4F48-9E45-40954999C1A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7" name="テキスト ボックス 546">
          <a:extLst>
            <a:ext uri="{FF2B5EF4-FFF2-40B4-BE49-F238E27FC236}">
              <a16:creationId xmlns:a16="http://schemas.microsoft.com/office/drawing/2014/main" id="{7F60E8D5-4D4A-4C52-9A99-C742399C59D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8" name="直線コネクタ 547">
          <a:extLst>
            <a:ext uri="{FF2B5EF4-FFF2-40B4-BE49-F238E27FC236}">
              <a16:creationId xmlns:a16="http://schemas.microsoft.com/office/drawing/2014/main" id="{DD208D2A-5307-4149-9335-BAF887CCAD9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9" name="テキスト ボックス 548">
          <a:extLst>
            <a:ext uri="{FF2B5EF4-FFF2-40B4-BE49-F238E27FC236}">
              <a16:creationId xmlns:a16="http://schemas.microsoft.com/office/drawing/2014/main" id="{4D26B959-0524-4FBB-8E57-3AE1C15FA2C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0" name="直線コネクタ 549">
          <a:extLst>
            <a:ext uri="{FF2B5EF4-FFF2-40B4-BE49-F238E27FC236}">
              <a16:creationId xmlns:a16="http://schemas.microsoft.com/office/drawing/2014/main" id="{54970B26-A216-45C8-AF71-D67A544640E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1" name="テキスト ボックス 550">
          <a:extLst>
            <a:ext uri="{FF2B5EF4-FFF2-40B4-BE49-F238E27FC236}">
              <a16:creationId xmlns:a16="http://schemas.microsoft.com/office/drawing/2014/main" id="{5C2D0772-1427-4042-A26C-E544EF2D519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D3482D1B-A009-49C4-8981-39AFEC2F47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3" name="テキスト ボックス 552">
          <a:extLst>
            <a:ext uri="{FF2B5EF4-FFF2-40B4-BE49-F238E27FC236}">
              <a16:creationId xmlns:a16="http://schemas.microsoft.com/office/drawing/2014/main" id="{199D18B3-833A-43B0-80AC-668E5CE07C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認定こども園・幼稚園・保育所】&#10;一人当たり面積グラフ枠">
          <a:extLst>
            <a:ext uri="{FF2B5EF4-FFF2-40B4-BE49-F238E27FC236}">
              <a16:creationId xmlns:a16="http://schemas.microsoft.com/office/drawing/2014/main" id="{3EDB7D0A-039D-4276-BD44-BF6A6C60C1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55" name="直線コネクタ 554">
          <a:extLst>
            <a:ext uri="{FF2B5EF4-FFF2-40B4-BE49-F238E27FC236}">
              <a16:creationId xmlns:a16="http://schemas.microsoft.com/office/drawing/2014/main" id="{9F692F3A-70E2-4803-8D08-7B662D690415}"/>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56" name="【認定こども園・幼稚園・保育所】&#10;一人当たり面積最小値テキスト">
          <a:extLst>
            <a:ext uri="{FF2B5EF4-FFF2-40B4-BE49-F238E27FC236}">
              <a16:creationId xmlns:a16="http://schemas.microsoft.com/office/drawing/2014/main" id="{70B764EC-BAF6-4A73-B507-D00311F4C214}"/>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57" name="直線コネクタ 556">
          <a:extLst>
            <a:ext uri="{FF2B5EF4-FFF2-40B4-BE49-F238E27FC236}">
              <a16:creationId xmlns:a16="http://schemas.microsoft.com/office/drawing/2014/main" id="{DB867E9C-9249-4471-8CAA-006B13FCDA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58" name="【認定こども園・幼稚園・保育所】&#10;一人当たり面積最大値テキスト">
          <a:extLst>
            <a:ext uri="{FF2B5EF4-FFF2-40B4-BE49-F238E27FC236}">
              <a16:creationId xmlns:a16="http://schemas.microsoft.com/office/drawing/2014/main" id="{BC2EBABE-456D-4FA2-9BE5-763ADB46EFC9}"/>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59" name="直線コネクタ 558">
          <a:extLst>
            <a:ext uri="{FF2B5EF4-FFF2-40B4-BE49-F238E27FC236}">
              <a16:creationId xmlns:a16="http://schemas.microsoft.com/office/drawing/2014/main" id="{1884EB57-9400-4354-AD3D-8EE76A2A2D17}"/>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60" name="【認定こども園・幼稚園・保育所】&#10;一人当たり面積平均値テキスト">
          <a:extLst>
            <a:ext uri="{FF2B5EF4-FFF2-40B4-BE49-F238E27FC236}">
              <a16:creationId xmlns:a16="http://schemas.microsoft.com/office/drawing/2014/main" id="{203A2BC2-AD99-487A-A2D2-72CDEF2E0B7C}"/>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61" name="フローチャート: 判断 560">
          <a:extLst>
            <a:ext uri="{FF2B5EF4-FFF2-40B4-BE49-F238E27FC236}">
              <a16:creationId xmlns:a16="http://schemas.microsoft.com/office/drawing/2014/main" id="{BD5248E4-8F05-4D41-AD77-AFC25CAB8E5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562" name="フローチャート: 判断 561">
          <a:extLst>
            <a:ext uri="{FF2B5EF4-FFF2-40B4-BE49-F238E27FC236}">
              <a16:creationId xmlns:a16="http://schemas.microsoft.com/office/drawing/2014/main" id="{02CE6947-7E83-4CD5-964B-2E62F39B5C3E}"/>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63" name="フローチャート: 判断 562">
          <a:extLst>
            <a:ext uri="{FF2B5EF4-FFF2-40B4-BE49-F238E27FC236}">
              <a16:creationId xmlns:a16="http://schemas.microsoft.com/office/drawing/2014/main" id="{423C1FED-59ED-4165-B8F9-F4FE8E17E4C2}"/>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564" name="フローチャート: 判断 563">
          <a:extLst>
            <a:ext uri="{FF2B5EF4-FFF2-40B4-BE49-F238E27FC236}">
              <a16:creationId xmlns:a16="http://schemas.microsoft.com/office/drawing/2014/main" id="{538A1A16-52A8-4259-870B-4CEC7CE18840}"/>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565" name="フローチャート: 判断 564">
          <a:extLst>
            <a:ext uri="{FF2B5EF4-FFF2-40B4-BE49-F238E27FC236}">
              <a16:creationId xmlns:a16="http://schemas.microsoft.com/office/drawing/2014/main" id="{915066BD-D241-45B1-A237-485990113C63}"/>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D2B61D3E-3FF6-41CC-962E-1EA3BA5066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868DE301-89B9-47EF-91B8-A12AF9048C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F4639B6E-6D2E-4E1A-804E-1C6E302C6C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8A2E6779-0080-4CA4-B504-449C54D186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3BE8FC33-A1F9-468A-9B5E-CB86D51C31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571" name="楕円 570">
          <a:extLst>
            <a:ext uri="{FF2B5EF4-FFF2-40B4-BE49-F238E27FC236}">
              <a16:creationId xmlns:a16="http://schemas.microsoft.com/office/drawing/2014/main" id="{1DFB2826-9BD2-4700-9312-99EC3883C434}"/>
            </a:ext>
          </a:extLst>
        </xdr:cNvPr>
        <xdr:cNvSpPr/>
      </xdr:nvSpPr>
      <xdr:spPr>
        <a:xfrm>
          <a:off x="22110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572" name="【認定こども園・幼稚園・保育所】&#10;一人当たり面積該当値テキスト">
          <a:extLst>
            <a:ext uri="{FF2B5EF4-FFF2-40B4-BE49-F238E27FC236}">
              <a16:creationId xmlns:a16="http://schemas.microsoft.com/office/drawing/2014/main" id="{FE990AAC-FF85-465A-8D57-578DFC6BD457}"/>
            </a:ext>
          </a:extLst>
        </xdr:cNvPr>
        <xdr:cNvSpPr txBox="1"/>
      </xdr:nvSpPr>
      <xdr:spPr>
        <a:xfrm>
          <a:off x="22199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73297</xdr:rowOff>
    </xdr:from>
    <xdr:to>
      <xdr:col>112</xdr:col>
      <xdr:colOff>38100</xdr:colOff>
      <xdr:row>37</xdr:row>
      <xdr:rowOff>3447</xdr:rowOff>
    </xdr:to>
    <xdr:sp macro="" textlink="">
      <xdr:nvSpPr>
        <xdr:cNvPr id="573" name="楕円 572">
          <a:extLst>
            <a:ext uri="{FF2B5EF4-FFF2-40B4-BE49-F238E27FC236}">
              <a16:creationId xmlns:a16="http://schemas.microsoft.com/office/drawing/2014/main" id="{649303CD-1FE5-4830-AB18-D84564E63D3A}"/>
            </a:ext>
          </a:extLst>
        </xdr:cNvPr>
        <xdr:cNvSpPr/>
      </xdr:nvSpPr>
      <xdr:spPr>
        <a:xfrm>
          <a:off x="21272500" y="62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124097</xdr:rowOff>
    </xdr:to>
    <xdr:cxnSp macro="">
      <xdr:nvCxnSpPr>
        <xdr:cNvPr id="574" name="直線コネクタ 573">
          <a:extLst>
            <a:ext uri="{FF2B5EF4-FFF2-40B4-BE49-F238E27FC236}">
              <a16:creationId xmlns:a16="http://schemas.microsoft.com/office/drawing/2014/main" id="{12FDB146-EFAE-4E2B-84AE-C3201C604C3C}"/>
            </a:ext>
          </a:extLst>
        </xdr:cNvPr>
        <xdr:cNvCxnSpPr/>
      </xdr:nvCxnSpPr>
      <xdr:spPr>
        <a:xfrm flipV="1">
          <a:off x="21323300" y="629412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84183</xdr:rowOff>
    </xdr:from>
    <xdr:to>
      <xdr:col>107</xdr:col>
      <xdr:colOff>101600</xdr:colOff>
      <xdr:row>37</xdr:row>
      <xdr:rowOff>14333</xdr:rowOff>
    </xdr:to>
    <xdr:sp macro="" textlink="">
      <xdr:nvSpPr>
        <xdr:cNvPr id="575" name="楕円 574">
          <a:extLst>
            <a:ext uri="{FF2B5EF4-FFF2-40B4-BE49-F238E27FC236}">
              <a16:creationId xmlns:a16="http://schemas.microsoft.com/office/drawing/2014/main" id="{8E8FBEFB-8E9B-4304-B9FD-B6ADD2DA726B}"/>
            </a:ext>
          </a:extLst>
        </xdr:cNvPr>
        <xdr:cNvSpPr/>
      </xdr:nvSpPr>
      <xdr:spPr>
        <a:xfrm>
          <a:off x="2038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124097</xdr:rowOff>
    </xdr:from>
    <xdr:to>
      <xdr:col>111</xdr:col>
      <xdr:colOff>177800</xdr:colOff>
      <xdr:row>36</xdr:row>
      <xdr:rowOff>134983</xdr:rowOff>
    </xdr:to>
    <xdr:cxnSp macro="">
      <xdr:nvCxnSpPr>
        <xdr:cNvPr id="576" name="直線コネクタ 575">
          <a:extLst>
            <a:ext uri="{FF2B5EF4-FFF2-40B4-BE49-F238E27FC236}">
              <a16:creationId xmlns:a16="http://schemas.microsoft.com/office/drawing/2014/main" id="{D0CF7346-9071-4A6A-9784-0C33656CC1C0}"/>
            </a:ext>
          </a:extLst>
        </xdr:cNvPr>
        <xdr:cNvCxnSpPr/>
      </xdr:nvCxnSpPr>
      <xdr:spPr>
        <a:xfrm flipV="1">
          <a:off x="20434300" y="629629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114119</xdr:rowOff>
    </xdr:from>
    <xdr:to>
      <xdr:col>102</xdr:col>
      <xdr:colOff>165100</xdr:colOff>
      <xdr:row>38</xdr:row>
      <xdr:rowOff>44269</xdr:rowOff>
    </xdr:to>
    <xdr:sp macro="" textlink="">
      <xdr:nvSpPr>
        <xdr:cNvPr id="577" name="楕円 576">
          <a:extLst>
            <a:ext uri="{FF2B5EF4-FFF2-40B4-BE49-F238E27FC236}">
              <a16:creationId xmlns:a16="http://schemas.microsoft.com/office/drawing/2014/main" id="{76704AC9-E1C3-41A6-9334-D7FEAC047B48}"/>
            </a:ext>
          </a:extLst>
        </xdr:cNvPr>
        <xdr:cNvSpPr/>
      </xdr:nvSpPr>
      <xdr:spPr>
        <a:xfrm>
          <a:off x="19494500" y="6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134983</xdr:rowOff>
    </xdr:from>
    <xdr:to>
      <xdr:col>107</xdr:col>
      <xdr:colOff>50800</xdr:colOff>
      <xdr:row>37</xdr:row>
      <xdr:rowOff>164919</xdr:rowOff>
    </xdr:to>
    <xdr:cxnSp macro="">
      <xdr:nvCxnSpPr>
        <xdr:cNvPr id="578" name="直線コネクタ 577">
          <a:extLst>
            <a:ext uri="{FF2B5EF4-FFF2-40B4-BE49-F238E27FC236}">
              <a16:creationId xmlns:a16="http://schemas.microsoft.com/office/drawing/2014/main" id="{46967360-F833-4349-BD78-1E80BBB4AF4B}"/>
            </a:ext>
          </a:extLst>
        </xdr:cNvPr>
        <xdr:cNvCxnSpPr/>
      </xdr:nvCxnSpPr>
      <xdr:spPr>
        <a:xfrm flipV="1">
          <a:off x="19545300" y="6307183"/>
          <a:ext cx="88900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110853</xdr:rowOff>
    </xdr:from>
    <xdr:to>
      <xdr:col>98</xdr:col>
      <xdr:colOff>38100</xdr:colOff>
      <xdr:row>38</xdr:row>
      <xdr:rowOff>41003</xdr:rowOff>
    </xdr:to>
    <xdr:sp macro="" textlink="">
      <xdr:nvSpPr>
        <xdr:cNvPr id="579" name="楕円 578">
          <a:extLst>
            <a:ext uri="{FF2B5EF4-FFF2-40B4-BE49-F238E27FC236}">
              <a16:creationId xmlns:a16="http://schemas.microsoft.com/office/drawing/2014/main" id="{DDC88610-CB71-4392-8100-0D589BF947E2}"/>
            </a:ext>
          </a:extLst>
        </xdr:cNvPr>
        <xdr:cNvSpPr/>
      </xdr:nvSpPr>
      <xdr:spPr>
        <a:xfrm>
          <a:off x="18605500" y="64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161653</xdr:rowOff>
    </xdr:from>
    <xdr:to>
      <xdr:col>102</xdr:col>
      <xdr:colOff>114300</xdr:colOff>
      <xdr:row>37</xdr:row>
      <xdr:rowOff>164919</xdr:rowOff>
    </xdr:to>
    <xdr:cxnSp macro="">
      <xdr:nvCxnSpPr>
        <xdr:cNvPr id="580" name="直線コネクタ 579">
          <a:extLst>
            <a:ext uri="{FF2B5EF4-FFF2-40B4-BE49-F238E27FC236}">
              <a16:creationId xmlns:a16="http://schemas.microsoft.com/office/drawing/2014/main" id="{6CADA1DC-F10C-4F0D-9EAE-AF6AF0867FA8}"/>
            </a:ext>
          </a:extLst>
        </xdr:cNvPr>
        <xdr:cNvCxnSpPr/>
      </xdr:nvCxnSpPr>
      <xdr:spPr>
        <a:xfrm>
          <a:off x="18656300" y="65053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81" name="n_1aveValue【認定こども園・幼稚園・保育所】&#10;一人当たり面積">
          <a:extLst>
            <a:ext uri="{FF2B5EF4-FFF2-40B4-BE49-F238E27FC236}">
              <a16:creationId xmlns:a16="http://schemas.microsoft.com/office/drawing/2014/main" id="{3B1D2ED6-2CC8-4E16-8782-1AC77E954EFD}"/>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82" name="n_2aveValue【認定こども園・幼稚園・保育所】&#10;一人当たり面積">
          <a:extLst>
            <a:ext uri="{FF2B5EF4-FFF2-40B4-BE49-F238E27FC236}">
              <a16:creationId xmlns:a16="http://schemas.microsoft.com/office/drawing/2014/main" id="{40216353-84AF-44D9-AC87-F2341ADF11A9}"/>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583" name="n_3aveValue【認定こども園・幼稚園・保育所】&#10;一人当たり面積">
          <a:extLst>
            <a:ext uri="{FF2B5EF4-FFF2-40B4-BE49-F238E27FC236}">
              <a16:creationId xmlns:a16="http://schemas.microsoft.com/office/drawing/2014/main" id="{24A838CC-5B75-4ED7-8A59-4E5095082BA2}"/>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84" name="n_4aveValue【認定こども園・幼稚園・保育所】&#10;一人当たり面積">
          <a:extLst>
            <a:ext uri="{FF2B5EF4-FFF2-40B4-BE49-F238E27FC236}">
              <a16:creationId xmlns:a16="http://schemas.microsoft.com/office/drawing/2014/main" id="{1D5C3F90-F988-4B0A-97E7-3CFD5606E623}"/>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19974</xdr:rowOff>
    </xdr:from>
    <xdr:ext cx="469744" cy="259045"/>
    <xdr:sp macro="" textlink="">
      <xdr:nvSpPr>
        <xdr:cNvPr id="585" name="n_1mainValue【認定こども園・幼稚園・保育所】&#10;一人当たり面積">
          <a:extLst>
            <a:ext uri="{FF2B5EF4-FFF2-40B4-BE49-F238E27FC236}">
              <a16:creationId xmlns:a16="http://schemas.microsoft.com/office/drawing/2014/main" id="{50FEBAF6-57E5-4414-9C6D-2AB01640AB0A}"/>
            </a:ext>
          </a:extLst>
        </xdr:cNvPr>
        <xdr:cNvSpPr txBox="1"/>
      </xdr:nvSpPr>
      <xdr:spPr>
        <a:xfrm>
          <a:off x="21075727" y="60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30860</xdr:rowOff>
    </xdr:from>
    <xdr:ext cx="469744" cy="259045"/>
    <xdr:sp macro="" textlink="">
      <xdr:nvSpPr>
        <xdr:cNvPr id="586" name="n_2mainValue【認定こども園・幼稚園・保育所】&#10;一人当たり面積">
          <a:extLst>
            <a:ext uri="{FF2B5EF4-FFF2-40B4-BE49-F238E27FC236}">
              <a16:creationId xmlns:a16="http://schemas.microsoft.com/office/drawing/2014/main" id="{1CBB90E2-8E9C-4E12-9C56-8FF83BE535A9}"/>
            </a:ext>
          </a:extLst>
        </xdr:cNvPr>
        <xdr:cNvSpPr txBox="1"/>
      </xdr:nvSpPr>
      <xdr:spPr>
        <a:xfrm>
          <a:off x="20199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60796</xdr:rowOff>
    </xdr:from>
    <xdr:ext cx="469744" cy="259045"/>
    <xdr:sp macro="" textlink="">
      <xdr:nvSpPr>
        <xdr:cNvPr id="587" name="n_3mainValue【認定こども園・幼稚園・保育所】&#10;一人当たり面積">
          <a:extLst>
            <a:ext uri="{FF2B5EF4-FFF2-40B4-BE49-F238E27FC236}">
              <a16:creationId xmlns:a16="http://schemas.microsoft.com/office/drawing/2014/main" id="{D7A54CF4-F6E5-4C45-BBFA-3AF269CB3EA7}"/>
            </a:ext>
          </a:extLst>
        </xdr:cNvPr>
        <xdr:cNvSpPr txBox="1"/>
      </xdr:nvSpPr>
      <xdr:spPr>
        <a:xfrm>
          <a:off x="193104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57530</xdr:rowOff>
    </xdr:from>
    <xdr:ext cx="469744" cy="259045"/>
    <xdr:sp macro="" textlink="">
      <xdr:nvSpPr>
        <xdr:cNvPr id="588" name="n_4mainValue【認定こども園・幼稚園・保育所】&#10;一人当たり面積">
          <a:extLst>
            <a:ext uri="{FF2B5EF4-FFF2-40B4-BE49-F238E27FC236}">
              <a16:creationId xmlns:a16="http://schemas.microsoft.com/office/drawing/2014/main" id="{4D2185C3-E8E6-40FE-8E01-B983D386D7DE}"/>
            </a:ext>
          </a:extLst>
        </xdr:cNvPr>
        <xdr:cNvSpPr txBox="1"/>
      </xdr:nvSpPr>
      <xdr:spPr>
        <a:xfrm>
          <a:off x="18421427"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a:extLst>
            <a:ext uri="{FF2B5EF4-FFF2-40B4-BE49-F238E27FC236}">
              <a16:creationId xmlns:a16="http://schemas.microsoft.com/office/drawing/2014/main" id="{FABD5854-A11E-4AD9-993F-FA70C220FA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0" name="正方形/長方形 589">
          <a:extLst>
            <a:ext uri="{FF2B5EF4-FFF2-40B4-BE49-F238E27FC236}">
              <a16:creationId xmlns:a16="http://schemas.microsoft.com/office/drawing/2014/main" id="{CC47F3A8-A360-4534-A6E6-53F49EB12D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1" name="正方形/長方形 590">
          <a:extLst>
            <a:ext uri="{FF2B5EF4-FFF2-40B4-BE49-F238E27FC236}">
              <a16:creationId xmlns:a16="http://schemas.microsoft.com/office/drawing/2014/main" id="{3D54DF4F-385C-4B52-A98C-2617B59C50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2" name="正方形/長方形 591">
          <a:extLst>
            <a:ext uri="{FF2B5EF4-FFF2-40B4-BE49-F238E27FC236}">
              <a16:creationId xmlns:a16="http://schemas.microsoft.com/office/drawing/2014/main" id="{7169746A-04B4-4D6E-BFFA-F6BC0B676D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3" name="正方形/長方形 592">
          <a:extLst>
            <a:ext uri="{FF2B5EF4-FFF2-40B4-BE49-F238E27FC236}">
              <a16:creationId xmlns:a16="http://schemas.microsoft.com/office/drawing/2014/main" id="{5D7B5DC1-8DF5-4E4A-A873-4C68EBE08A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4" name="正方形/長方形 593">
          <a:extLst>
            <a:ext uri="{FF2B5EF4-FFF2-40B4-BE49-F238E27FC236}">
              <a16:creationId xmlns:a16="http://schemas.microsoft.com/office/drawing/2014/main" id="{8061BCBE-ACDE-4F89-9D76-8071BBDD2E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5" name="正方形/長方形 594">
          <a:extLst>
            <a:ext uri="{FF2B5EF4-FFF2-40B4-BE49-F238E27FC236}">
              <a16:creationId xmlns:a16="http://schemas.microsoft.com/office/drawing/2014/main" id="{DAC82215-3ED9-47EB-87B4-EC07DA95A9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正方形/長方形 595">
          <a:extLst>
            <a:ext uri="{FF2B5EF4-FFF2-40B4-BE49-F238E27FC236}">
              <a16:creationId xmlns:a16="http://schemas.microsoft.com/office/drawing/2014/main" id="{025468E5-B779-4A86-9F3F-E1DD1355F5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7" name="テキスト ボックス 596">
          <a:extLst>
            <a:ext uri="{FF2B5EF4-FFF2-40B4-BE49-F238E27FC236}">
              <a16:creationId xmlns:a16="http://schemas.microsoft.com/office/drawing/2014/main" id="{7C61FA50-6060-49DD-9356-02777FF527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8" name="直線コネクタ 597">
          <a:extLst>
            <a:ext uri="{FF2B5EF4-FFF2-40B4-BE49-F238E27FC236}">
              <a16:creationId xmlns:a16="http://schemas.microsoft.com/office/drawing/2014/main" id="{DE175B68-8A35-4C83-B613-DA4CF73650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9" name="テキスト ボックス 598">
          <a:extLst>
            <a:ext uri="{FF2B5EF4-FFF2-40B4-BE49-F238E27FC236}">
              <a16:creationId xmlns:a16="http://schemas.microsoft.com/office/drawing/2014/main" id="{2D43553A-843E-465F-A41F-17DFD0EEFE8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0" name="直線コネクタ 599">
          <a:extLst>
            <a:ext uri="{FF2B5EF4-FFF2-40B4-BE49-F238E27FC236}">
              <a16:creationId xmlns:a16="http://schemas.microsoft.com/office/drawing/2014/main" id="{3F9B3CFC-91F7-46DA-A580-28EF3DDEEEB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1" name="テキスト ボックス 600">
          <a:extLst>
            <a:ext uri="{FF2B5EF4-FFF2-40B4-BE49-F238E27FC236}">
              <a16:creationId xmlns:a16="http://schemas.microsoft.com/office/drawing/2014/main" id="{B8BD5E05-50A1-4683-B98F-CD4BE842F63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2" name="直線コネクタ 601">
          <a:extLst>
            <a:ext uri="{FF2B5EF4-FFF2-40B4-BE49-F238E27FC236}">
              <a16:creationId xmlns:a16="http://schemas.microsoft.com/office/drawing/2014/main" id="{4FE20503-CF5E-4020-A8B2-AEB0296F06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3" name="テキスト ボックス 602">
          <a:extLst>
            <a:ext uri="{FF2B5EF4-FFF2-40B4-BE49-F238E27FC236}">
              <a16:creationId xmlns:a16="http://schemas.microsoft.com/office/drawing/2014/main" id="{4E41EED3-00B9-4868-A37D-98EE18D1A3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4" name="直線コネクタ 603">
          <a:extLst>
            <a:ext uri="{FF2B5EF4-FFF2-40B4-BE49-F238E27FC236}">
              <a16:creationId xmlns:a16="http://schemas.microsoft.com/office/drawing/2014/main" id="{71BF777A-B00C-49A6-A397-568F10414F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5" name="テキスト ボックス 604">
          <a:extLst>
            <a:ext uri="{FF2B5EF4-FFF2-40B4-BE49-F238E27FC236}">
              <a16:creationId xmlns:a16="http://schemas.microsoft.com/office/drawing/2014/main" id="{DC410507-5BEC-40E0-8A85-D50D89C4A09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6" name="直線コネクタ 605">
          <a:extLst>
            <a:ext uri="{FF2B5EF4-FFF2-40B4-BE49-F238E27FC236}">
              <a16:creationId xmlns:a16="http://schemas.microsoft.com/office/drawing/2014/main" id="{746D63E9-9F31-4E99-B5A5-8A2F96B7799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7" name="テキスト ボックス 606">
          <a:extLst>
            <a:ext uri="{FF2B5EF4-FFF2-40B4-BE49-F238E27FC236}">
              <a16:creationId xmlns:a16="http://schemas.microsoft.com/office/drawing/2014/main" id="{E428F4F3-3BAF-4F09-B0CA-423DBDE1155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8" name="直線コネクタ 607">
          <a:extLst>
            <a:ext uri="{FF2B5EF4-FFF2-40B4-BE49-F238E27FC236}">
              <a16:creationId xmlns:a16="http://schemas.microsoft.com/office/drawing/2014/main" id="{925AD484-5F41-4D8F-88E4-3ACAEE2327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9" name="テキスト ボックス 608">
          <a:extLst>
            <a:ext uri="{FF2B5EF4-FFF2-40B4-BE49-F238E27FC236}">
              <a16:creationId xmlns:a16="http://schemas.microsoft.com/office/drawing/2014/main" id="{2B30AE77-EB79-4337-BA46-DE4A574AEEB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92C896AF-FD61-4448-AB0F-AF897455FA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1" name="テキスト ボックス 610">
          <a:extLst>
            <a:ext uri="{FF2B5EF4-FFF2-40B4-BE49-F238E27FC236}">
              <a16:creationId xmlns:a16="http://schemas.microsoft.com/office/drawing/2014/main" id="{94454B46-F177-4C7A-929E-CDBC1363503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学校施設】&#10;有形固定資産減価償却率グラフ枠">
          <a:extLst>
            <a:ext uri="{FF2B5EF4-FFF2-40B4-BE49-F238E27FC236}">
              <a16:creationId xmlns:a16="http://schemas.microsoft.com/office/drawing/2014/main" id="{994A2690-6949-4C24-A72B-885A017227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13" name="直線コネクタ 612">
          <a:extLst>
            <a:ext uri="{FF2B5EF4-FFF2-40B4-BE49-F238E27FC236}">
              <a16:creationId xmlns:a16="http://schemas.microsoft.com/office/drawing/2014/main" id="{87F189CA-67E5-41F9-A6B1-31D539FD2E29}"/>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14" name="【学校施設】&#10;有形固定資産減価償却率最小値テキスト">
          <a:extLst>
            <a:ext uri="{FF2B5EF4-FFF2-40B4-BE49-F238E27FC236}">
              <a16:creationId xmlns:a16="http://schemas.microsoft.com/office/drawing/2014/main" id="{B27B5DF5-630A-4997-AE5B-A603E2C0B569}"/>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15" name="直線コネクタ 614">
          <a:extLst>
            <a:ext uri="{FF2B5EF4-FFF2-40B4-BE49-F238E27FC236}">
              <a16:creationId xmlns:a16="http://schemas.microsoft.com/office/drawing/2014/main" id="{9C303961-5971-4AA1-973D-922A71CB42DD}"/>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16" name="【学校施設】&#10;有形固定資産減価償却率最大値テキスト">
          <a:extLst>
            <a:ext uri="{FF2B5EF4-FFF2-40B4-BE49-F238E27FC236}">
              <a16:creationId xmlns:a16="http://schemas.microsoft.com/office/drawing/2014/main" id="{EA5B7988-8784-4A35-AD37-C99B82DB0A07}"/>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17" name="直線コネクタ 616">
          <a:extLst>
            <a:ext uri="{FF2B5EF4-FFF2-40B4-BE49-F238E27FC236}">
              <a16:creationId xmlns:a16="http://schemas.microsoft.com/office/drawing/2014/main" id="{613B9081-32F0-438D-B99F-1C04799AF7CF}"/>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18" name="【学校施設】&#10;有形固定資産減価償却率平均値テキスト">
          <a:extLst>
            <a:ext uri="{FF2B5EF4-FFF2-40B4-BE49-F238E27FC236}">
              <a16:creationId xmlns:a16="http://schemas.microsoft.com/office/drawing/2014/main" id="{93D13F22-D812-44D0-ABD7-073F05CEE1AF}"/>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9" name="フローチャート: 判断 618">
          <a:extLst>
            <a:ext uri="{FF2B5EF4-FFF2-40B4-BE49-F238E27FC236}">
              <a16:creationId xmlns:a16="http://schemas.microsoft.com/office/drawing/2014/main" id="{5625E4BE-7A47-481C-8535-C0698F6EB9FC}"/>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620" name="フローチャート: 判断 619">
          <a:extLst>
            <a:ext uri="{FF2B5EF4-FFF2-40B4-BE49-F238E27FC236}">
              <a16:creationId xmlns:a16="http://schemas.microsoft.com/office/drawing/2014/main" id="{EC2AA59B-55E8-489B-807C-5AEB3F5B4574}"/>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21" name="フローチャート: 判断 620">
          <a:extLst>
            <a:ext uri="{FF2B5EF4-FFF2-40B4-BE49-F238E27FC236}">
              <a16:creationId xmlns:a16="http://schemas.microsoft.com/office/drawing/2014/main" id="{1DF02373-B73C-4B86-9A62-8D299A583EA5}"/>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22" name="フローチャート: 判断 621">
          <a:extLst>
            <a:ext uri="{FF2B5EF4-FFF2-40B4-BE49-F238E27FC236}">
              <a16:creationId xmlns:a16="http://schemas.microsoft.com/office/drawing/2014/main" id="{14624921-113A-444B-A63B-85CB2E349F9D}"/>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23" name="フローチャート: 判断 622">
          <a:extLst>
            <a:ext uri="{FF2B5EF4-FFF2-40B4-BE49-F238E27FC236}">
              <a16:creationId xmlns:a16="http://schemas.microsoft.com/office/drawing/2014/main" id="{0053DC70-277D-4475-B9FC-9447FDCC5D44}"/>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7564C359-D420-44B2-9F7E-0760D82D40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7A7005E-C254-40B7-9718-1E9BA824E0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7E1BBA61-ADAD-4E84-8D9B-F7D43F5CBF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61242881-961D-432F-88A8-E7C5D8E36E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5E4B0BD8-747F-459E-8F50-44B0B84A76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629" name="楕円 628">
          <a:extLst>
            <a:ext uri="{FF2B5EF4-FFF2-40B4-BE49-F238E27FC236}">
              <a16:creationId xmlns:a16="http://schemas.microsoft.com/office/drawing/2014/main" id="{A7128060-510D-48EF-809E-8EFEF7ED56F5}"/>
            </a:ext>
          </a:extLst>
        </xdr:cNvPr>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630" name="【学校施設】&#10;有形固定資産減価償却率該当値テキスト">
          <a:extLst>
            <a:ext uri="{FF2B5EF4-FFF2-40B4-BE49-F238E27FC236}">
              <a16:creationId xmlns:a16="http://schemas.microsoft.com/office/drawing/2014/main" id="{FDBCC6A3-0279-4CD8-B626-264ABEA7D534}"/>
            </a:ext>
          </a:extLst>
        </xdr:cNvPr>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631" name="楕円 630">
          <a:extLst>
            <a:ext uri="{FF2B5EF4-FFF2-40B4-BE49-F238E27FC236}">
              <a16:creationId xmlns:a16="http://schemas.microsoft.com/office/drawing/2014/main" id="{EFEA9119-F1B9-45FB-90B0-A990678F7381}"/>
            </a:ext>
          </a:extLst>
        </xdr:cNvPr>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59</xdr:row>
      <xdr:rowOff>47625</xdr:rowOff>
    </xdr:to>
    <xdr:cxnSp macro="">
      <xdr:nvCxnSpPr>
        <xdr:cNvPr id="632" name="直線コネクタ 631">
          <a:extLst>
            <a:ext uri="{FF2B5EF4-FFF2-40B4-BE49-F238E27FC236}">
              <a16:creationId xmlns:a16="http://schemas.microsoft.com/office/drawing/2014/main" id="{251FA591-0EBD-4EBE-899F-1D9DE753FD98}"/>
            </a:ext>
          </a:extLst>
        </xdr:cNvPr>
        <xdr:cNvCxnSpPr/>
      </xdr:nvCxnSpPr>
      <xdr:spPr>
        <a:xfrm>
          <a:off x="15481300" y="992886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33" name="楕円 632">
          <a:extLst>
            <a:ext uri="{FF2B5EF4-FFF2-40B4-BE49-F238E27FC236}">
              <a16:creationId xmlns:a16="http://schemas.microsoft.com/office/drawing/2014/main" id="{B7951A0F-A7AD-49C6-B682-34FB21B9B1BB}"/>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59</xdr:row>
      <xdr:rowOff>114300</xdr:rowOff>
    </xdr:to>
    <xdr:cxnSp macro="">
      <xdr:nvCxnSpPr>
        <xdr:cNvPr id="634" name="直線コネクタ 633">
          <a:extLst>
            <a:ext uri="{FF2B5EF4-FFF2-40B4-BE49-F238E27FC236}">
              <a16:creationId xmlns:a16="http://schemas.microsoft.com/office/drawing/2014/main" id="{EE09FF25-9727-4437-9EB5-7CFA8B90A176}"/>
            </a:ext>
          </a:extLst>
        </xdr:cNvPr>
        <xdr:cNvCxnSpPr/>
      </xdr:nvCxnSpPr>
      <xdr:spPr>
        <a:xfrm flipV="1">
          <a:off x="14592300" y="992886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92075</xdr:rowOff>
    </xdr:from>
    <xdr:to>
      <xdr:col>72</xdr:col>
      <xdr:colOff>38100</xdr:colOff>
      <xdr:row>59</xdr:row>
      <xdr:rowOff>22225</xdr:rowOff>
    </xdr:to>
    <xdr:sp macro="" textlink="">
      <xdr:nvSpPr>
        <xdr:cNvPr id="635" name="楕円 634">
          <a:extLst>
            <a:ext uri="{FF2B5EF4-FFF2-40B4-BE49-F238E27FC236}">
              <a16:creationId xmlns:a16="http://schemas.microsoft.com/office/drawing/2014/main" id="{FD21D685-D1D5-4BB2-B998-E257B9041340}"/>
            </a:ext>
          </a:extLst>
        </xdr:cNvPr>
        <xdr:cNvSpPr/>
      </xdr:nvSpPr>
      <xdr:spPr>
        <a:xfrm>
          <a:off x="13652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142875</xdr:rowOff>
    </xdr:from>
    <xdr:to>
      <xdr:col>76</xdr:col>
      <xdr:colOff>114300</xdr:colOff>
      <xdr:row>59</xdr:row>
      <xdr:rowOff>114300</xdr:rowOff>
    </xdr:to>
    <xdr:cxnSp macro="">
      <xdr:nvCxnSpPr>
        <xdr:cNvPr id="636" name="直線コネクタ 635">
          <a:extLst>
            <a:ext uri="{FF2B5EF4-FFF2-40B4-BE49-F238E27FC236}">
              <a16:creationId xmlns:a16="http://schemas.microsoft.com/office/drawing/2014/main" id="{ED77229F-EC8A-4966-8596-B967B3CB1357}"/>
            </a:ext>
          </a:extLst>
        </xdr:cNvPr>
        <xdr:cNvCxnSpPr/>
      </xdr:nvCxnSpPr>
      <xdr:spPr>
        <a:xfrm>
          <a:off x="13703300" y="10086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53975</xdr:rowOff>
    </xdr:from>
    <xdr:to>
      <xdr:col>67</xdr:col>
      <xdr:colOff>101600</xdr:colOff>
      <xdr:row>58</xdr:row>
      <xdr:rowOff>155575</xdr:rowOff>
    </xdr:to>
    <xdr:sp macro="" textlink="">
      <xdr:nvSpPr>
        <xdr:cNvPr id="637" name="楕円 636">
          <a:extLst>
            <a:ext uri="{FF2B5EF4-FFF2-40B4-BE49-F238E27FC236}">
              <a16:creationId xmlns:a16="http://schemas.microsoft.com/office/drawing/2014/main" id="{E489207B-21F2-4EE7-80DD-ACF5E67515EA}"/>
            </a:ext>
          </a:extLst>
        </xdr:cNvPr>
        <xdr:cNvSpPr/>
      </xdr:nvSpPr>
      <xdr:spPr>
        <a:xfrm>
          <a:off x="12763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104775</xdr:rowOff>
    </xdr:from>
    <xdr:to>
      <xdr:col>71</xdr:col>
      <xdr:colOff>177800</xdr:colOff>
      <xdr:row>58</xdr:row>
      <xdr:rowOff>142875</xdr:rowOff>
    </xdr:to>
    <xdr:cxnSp macro="">
      <xdr:nvCxnSpPr>
        <xdr:cNvPr id="638" name="直線コネクタ 637">
          <a:extLst>
            <a:ext uri="{FF2B5EF4-FFF2-40B4-BE49-F238E27FC236}">
              <a16:creationId xmlns:a16="http://schemas.microsoft.com/office/drawing/2014/main" id="{6AC2529F-49A4-41F9-9FB6-D52AB088436E}"/>
            </a:ext>
          </a:extLst>
        </xdr:cNvPr>
        <xdr:cNvCxnSpPr/>
      </xdr:nvCxnSpPr>
      <xdr:spPr>
        <a:xfrm>
          <a:off x="12814300" y="1004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639" name="n_1aveValue【学校施設】&#10;有形固定資産減価償却率">
          <a:extLst>
            <a:ext uri="{FF2B5EF4-FFF2-40B4-BE49-F238E27FC236}">
              <a16:creationId xmlns:a16="http://schemas.microsoft.com/office/drawing/2014/main" id="{8E04B0CC-4D53-4159-AA40-25ED0066BE93}"/>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40" name="n_2aveValue【学校施設】&#10;有形固定資産減価償却率">
          <a:extLst>
            <a:ext uri="{FF2B5EF4-FFF2-40B4-BE49-F238E27FC236}">
              <a16:creationId xmlns:a16="http://schemas.microsoft.com/office/drawing/2014/main" id="{48B5848F-C83F-4EB4-8977-3D1153E79599}"/>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41" name="n_3aveValue【学校施設】&#10;有形固定資産減価償却率">
          <a:extLst>
            <a:ext uri="{FF2B5EF4-FFF2-40B4-BE49-F238E27FC236}">
              <a16:creationId xmlns:a16="http://schemas.microsoft.com/office/drawing/2014/main" id="{154C717A-DA67-4735-89FA-DD4537EF16D3}"/>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42" name="n_4aveValue【学校施設】&#10;有形固定資産減価償却率">
          <a:extLst>
            <a:ext uri="{FF2B5EF4-FFF2-40B4-BE49-F238E27FC236}">
              <a16:creationId xmlns:a16="http://schemas.microsoft.com/office/drawing/2014/main" id="{5F7F5E0D-3D1F-468F-9651-27683D3DD6D2}"/>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643" name="n_1mainValue【学校施設】&#10;有形固定資産減価償却率">
          <a:extLst>
            <a:ext uri="{FF2B5EF4-FFF2-40B4-BE49-F238E27FC236}">
              <a16:creationId xmlns:a16="http://schemas.microsoft.com/office/drawing/2014/main" id="{4E31A30C-C4CB-4563-87A4-2E0CCBDF325C}"/>
            </a:ext>
          </a:extLst>
        </xdr:cNvPr>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44" name="n_2mainValue【学校施設】&#10;有形固定資産減価償却率">
          <a:extLst>
            <a:ext uri="{FF2B5EF4-FFF2-40B4-BE49-F238E27FC236}">
              <a16:creationId xmlns:a16="http://schemas.microsoft.com/office/drawing/2014/main" id="{B3184737-4D92-4710-9CFB-ECCA1EE3B00D}"/>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38752</xdr:rowOff>
    </xdr:from>
    <xdr:ext cx="405111" cy="259045"/>
    <xdr:sp macro="" textlink="">
      <xdr:nvSpPr>
        <xdr:cNvPr id="645" name="n_3mainValue【学校施設】&#10;有形固定資産減価償却率">
          <a:extLst>
            <a:ext uri="{FF2B5EF4-FFF2-40B4-BE49-F238E27FC236}">
              <a16:creationId xmlns:a16="http://schemas.microsoft.com/office/drawing/2014/main" id="{B6920187-5802-4C28-9323-27046EBC26E7}"/>
            </a:ext>
          </a:extLst>
        </xdr:cNvPr>
        <xdr:cNvSpPr txBox="1"/>
      </xdr:nvSpPr>
      <xdr:spPr>
        <a:xfrm>
          <a:off x="13500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652</xdr:rowOff>
    </xdr:from>
    <xdr:ext cx="405111" cy="259045"/>
    <xdr:sp macro="" textlink="">
      <xdr:nvSpPr>
        <xdr:cNvPr id="646" name="n_4mainValue【学校施設】&#10;有形固定資産減価償却率">
          <a:extLst>
            <a:ext uri="{FF2B5EF4-FFF2-40B4-BE49-F238E27FC236}">
              <a16:creationId xmlns:a16="http://schemas.microsoft.com/office/drawing/2014/main" id="{31D64759-2C87-4968-9689-0E2DD476F1DD}"/>
            </a:ext>
          </a:extLst>
        </xdr:cNvPr>
        <xdr:cNvSpPr txBox="1"/>
      </xdr:nvSpPr>
      <xdr:spPr>
        <a:xfrm>
          <a:off x="12611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AD10DCDC-8406-4200-AAC5-06F6D17754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D9036906-157D-486B-810B-B0584D2883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C373ACEF-F7C4-470A-A62D-5AD22EBF1C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43835EA5-0521-4A5B-A05B-1F91CD142E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5776B03D-984E-4A99-981A-C1E3BA00AD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7F7C335E-BF10-47DA-9418-8076F817E2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8AC66467-2E09-48D4-B081-DAF7CF4831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5A41AF46-E826-427F-9E79-45CAEC2527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56D1065E-71E9-45C3-BBAC-457D038109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D93BCBDE-B015-43CE-9682-7E9CDBCFE4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7" name="直線コネクタ 656">
          <a:extLst>
            <a:ext uri="{FF2B5EF4-FFF2-40B4-BE49-F238E27FC236}">
              <a16:creationId xmlns:a16="http://schemas.microsoft.com/office/drawing/2014/main" id="{C44850C7-858A-4769-9A4B-2E94734DA2A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8" name="テキスト ボックス 657">
          <a:extLst>
            <a:ext uri="{FF2B5EF4-FFF2-40B4-BE49-F238E27FC236}">
              <a16:creationId xmlns:a16="http://schemas.microsoft.com/office/drawing/2014/main" id="{DA18E9E5-6DE4-4A02-8C4F-F532E7BAFFA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9" name="直線コネクタ 658">
          <a:extLst>
            <a:ext uri="{FF2B5EF4-FFF2-40B4-BE49-F238E27FC236}">
              <a16:creationId xmlns:a16="http://schemas.microsoft.com/office/drawing/2014/main" id="{1EFB9CB7-481B-469D-85DE-ED53D4F9A55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0" name="テキスト ボックス 659">
          <a:extLst>
            <a:ext uri="{FF2B5EF4-FFF2-40B4-BE49-F238E27FC236}">
              <a16:creationId xmlns:a16="http://schemas.microsoft.com/office/drawing/2014/main" id="{75A5BB92-CA5A-48A4-8CCE-F233CB93BD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1" name="直線コネクタ 660">
          <a:extLst>
            <a:ext uri="{FF2B5EF4-FFF2-40B4-BE49-F238E27FC236}">
              <a16:creationId xmlns:a16="http://schemas.microsoft.com/office/drawing/2014/main" id="{312ED7F0-FDBF-4EC2-BF42-A22A6FF6DE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62" name="テキスト ボックス 661">
          <a:extLst>
            <a:ext uri="{FF2B5EF4-FFF2-40B4-BE49-F238E27FC236}">
              <a16:creationId xmlns:a16="http://schemas.microsoft.com/office/drawing/2014/main" id="{8EE9BBAA-F945-4AD8-A0D4-5528DC15834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3" name="直線コネクタ 662">
          <a:extLst>
            <a:ext uri="{FF2B5EF4-FFF2-40B4-BE49-F238E27FC236}">
              <a16:creationId xmlns:a16="http://schemas.microsoft.com/office/drawing/2014/main" id="{3C6D471F-DE2E-4892-958D-74C6C9EC3B0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64" name="テキスト ボックス 663">
          <a:extLst>
            <a:ext uri="{FF2B5EF4-FFF2-40B4-BE49-F238E27FC236}">
              <a16:creationId xmlns:a16="http://schemas.microsoft.com/office/drawing/2014/main" id="{3D59272F-0912-4B8F-B14A-FAC4AF3F28A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5" name="直線コネクタ 664">
          <a:extLst>
            <a:ext uri="{FF2B5EF4-FFF2-40B4-BE49-F238E27FC236}">
              <a16:creationId xmlns:a16="http://schemas.microsoft.com/office/drawing/2014/main" id="{FB7751BC-2F1C-4427-92DB-7C342C23F29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6" name="テキスト ボックス 665">
          <a:extLst>
            <a:ext uri="{FF2B5EF4-FFF2-40B4-BE49-F238E27FC236}">
              <a16:creationId xmlns:a16="http://schemas.microsoft.com/office/drawing/2014/main" id="{DDA4D152-A400-4010-8C55-22AA1237557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80DF8521-B384-4A2C-83A9-D5AC41DAD4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8" name="テキスト ボックス 667">
          <a:extLst>
            <a:ext uri="{FF2B5EF4-FFF2-40B4-BE49-F238E27FC236}">
              <a16:creationId xmlns:a16="http://schemas.microsoft.com/office/drawing/2014/main" id="{AB02AF96-6B9F-434D-9B9C-FC7028D899E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学校施設】&#10;一人当たり面積グラフ枠">
          <a:extLst>
            <a:ext uri="{FF2B5EF4-FFF2-40B4-BE49-F238E27FC236}">
              <a16:creationId xmlns:a16="http://schemas.microsoft.com/office/drawing/2014/main" id="{A0C38D32-0B23-494A-ABAB-0233D847EF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70" name="直線コネクタ 669">
          <a:extLst>
            <a:ext uri="{FF2B5EF4-FFF2-40B4-BE49-F238E27FC236}">
              <a16:creationId xmlns:a16="http://schemas.microsoft.com/office/drawing/2014/main" id="{CE7AD768-ACD5-47FA-857C-EDB729A73A7F}"/>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71" name="【学校施設】&#10;一人当たり面積最小値テキスト">
          <a:extLst>
            <a:ext uri="{FF2B5EF4-FFF2-40B4-BE49-F238E27FC236}">
              <a16:creationId xmlns:a16="http://schemas.microsoft.com/office/drawing/2014/main" id="{CFCB121B-8C48-45B1-B35D-FFBE534E424A}"/>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72" name="直線コネクタ 671">
          <a:extLst>
            <a:ext uri="{FF2B5EF4-FFF2-40B4-BE49-F238E27FC236}">
              <a16:creationId xmlns:a16="http://schemas.microsoft.com/office/drawing/2014/main" id="{ED56B0F7-ABA5-4979-B16E-179F3ED142CF}"/>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73" name="【学校施設】&#10;一人当たり面積最大値テキスト">
          <a:extLst>
            <a:ext uri="{FF2B5EF4-FFF2-40B4-BE49-F238E27FC236}">
              <a16:creationId xmlns:a16="http://schemas.microsoft.com/office/drawing/2014/main" id="{8BC2FAD3-FF5B-4BB9-B321-45962BBFE21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74" name="直線コネクタ 673">
          <a:extLst>
            <a:ext uri="{FF2B5EF4-FFF2-40B4-BE49-F238E27FC236}">
              <a16:creationId xmlns:a16="http://schemas.microsoft.com/office/drawing/2014/main" id="{4D6D9BB5-9C69-48F5-AEB4-A7BD6546CDEE}"/>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75" name="【学校施設】&#10;一人当たり面積平均値テキスト">
          <a:extLst>
            <a:ext uri="{FF2B5EF4-FFF2-40B4-BE49-F238E27FC236}">
              <a16:creationId xmlns:a16="http://schemas.microsoft.com/office/drawing/2014/main" id="{E5AC8D36-4409-4D52-92A3-F29D18BBABB2}"/>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76" name="フローチャート: 判断 675">
          <a:extLst>
            <a:ext uri="{FF2B5EF4-FFF2-40B4-BE49-F238E27FC236}">
              <a16:creationId xmlns:a16="http://schemas.microsoft.com/office/drawing/2014/main" id="{14157743-7443-449A-90B2-00E4C22B29A4}"/>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77" name="フローチャート: 判断 676">
          <a:extLst>
            <a:ext uri="{FF2B5EF4-FFF2-40B4-BE49-F238E27FC236}">
              <a16:creationId xmlns:a16="http://schemas.microsoft.com/office/drawing/2014/main" id="{659EB111-D877-4114-8B0F-30DB3FCCDB74}"/>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78" name="フローチャート: 判断 677">
          <a:extLst>
            <a:ext uri="{FF2B5EF4-FFF2-40B4-BE49-F238E27FC236}">
              <a16:creationId xmlns:a16="http://schemas.microsoft.com/office/drawing/2014/main" id="{4A35ABCC-0D3B-4E02-A983-C7DCA06BF7CD}"/>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79" name="フローチャート: 判断 678">
          <a:extLst>
            <a:ext uri="{FF2B5EF4-FFF2-40B4-BE49-F238E27FC236}">
              <a16:creationId xmlns:a16="http://schemas.microsoft.com/office/drawing/2014/main" id="{7F33D539-EF9A-49CA-906D-03FFFDEF2431}"/>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80" name="フローチャート: 判断 679">
          <a:extLst>
            <a:ext uri="{FF2B5EF4-FFF2-40B4-BE49-F238E27FC236}">
              <a16:creationId xmlns:a16="http://schemas.microsoft.com/office/drawing/2014/main" id="{7FC3D21F-143B-4754-A099-6D035B3BC205}"/>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C03FD38D-3192-4B0D-9C62-8667A37BFD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C7FCB907-B755-405F-926A-3F291C83D7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4CD17335-F6B7-4759-AD7C-4DB3E25895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57E87E9-A4B6-4E30-8766-7E8B7FE566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CBFF0775-B8ED-48E6-8C4E-AE6B3B7C36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30962</xdr:rowOff>
    </xdr:from>
    <xdr:to>
      <xdr:col>116</xdr:col>
      <xdr:colOff>114300</xdr:colOff>
      <xdr:row>60</xdr:row>
      <xdr:rowOff>132562</xdr:rowOff>
    </xdr:to>
    <xdr:sp macro="" textlink="">
      <xdr:nvSpPr>
        <xdr:cNvPr id="686" name="楕円 685">
          <a:extLst>
            <a:ext uri="{FF2B5EF4-FFF2-40B4-BE49-F238E27FC236}">
              <a16:creationId xmlns:a16="http://schemas.microsoft.com/office/drawing/2014/main" id="{EDC9F105-9F40-43E2-B155-F1759FA9D188}"/>
            </a:ext>
          </a:extLst>
        </xdr:cNvPr>
        <xdr:cNvSpPr/>
      </xdr:nvSpPr>
      <xdr:spPr>
        <a:xfrm>
          <a:off x="22110700" y="103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53839</xdr:rowOff>
    </xdr:from>
    <xdr:ext cx="469744" cy="259045"/>
    <xdr:sp macro="" textlink="">
      <xdr:nvSpPr>
        <xdr:cNvPr id="687" name="【学校施設】&#10;一人当たり面積該当値テキスト">
          <a:extLst>
            <a:ext uri="{FF2B5EF4-FFF2-40B4-BE49-F238E27FC236}">
              <a16:creationId xmlns:a16="http://schemas.microsoft.com/office/drawing/2014/main" id="{1BAA0451-E94E-41BA-8118-690517618B13}"/>
            </a:ext>
          </a:extLst>
        </xdr:cNvPr>
        <xdr:cNvSpPr txBox="1"/>
      </xdr:nvSpPr>
      <xdr:spPr>
        <a:xfrm>
          <a:off x="22199600" y="101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32563</xdr:rowOff>
    </xdr:from>
    <xdr:to>
      <xdr:col>112</xdr:col>
      <xdr:colOff>38100</xdr:colOff>
      <xdr:row>60</xdr:row>
      <xdr:rowOff>134163</xdr:rowOff>
    </xdr:to>
    <xdr:sp macro="" textlink="">
      <xdr:nvSpPr>
        <xdr:cNvPr id="688" name="楕円 687">
          <a:extLst>
            <a:ext uri="{FF2B5EF4-FFF2-40B4-BE49-F238E27FC236}">
              <a16:creationId xmlns:a16="http://schemas.microsoft.com/office/drawing/2014/main" id="{08CCEB6B-DC8E-425C-934D-8FA86520E93A}"/>
            </a:ext>
          </a:extLst>
        </xdr:cNvPr>
        <xdr:cNvSpPr/>
      </xdr:nvSpPr>
      <xdr:spPr>
        <a:xfrm>
          <a:off x="21272500" y="103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81762</xdr:rowOff>
    </xdr:from>
    <xdr:to>
      <xdr:col>116</xdr:col>
      <xdr:colOff>63500</xdr:colOff>
      <xdr:row>60</xdr:row>
      <xdr:rowOff>83363</xdr:rowOff>
    </xdr:to>
    <xdr:cxnSp macro="">
      <xdr:nvCxnSpPr>
        <xdr:cNvPr id="689" name="直線コネクタ 688">
          <a:extLst>
            <a:ext uri="{FF2B5EF4-FFF2-40B4-BE49-F238E27FC236}">
              <a16:creationId xmlns:a16="http://schemas.microsoft.com/office/drawing/2014/main" id="{6BD4236E-40BB-414D-9CE6-8DACD3782CDC}"/>
            </a:ext>
          </a:extLst>
        </xdr:cNvPr>
        <xdr:cNvCxnSpPr/>
      </xdr:nvCxnSpPr>
      <xdr:spPr>
        <a:xfrm flipV="1">
          <a:off x="21323300" y="1036876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40030</xdr:rowOff>
    </xdr:from>
    <xdr:to>
      <xdr:col>107</xdr:col>
      <xdr:colOff>101600</xdr:colOff>
      <xdr:row>60</xdr:row>
      <xdr:rowOff>141630</xdr:rowOff>
    </xdr:to>
    <xdr:sp macro="" textlink="">
      <xdr:nvSpPr>
        <xdr:cNvPr id="690" name="楕円 689">
          <a:extLst>
            <a:ext uri="{FF2B5EF4-FFF2-40B4-BE49-F238E27FC236}">
              <a16:creationId xmlns:a16="http://schemas.microsoft.com/office/drawing/2014/main" id="{A7F7746D-F24E-4F2D-B220-2417B7C3745C}"/>
            </a:ext>
          </a:extLst>
        </xdr:cNvPr>
        <xdr:cNvSpPr/>
      </xdr:nvSpPr>
      <xdr:spPr>
        <a:xfrm>
          <a:off x="20383500" y="103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83363</xdr:rowOff>
    </xdr:from>
    <xdr:to>
      <xdr:col>111</xdr:col>
      <xdr:colOff>177800</xdr:colOff>
      <xdr:row>60</xdr:row>
      <xdr:rowOff>90830</xdr:rowOff>
    </xdr:to>
    <xdr:cxnSp macro="">
      <xdr:nvCxnSpPr>
        <xdr:cNvPr id="691" name="直線コネクタ 690">
          <a:extLst>
            <a:ext uri="{FF2B5EF4-FFF2-40B4-BE49-F238E27FC236}">
              <a16:creationId xmlns:a16="http://schemas.microsoft.com/office/drawing/2014/main" id="{2D1C3280-CBE2-467F-99A9-4326750C9C1C}"/>
            </a:ext>
          </a:extLst>
        </xdr:cNvPr>
        <xdr:cNvCxnSpPr/>
      </xdr:nvCxnSpPr>
      <xdr:spPr>
        <a:xfrm flipV="1">
          <a:off x="20434300" y="10370363"/>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162941</xdr:rowOff>
    </xdr:from>
    <xdr:to>
      <xdr:col>102</xdr:col>
      <xdr:colOff>165100</xdr:colOff>
      <xdr:row>61</xdr:row>
      <xdr:rowOff>93091</xdr:rowOff>
    </xdr:to>
    <xdr:sp macro="" textlink="">
      <xdr:nvSpPr>
        <xdr:cNvPr id="692" name="楕円 691">
          <a:extLst>
            <a:ext uri="{FF2B5EF4-FFF2-40B4-BE49-F238E27FC236}">
              <a16:creationId xmlns:a16="http://schemas.microsoft.com/office/drawing/2014/main" id="{2B62ED6F-10E6-41E2-A5F6-37C793A7C16F}"/>
            </a:ext>
          </a:extLst>
        </xdr:cNvPr>
        <xdr:cNvSpPr/>
      </xdr:nvSpPr>
      <xdr:spPr>
        <a:xfrm>
          <a:off x="19494500" y="104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90830</xdr:rowOff>
    </xdr:from>
    <xdr:to>
      <xdr:col>107</xdr:col>
      <xdr:colOff>50800</xdr:colOff>
      <xdr:row>61</xdr:row>
      <xdr:rowOff>42291</xdr:rowOff>
    </xdr:to>
    <xdr:cxnSp macro="">
      <xdr:nvCxnSpPr>
        <xdr:cNvPr id="693" name="直線コネクタ 692">
          <a:extLst>
            <a:ext uri="{FF2B5EF4-FFF2-40B4-BE49-F238E27FC236}">
              <a16:creationId xmlns:a16="http://schemas.microsoft.com/office/drawing/2014/main" id="{76233EF8-A9B6-427E-A4A1-D1B6D44C16A4}"/>
            </a:ext>
          </a:extLst>
        </xdr:cNvPr>
        <xdr:cNvCxnSpPr/>
      </xdr:nvCxnSpPr>
      <xdr:spPr>
        <a:xfrm flipV="1">
          <a:off x="19545300" y="10377830"/>
          <a:ext cx="889000" cy="1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160731</xdr:rowOff>
    </xdr:from>
    <xdr:to>
      <xdr:col>98</xdr:col>
      <xdr:colOff>38100</xdr:colOff>
      <xdr:row>61</xdr:row>
      <xdr:rowOff>90881</xdr:rowOff>
    </xdr:to>
    <xdr:sp macro="" textlink="">
      <xdr:nvSpPr>
        <xdr:cNvPr id="694" name="楕円 693">
          <a:extLst>
            <a:ext uri="{FF2B5EF4-FFF2-40B4-BE49-F238E27FC236}">
              <a16:creationId xmlns:a16="http://schemas.microsoft.com/office/drawing/2014/main" id="{0C1A6714-BF80-416E-A8EB-CA65642A9764}"/>
            </a:ext>
          </a:extLst>
        </xdr:cNvPr>
        <xdr:cNvSpPr/>
      </xdr:nvSpPr>
      <xdr:spPr>
        <a:xfrm>
          <a:off x="18605500" y="104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40081</xdr:rowOff>
    </xdr:from>
    <xdr:to>
      <xdr:col>102</xdr:col>
      <xdr:colOff>114300</xdr:colOff>
      <xdr:row>61</xdr:row>
      <xdr:rowOff>42291</xdr:rowOff>
    </xdr:to>
    <xdr:cxnSp macro="">
      <xdr:nvCxnSpPr>
        <xdr:cNvPr id="695" name="直線コネクタ 694">
          <a:extLst>
            <a:ext uri="{FF2B5EF4-FFF2-40B4-BE49-F238E27FC236}">
              <a16:creationId xmlns:a16="http://schemas.microsoft.com/office/drawing/2014/main" id="{8931354D-1865-4504-B2D3-DE6FEDA39E4C}"/>
            </a:ext>
          </a:extLst>
        </xdr:cNvPr>
        <xdr:cNvCxnSpPr/>
      </xdr:nvCxnSpPr>
      <xdr:spPr>
        <a:xfrm>
          <a:off x="18656300" y="1049853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17772</xdr:rowOff>
    </xdr:from>
    <xdr:ext cx="469744" cy="259045"/>
    <xdr:sp macro="" textlink="">
      <xdr:nvSpPr>
        <xdr:cNvPr id="696" name="n_1aveValue【学校施設】&#10;一人当たり面積">
          <a:extLst>
            <a:ext uri="{FF2B5EF4-FFF2-40B4-BE49-F238E27FC236}">
              <a16:creationId xmlns:a16="http://schemas.microsoft.com/office/drawing/2014/main" id="{56EC22E1-7A2A-4040-B6A9-C77ABB55319E}"/>
            </a:ext>
          </a:extLst>
        </xdr:cNvPr>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8476</xdr:rowOff>
    </xdr:from>
    <xdr:ext cx="469744" cy="259045"/>
    <xdr:sp macro="" textlink="">
      <xdr:nvSpPr>
        <xdr:cNvPr id="697" name="n_2aveValue【学校施設】&#10;一人当たり面積">
          <a:extLst>
            <a:ext uri="{FF2B5EF4-FFF2-40B4-BE49-F238E27FC236}">
              <a16:creationId xmlns:a16="http://schemas.microsoft.com/office/drawing/2014/main" id="{90779F2E-E9D0-44A0-ADC7-8673CE4581A7}"/>
            </a:ext>
          </a:extLst>
        </xdr:cNvPr>
        <xdr:cNvSpPr txBox="1"/>
      </xdr:nvSpPr>
      <xdr:spPr>
        <a:xfrm>
          <a:off x="20199427" y="108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19448</xdr:rowOff>
    </xdr:from>
    <xdr:ext cx="469744" cy="259045"/>
    <xdr:sp macro="" textlink="">
      <xdr:nvSpPr>
        <xdr:cNvPr id="698" name="n_3aveValue【学校施設】&#10;一人当たり面積">
          <a:extLst>
            <a:ext uri="{FF2B5EF4-FFF2-40B4-BE49-F238E27FC236}">
              <a16:creationId xmlns:a16="http://schemas.microsoft.com/office/drawing/2014/main" id="{646BC317-BCEE-4E57-8897-9837C42B45B0}"/>
            </a:ext>
          </a:extLst>
        </xdr:cNvPr>
        <xdr:cNvSpPr txBox="1"/>
      </xdr:nvSpPr>
      <xdr:spPr>
        <a:xfrm>
          <a:off x="19310427"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31107</xdr:rowOff>
    </xdr:from>
    <xdr:ext cx="469744" cy="259045"/>
    <xdr:sp macro="" textlink="">
      <xdr:nvSpPr>
        <xdr:cNvPr id="699" name="n_4aveValue【学校施設】&#10;一人当たり面積">
          <a:extLst>
            <a:ext uri="{FF2B5EF4-FFF2-40B4-BE49-F238E27FC236}">
              <a16:creationId xmlns:a16="http://schemas.microsoft.com/office/drawing/2014/main" id="{00ECEDEA-2AEB-40FD-9B35-818A396E3063}"/>
            </a:ext>
          </a:extLst>
        </xdr:cNvPr>
        <xdr:cNvSpPr txBox="1"/>
      </xdr:nvSpPr>
      <xdr:spPr>
        <a:xfrm>
          <a:off x="18421427" y="108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150690</xdr:rowOff>
    </xdr:from>
    <xdr:ext cx="469744" cy="259045"/>
    <xdr:sp macro="" textlink="">
      <xdr:nvSpPr>
        <xdr:cNvPr id="700" name="n_1mainValue【学校施設】&#10;一人当たり面積">
          <a:extLst>
            <a:ext uri="{FF2B5EF4-FFF2-40B4-BE49-F238E27FC236}">
              <a16:creationId xmlns:a16="http://schemas.microsoft.com/office/drawing/2014/main" id="{763B8197-71A5-4A92-B873-390B511727CC}"/>
            </a:ext>
          </a:extLst>
        </xdr:cNvPr>
        <xdr:cNvSpPr txBox="1"/>
      </xdr:nvSpPr>
      <xdr:spPr>
        <a:xfrm>
          <a:off x="21075727"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158157</xdr:rowOff>
    </xdr:from>
    <xdr:ext cx="469744" cy="259045"/>
    <xdr:sp macro="" textlink="">
      <xdr:nvSpPr>
        <xdr:cNvPr id="701" name="n_2mainValue【学校施設】&#10;一人当たり面積">
          <a:extLst>
            <a:ext uri="{FF2B5EF4-FFF2-40B4-BE49-F238E27FC236}">
              <a16:creationId xmlns:a16="http://schemas.microsoft.com/office/drawing/2014/main" id="{F58F896C-14A8-474B-86D1-6220BCC75E5C}"/>
            </a:ext>
          </a:extLst>
        </xdr:cNvPr>
        <xdr:cNvSpPr txBox="1"/>
      </xdr:nvSpPr>
      <xdr:spPr>
        <a:xfrm>
          <a:off x="20199427" y="101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109618</xdr:rowOff>
    </xdr:from>
    <xdr:ext cx="469744" cy="259045"/>
    <xdr:sp macro="" textlink="">
      <xdr:nvSpPr>
        <xdr:cNvPr id="702" name="n_3mainValue【学校施設】&#10;一人当たり面積">
          <a:extLst>
            <a:ext uri="{FF2B5EF4-FFF2-40B4-BE49-F238E27FC236}">
              <a16:creationId xmlns:a16="http://schemas.microsoft.com/office/drawing/2014/main" id="{9178FF40-BFD0-40D7-955B-40BD239F10D1}"/>
            </a:ext>
          </a:extLst>
        </xdr:cNvPr>
        <xdr:cNvSpPr txBox="1"/>
      </xdr:nvSpPr>
      <xdr:spPr>
        <a:xfrm>
          <a:off x="19310427" y="10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107408</xdr:rowOff>
    </xdr:from>
    <xdr:ext cx="469744" cy="259045"/>
    <xdr:sp macro="" textlink="">
      <xdr:nvSpPr>
        <xdr:cNvPr id="703" name="n_4mainValue【学校施設】&#10;一人当たり面積">
          <a:extLst>
            <a:ext uri="{FF2B5EF4-FFF2-40B4-BE49-F238E27FC236}">
              <a16:creationId xmlns:a16="http://schemas.microsoft.com/office/drawing/2014/main" id="{CD42BE3D-1EE0-44F2-BD9E-07904D4D36A6}"/>
            </a:ext>
          </a:extLst>
        </xdr:cNvPr>
        <xdr:cNvSpPr txBox="1"/>
      </xdr:nvSpPr>
      <xdr:spPr>
        <a:xfrm>
          <a:off x="18421427" y="1022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9CD63911-00B2-47C7-8098-65C736542D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710BEA4A-0899-4416-AA29-841A5787A2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C8D7C4A3-F085-4508-9CD5-7E57E9F779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32EED81F-8445-4387-A069-713A54A370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D7B7D5AD-92D6-45FA-A269-5E14BF9F6F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E58F8804-06D4-405E-BAEB-1839A146E8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FA1BC2F2-1E67-4E53-846D-1751A59B6D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260DE00C-2065-4E20-BE6D-31F04F2BA75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CA7C2F61-DDBA-4DF6-BE25-2B2EBF6C7D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1DFBFA2E-E0E5-420E-A53B-6043FF763D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E0850080-A345-41C0-AE93-8A7E2E410B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852E1436-283C-411B-B3F8-09A6F4F330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B3C6771D-88F0-49C0-A01B-3B437D301F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FDA3F661-5B4E-4A0C-AB28-311E63F7B7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5A7B62C8-D56D-4CB0-95AA-DD3D33E522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68256231-62A9-45C0-A06C-FE3E280ACF6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B16C5858-C077-4B48-9741-FA373B4480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DB2E4332-9C67-49D8-BF92-2E764761F6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12C515B-161C-4842-87D9-B67AA123C3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D73B933D-E339-4992-9B5D-5F1FAA3AEE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E61D2588-4031-4300-A347-1A58E5FCC1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1284C6C-790C-4C18-B17E-6082C19BA3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4646B264-AE72-494B-B177-EA080F8407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7BEE317A-1E74-4585-A4D0-3F8F75A184A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543C6C9B-E437-4F39-A43C-95A3DC9EB3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7B3E77D8-EBFE-4A9E-904A-ADBEC04A79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00F21083-02EA-4C4F-ABF8-589FCBE5CE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a:extLst>
            <a:ext uri="{FF2B5EF4-FFF2-40B4-BE49-F238E27FC236}">
              <a16:creationId xmlns:a16="http://schemas.microsoft.com/office/drawing/2014/main" id="{BFA6350F-3852-461F-8CD0-9E4E3101638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4F3C5682-1BEC-466E-81FB-3E153988596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a:extLst>
            <a:ext uri="{FF2B5EF4-FFF2-40B4-BE49-F238E27FC236}">
              <a16:creationId xmlns:a16="http://schemas.microsoft.com/office/drawing/2014/main" id="{57450B4B-33AA-45CB-806B-856429ECEA5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a:extLst>
            <a:ext uri="{FF2B5EF4-FFF2-40B4-BE49-F238E27FC236}">
              <a16:creationId xmlns:a16="http://schemas.microsoft.com/office/drawing/2014/main" id="{23ADD9C8-F9BA-4146-A9E0-32EEE0AC1D6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a:extLst>
            <a:ext uri="{FF2B5EF4-FFF2-40B4-BE49-F238E27FC236}">
              <a16:creationId xmlns:a16="http://schemas.microsoft.com/office/drawing/2014/main" id="{AB81C93A-1E69-4E89-B96F-6BBA33EDF72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a:extLst>
            <a:ext uri="{FF2B5EF4-FFF2-40B4-BE49-F238E27FC236}">
              <a16:creationId xmlns:a16="http://schemas.microsoft.com/office/drawing/2014/main" id="{087E5DC0-CEB8-424C-AA9A-E45423909A7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a:extLst>
            <a:ext uri="{FF2B5EF4-FFF2-40B4-BE49-F238E27FC236}">
              <a16:creationId xmlns:a16="http://schemas.microsoft.com/office/drawing/2014/main" id="{23F0B083-03E0-48DE-B705-B1BA172F882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a:extLst>
            <a:ext uri="{FF2B5EF4-FFF2-40B4-BE49-F238E27FC236}">
              <a16:creationId xmlns:a16="http://schemas.microsoft.com/office/drawing/2014/main" id="{97C9F288-1E5B-486E-ADDF-BDDF75DA92C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a:extLst>
            <a:ext uri="{FF2B5EF4-FFF2-40B4-BE49-F238E27FC236}">
              <a16:creationId xmlns:a16="http://schemas.microsoft.com/office/drawing/2014/main" id="{5A7146E7-5CC9-4910-88E0-67E6F085834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a:extLst>
            <a:ext uri="{FF2B5EF4-FFF2-40B4-BE49-F238E27FC236}">
              <a16:creationId xmlns:a16="http://schemas.microsoft.com/office/drawing/2014/main" id="{057BF5F3-70F7-47E6-89B1-9C889DFC73A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A6BC24F3-0A12-42DD-B79D-1387A2480F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a:extLst>
            <a:ext uri="{FF2B5EF4-FFF2-40B4-BE49-F238E27FC236}">
              <a16:creationId xmlns:a16="http://schemas.microsoft.com/office/drawing/2014/main" id="{E054080C-4720-4ACC-BDA2-6BDB0E3A442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a:extLst>
            <a:ext uri="{FF2B5EF4-FFF2-40B4-BE49-F238E27FC236}">
              <a16:creationId xmlns:a16="http://schemas.microsoft.com/office/drawing/2014/main" id="{0DA98229-9093-49D2-AE90-B0D2E68B6E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44" name="直線コネクタ 743">
          <a:extLst>
            <a:ext uri="{FF2B5EF4-FFF2-40B4-BE49-F238E27FC236}">
              <a16:creationId xmlns:a16="http://schemas.microsoft.com/office/drawing/2014/main" id="{DCB05116-5962-452F-A18A-7105286AD344}"/>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5" name="【公民館】&#10;有形固定資産減価償却率最小値テキスト">
          <a:extLst>
            <a:ext uri="{FF2B5EF4-FFF2-40B4-BE49-F238E27FC236}">
              <a16:creationId xmlns:a16="http://schemas.microsoft.com/office/drawing/2014/main" id="{5AC036CF-42C2-401A-AC1B-66D1D5FFD16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a:extLst>
            <a:ext uri="{FF2B5EF4-FFF2-40B4-BE49-F238E27FC236}">
              <a16:creationId xmlns:a16="http://schemas.microsoft.com/office/drawing/2014/main" id="{5F5FF381-81F4-4723-B8CB-A4930F612AD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47" name="【公民館】&#10;有形固定資産減価償却率最大値テキスト">
          <a:extLst>
            <a:ext uri="{FF2B5EF4-FFF2-40B4-BE49-F238E27FC236}">
              <a16:creationId xmlns:a16="http://schemas.microsoft.com/office/drawing/2014/main" id="{BF8E5106-65D9-4A0E-96B3-9FB6FF735B17}"/>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48" name="直線コネクタ 747">
          <a:extLst>
            <a:ext uri="{FF2B5EF4-FFF2-40B4-BE49-F238E27FC236}">
              <a16:creationId xmlns:a16="http://schemas.microsoft.com/office/drawing/2014/main" id="{FE9F5D75-D573-4A4C-951E-55C8727A8412}"/>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49" name="【公民館】&#10;有形固定資産減価償却率平均値テキスト">
          <a:extLst>
            <a:ext uri="{FF2B5EF4-FFF2-40B4-BE49-F238E27FC236}">
              <a16:creationId xmlns:a16="http://schemas.microsoft.com/office/drawing/2014/main" id="{8202BD7B-3C29-48DE-9D28-0867256D7577}"/>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50" name="フローチャート: 判断 749">
          <a:extLst>
            <a:ext uri="{FF2B5EF4-FFF2-40B4-BE49-F238E27FC236}">
              <a16:creationId xmlns:a16="http://schemas.microsoft.com/office/drawing/2014/main" id="{8EAC1506-135B-465E-80CC-469FE574EEED}"/>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751" name="フローチャート: 判断 750">
          <a:extLst>
            <a:ext uri="{FF2B5EF4-FFF2-40B4-BE49-F238E27FC236}">
              <a16:creationId xmlns:a16="http://schemas.microsoft.com/office/drawing/2014/main" id="{28F37236-4C65-4BA3-83C7-C9C5CCD08FCA}"/>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52" name="フローチャート: 判断 751">
          <a:extLst>
            <a:ext uri="{FF2B5EF4-FFF2-40B4-BE49-F238E27FC236}">
              <a16:creationId xmlns:a16="http://schemas.microsoft.com/office/drawing/2014/main" id="{5542F0B2-E908-44BD-B6C5-75C09F165B6F}"/>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753" name="フローチャート: 判断 752">
          <a:extLst>
            <a:ext uri="{FF2B5EF4-FFF2-40B4-BE49-F238E27FC236}">
              <a16:creationId xmlns:a16="http://schemas.microsoft.com/office/drawing/2014/main" id="{0680B0A4-2128-4D73-B4A9-A293FFF3872C}"/>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754" name="フローチャート: 判断 753">
          <a:extLst>
            <a:ext uri="{FF2B5EF4-FFF2-40B4-BE49-F238E27FC236}">
              <a16:creationId xmlns:a16="http://schemas.microsoft.com/office/drawing/2014/main" id="{F7E018EF-E654-461C-93BE-34FD2ACE5F53}"/>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FC501D55-006F-4194-BC27-7907C1E339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356F84EE-8890-4704-A350-BE1CE84F97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2CD7C419-DA0D-4365-8F8F-F3569D6094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269240D8-088D-4912-8BB5-9E1D7B2F80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D1656FB1-0D25-4224-8BF0-DAC933B0E8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143511</xdr:rowOff>
    </xdr:from>
    <xdr:to>
      <xdr:col>85</xdr:col>
      <xdr:colOff>177800</xdr:colOff>
      <xdr:row>100</xdr:row>
      <xdr:rowOff>73661</xdr:rowOff>
    </xdr:to>
    <xdr:sp macro="" textlink="">
      <xdr:nvSpPr>
        <xdr:cNvPr id="760" name="楕円 759">
          <a:extLst>
            <a:ext uri="{FF2B5EF4-FFF2-40B4-BE49-F238E27FC236}">
              <a16:creationId xmlns:a16="http://schemas.microsoft.com/office/drawing/2014/main" id="{8741A0D6-33F5-4049-88FA-9EE7155EACAC}"/>
            </a:ext>
          </a:extLst>
        </xdr:cNvPr>
        <xdr:cNvSpPr/>
      </xdr:nvSpPr>
      <xdr:spPr>
        <a:xfrm>
          <a:off x="162687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96538</xdr:rowOff>
    </xdr:from>
    <xdr:ext cx="405111" cy="259045"/>
    <xdr:sp macro="" textlink="">
      <xdr:nvSpPr>
        <xdr:cNvPr id="761" name="【公民館】&#10;有形固定資産減価償却率該当値テキスト">
          <a:extLst>
            <a:ext uri="{FF2B5EF4-FFF2-40B4-BE49-F238E27FC236}">
              <a16:creationId xmlns:a16="http://schemas.microsoft.com/office/drawing/2014/main" id="{7F440947-4817-4328-8DBF-0985E88320BB}"/>
            </a:ext>
          </a:extLst>
        </xdr:cNvPr>
        <xdr:cNvSpPr txBox="1"/>
      </xdr:nvSpPr>
      <xdr:spPr>
        <a:xfrm>
          <a:off x="16357600"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762" name="楕円 761">
          <a:extLst>
            <a:ext uri="{FF2B5EF4-FFF2-40B4-BE49-F238E27FC236}">
              <a16:creationId xmlns:a16="http://schemas.microsoft.com/office/drawing/2014/main" id="{058A5B9D-883A-469E-9299-D36267315781}"/>
            </a:ext>
          </a:extLst>
        </xdr:cNvPr>
        <xdr:cNvSpPr/>
      </xdr:nvSpPr>
      <xdr:spPr>
        <a:xfrm>
          <a:off x="15430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22861</xdr:rowOff>
    </xdr:from>
    <xdr:to>
      <xdr:col>85</xdr:col>
      <xdr:colOff>127000</xdr:colOff>
      <xdr:row>102</xdr:row>
      <xdr:rowOff>133350</xdr:rowOff>
    </xdr:to>
    <xdr:cxnSp macro="">
      <xdr:nvCxnSpPr>
        <xdr:cNvPr id="763" name="直線コネクタ 762">
          <a:extLst>
            <a:ext uri="{FF2B5EF4-FFF2-40B4-BE49-F238E27FC236}">
              <a16:creationId xmlns:a16="http://schemas.microsoft.com/office/drawing/2014/main" id="{07AD2D32-01DB-4301-B6C2-50935B3FBDE6}"/>
            </a:ext>
          </a:extLst>
        </xdr:cNvPr>
        <xdr:cNvCxnSpPr/>
      </xdr:nvCxnSpPr>
      <xdr:spPr>
        <a:xfrm flipV="1">
          <a:off x="15481300" y="17167861"/>
          <a:ext cx="838200" cy="4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137795</xdr:rowOff>
    </xdr:from>
    <xdr:to>
      <xdr:col>76</xdr:col>
      <xdr:colOff>165100</xdr:colOff>
      <xdr:row>102</xdr:row>
      <xdr:rowOff>67945</xdr:rowOff>
    </xdr:to>
    <xdr:sp macro="" textlink="">
      <xdr:nvSpPr>
        <xdr:cNvPr id="764" name="楕円 763">
          <a:extLst>
            <a:ext uri="{FF2B5EF4-FFF2-40B4-BE49-F238E27FC236}">
              <a16:creationId xmlns:a16="http://schemas.microsoft.com/office/drawing/2014/main" id="{E6846BEA-1D6E-4761-A13A-2ED350F3C882}"/>
            </a:ext>
          </a:extLst>
        </xdr:cNvPr>
        <xdr:cNvSpPr/>
      </xdr:nvSpPr>
      <xdr:spPr>
        <a:xfrm>
          <a:off x="14541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102</xdr:row>
      <xdr:rowOff>133350</xdr:rowOff>
    </xdr:to>
    <xdr:cxnSp macro="">
      <xdr:nvCxnSpPr>
        <xdr:cNvPr id="765" name="直線コネクタ 764">
          <a:extLst>
            <a:ext uri="{FF2B5EF4-FFF2-40B4-BE49-F238E27FC236}">
              <a16:creationId xmlns:a16="http://schemas.microsoft.com/office/drawing/2014/main" id="{23394AFA-127C-44ED-998A-3BDFBEE9E076}"/>
            </a:ext>
          </a:extLst>
        </xdr:cNvPr>
        <xdr:cNvCxnSpPr/>
      </xdr:nvCxnSpPr>
      <xdr:spPr>
        <a:xfrm>
          <a:off x="14592300" y="175050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67311</xdr:rowOff>
    </xdr:from>
    <xdr:to>
      <xdr:col>72</xdr:col>
      <xdr:colOff>38100</xdr:colOff>
      <xdr:row>101</xdr:row>
      <xdr:rowOff>168911</xdr:rowOff>
    </xdr:to>
    <xdr:sp macro="" textlink="">
      <xdr:nvSpPr>
        <xdr:cNvPr id="766" name="楕円 765">
          <a:extLst>
            <a:ext uri="{FF2B5EF4-FFF2-40B4-BE49-F238E27FC236}">
              <a16:creationId xmlns:a16="http://schemas.microsoft.com/office/drawing/2014/main" id="{CEDE84A8-91D4-465E-891C-2CFB53667A6B}"/>
            </a:ext>
          </a:extLst>
        </xdr:cNvPr>
        <xdr:cNvSpPr/>
      </xdr:nvSpPr>
      <xdr:spPr>
        <a:xfrm>
          <a:off x="13652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118111</xdr:rowOff>
    </xdr:from>
    <xdr:to>
      <xdr:col>76</xdr:col>
      <xdr:colOff>114300</xdr:colOff>
      <xdr:row>102</xdr:row>
      <xdr:rowOff>17145</xdr:rowOff>
    </xdr:to>
    <xdr:cxnSp macro="">
      <xdr:nvCxnSpPr>
        <xdr:cNvPr id="767" name="直線コネクタ 766">
          <a:extLst>
            <a:ext uri="{FF2B5EF4-FFF2-40B4-BE49-F238E27FC236}">
              <a16:creationId xmlns:a16="http://schemas.microsoft.com/office/drawing/2014/main" id="{AA6CF06F-E73C-4799-A416-785E3799CCE3}"/>
            </a:ext>
          </a:extLst>
        </xdr:cNvPr>
        <xdr:cNvCxnSpPr/>
      </xdr:nvCxnSpPr>
      <xdr:spPr>
        <a:xfrm>
          <a:off x="13703300" y="174345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29211</xdr:rowOff>
    </xdr:from>
    <xdr:to>
      <xdr:col>67</xdr:col>
      <xdr:colOff>101600</xdr:colOff>
      <xdr:row>101</xdr:row>
      <xdr:rowOff>130811</xdr:rowOff>
    </xdr:to>
    <xdr:sp macro="" textlink="">
      <xdr:nvSpPr>
        <xdr:cNvPr id="768" name="楕円 767">
          <a:extLst>
            <a:ext uri="{FF2B5EF4-FFF2-40B4-BE49-F238E27FC236}">
              <a16:creationId xmlns:a16="http://schemas.microsoft.com/office/drawing/2014/main" id="{BABC2592-EBF9-4266-97E8-01565E1E1678}"/>
            </a:ext>
          </a:extLst>
        </xdr:cNvPr>
        <xdr:cNvSpPr/>
      </xdr:nvSpPr>
      <xdr:spPr>
        <a:xfrm>
          <a:off x="12763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80011</xdr:rowOff>
    </xdr:from>
    <xdr:to>
      <xdr:col>71</xdr:col>
      <xdr:colOff>177800</xdr:colOff>
      <xdr:row>101</xdr:row>
      <xdr:rowOff>118111</xdr:rowOff>
    </xdr:to>
    <xdr:cxnSp macro="">
      <xdr:nvCxnSpPr>
        <xdr:cNvPr id="769" name="直線コネクタ 768">
          <a:extLst>
            <a:ext uri="{FF2B5EF4-FFF2-40B4-BE49-F238E27FC236}">
              <a16:creationId xmlns:a16="http://schemas.microsoft.com/office/drawing/2014/main" id="{38E79BA4-68C7-4965-A7FB-A734B05876E7}"/>
            </a:ext>
          </a:extLst>
        </xdr:cNvPr>
        <xdr:cNvCxnSpPr/>
      </xdr:nvCxnSpPr>
      <xdr:spPr>
        <a:xfrm>
          <a:off x="12814300" y="17396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150513</xdr:rowOff>
    </xdr:from>
    <xdr:ext cx="405111" cy="259045"/>
    <xdr:sp macro="" textlink="">
      <xdr:nvSpPr>
        <xdr:cNvPr id="770" name="n_1aveValue【公民館】&#10;有形固定資産減価償却率">
          <a:extLst>
            <a:ext uri="{FF2B5EF4-FFF2-40B4-BE49-F238E27FC236}">
              <a16:creationId xmlns:a16="http://schemas.microsoft.com/office/drawing/2014/main" id="{8B3EEE70-5842-4C31-85FA-357C3060D522}"/>
            </a:ext>
          </a:extLst>
        </xdr:cNvPr>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71" name="n_2aveValue【公民館】&#10;有形固定資産減価償却率">
          <a:extLst>
            <a:ext uri="{FF2B5EF4-FFF2-40B4-BE49-F238E27FC236}">
              <a16:creationId xmlns:a16="http://schemas.microsoft.com/office/drawing/2014/main" id="{94BD340D-E986-45D6-A5E3-59A7BB2FE2FE}"/>
            </a:ext>
          </a:extLst>
        </xdr:cNvPr>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772" name="n_3aveValue【公民館】&#10;有形固定資産減価償却率">
          <a:extLst>
            <a:ext uri="{FF2B5EF4-FFF2-40B4-BE49-F238E27FC236}">
              <a16:creationId xmlns:a16="http://schemas.microsoft.com/office/drawing/2014/main" id="{8373085D-F0E7-4DD9-9FA0-64F952E3863E}"/>
            </a:ext>
          </a:extLst>
        </xdr:cNvPr>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68597</xdr:rowOff>
    </xdr:from>
    <xdr:ext cx="405111" cy="259045"/>
    <xdr:sp macro="" textlink="">
      <xdr:nvSpPr>
        <xdr:cNvPr id="773" name="n_4aveValue【公民館】&#10;有形固定資産減価償却率">
          <a:extLst>
            <a:ext uri="{FF2B5EF4-FFF2-40B4-BE49-F238E27FC236}">
              <a16:creationId xmlns:a16="http://schemas.microsoft.com/office/drawing/2014/main" id="{412419C5-48F6-4545-92E8-796176ACBA82}"/>
            </a:ext>
          </a:extLst>
        </xdr:cNvPr>
        <xdr:cNvSpPr txBox="1"/>
      </xdr:nvSpPr>
      <xdr:spPr>
        <a:xfrm>
          <a:off x="12611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29227</xdr:rowOff>
    </xdr:from>
    <xdr:ext cx="405111" cy="259045"/>
    <xdr:sp macro="" textlink="">
      <xdr:nvSpPr>
        <xdr:cNvPr id="774" name="n_1mainValue【公民館】&#10;有形固定資産減価償却率">
          <a:extLst>
            <a:ext uri="{FF2B5EF4-FFF2-40B4-BE49-F238E27FC236}">
              <a16:creationId xmlns:a16="http://schemas.microsoft.com/office/drawing/2014/main" id="{FB5E0FDB-74E5-4D55-AE37-CF8FB249B00E}"/>
            </a:ext>
          </a:extLst>
        </xdr:cNvPr>
        <xdr:cNvSpPr txBox="1"/>
      </xdr:nvSpPr>
      <xdr:spPr>
        <a:xfrm>
          <a:off x="15266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84472</xdr:rowOff>
    </xdr:from>
    <xdr:ext cx="405111" cy="259045"/>
    <xdr:sp macro="" textlink="">
      <xdr:nvSpPr>
        <xdr:cNvPr id="775" name="n_2mainValue【公民館】&#10;有形固定資産減価償却率">
          <a:extLst>
            <a:ext uri="{FF2B5EF4-FFF2-40B4-BE49-F238E27FC236}">
              <a16:creationId xmlns:a16="http://schemas.microsoft.com/office/drawing/2014/main" id="{396613AA-BCFF-4AE9-B0E7-B12393941E46}"/>
            </a:ext>
          </a:extLst>
        </xdr:cNvPr>
        <xdr:cNvSpPr txBox="1"/>
      </xdr:nvSpPr>
      <xdr:spPr>
        <a:xfrm>
          <a:off x="143897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13988</xdr:rowOff>
    </xdr:from>
    <xdr:ext cx="405111" cy="259045"/>
    <xdr:sp macro="" textlink="">
      <xdr:nvSpPr>
        <xdr:cNvPr id="776" name="n_3mainValue【公民館】&#10;有形固定資産減価償却率">
          <a:extLst>
            <a:ext uri="{FF2B5EF4-FFF2-40B4-BE49-F238E27FC236}">
              <a16:creationId xmlns:a16="http://schemas.microsoft.com/office/drawing/2014/main" id="{865BB945-C89A-4FDC-AB1D-92304FCFFE52}"/>
            </a:ext>
          </a:extLst>
        </xdr:cNvPr>
        <xdr:cNvSpPr txBox="1"/>
      </xdr:nvSpPr>
      <xdr:spPr>
        <a:xfrm>
          <a:off x="13500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147338</xdr:rowOff>
    </xdr:from>
    <xdr:ext cx="405111" cy="259045"/>
    <xdr:sp macro="" textlink="">
      <xdr:nvSpPr>
        <xdr:cNvPr id="777" name="n_4mainValue【公民館】&#10;有形固定資産減価償却率">
          <a:extLst>
            <a:ext uri="{FF2B5EF4-FFF2-40B4-BE49-F238E27FC236}">
              <a16:creationId xmlns:a16="http://schemas.microsoft.com/office/drawing/2014/main" id="{B47E0D63-879D-45B0-B113-BE10AB1263F5}"/>
            </a:ext>
          </a:extLst>
        </xdr:cNvPr>
        <xdr:cNvSpPr txBox="1"/>
      </xdr:nvSpPr>
      <xdr:spPr>
        <a:xfrm>
          <a:off x="12611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5CC44EF9-5F30-42E5-97F1-4645377F23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BA039ABD-AF09-4A12-836B-EE6CD92A03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60275B21-4BC6-41F0-A81F-FD66D387F0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82BFB45D-1762-4046-9D6C-2AEB0CF13E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B53517E2-B134-4773-A25A-029E9ADDBE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29057CE0-A4D1-46EC-96F0-C07ED06D62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0E8826CD-9538-41C3-B336-0327E25477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AF8062FD-63F1-442B-B170-A58AF9FE43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a:extLst>
            <a:ext uri="{FF2B5EF4-FFF2-40B4-BE49-F238E27FC236}">
              <a16:creationId xmlns:a16="http://schemas.microsoft.com/office/drawing/2014/main" id="{9EB511B5-A201-4034-9C8E-366CB6C1E0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0837A5EC-8503-4ACB-AA43-AE7F612F86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a:extLst>
            <a:ext uri="{FF2B5EF4-FFF2-40B4-BE49-F238E27FC236}">
              <a16:creationId xmlns:a16="http://schemas.microsoft.com/office/drawing/2014/main" id="{F4D6B04D-FBFF-4DFD-AA4A-C033C69E27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a:extLst>
            <a:ext uri="{FF2B5EF4-FFF2-40B4-BE49-F238E27FC236}">
              <a16:creationId xmlns:a16="http://schemas.microsoft.com/office/drawing/2014/main" id="{19435132-AA10-43E0-8366-DBF3F0E9F8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a:extLst>
            <a:ext uri="{FF2B5EF4-FFF2-40B4-BE49-F238E27FC236}">
              <a16:creationId xmlns:a16="http://schemas.microsoft.com/office/drawing/2014/main" id="{446631A5-7B66-4B0C-AEA5-308927A9D6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a:extLst>
            <a:ext uri="{FF2B5EF4-FFF2-40B4-BE49-F238E27FC236}">
              <a16:creationId xmlns:a16="http://schemas.microsoft.com/office/drawing/2014/main" id="{C20A6030-8850-4182-AAFD-56E3DF868E7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a:extLst>
            <a:ext uri="{FF2B5EF4-FFF2-40B4-BE49-F238E27FC236}">
              <a16:creationId xmlns:a16="http://schemas.microsoft.com/office/drawing/2014/main" id="{7814C2E8-C6FA-4AE6-9EEF-CD4CE1D63F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a:extLst>
            <a:ext uri="{FF2B5EF4-FFF2-40B4-BE49-F238E27FC236}">
              <a16:creationId xmlns:a16="http://schemas.microsoft.com/office/drawing/2014/main" id="{D200FA5D-19E4-45D5-8818-484153FE67D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a:extLst>
            <a:ext uri="{FF2B5EF4-FFF2-40B4-BE49-F238E27FC236}">
              <a16:creationId xmlns:a16="http://schemas.microsoft.com/office/drawing/2014/main" id="{96BD9E27-D9B5-4A52-A2E1-57C7FD3A678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a:extLst>
            <a:ext uri="{FF2B5EF4-FFF2-40B4-BE49-F238E27FC236}">
              <a16:creationId xmlns:a16="http://schemas.microsoft.com/office/drawing/2014/main" id="{EBB58312-025A-4569-ADF6-9FE642AAABE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a:extLst>
            <a:ext uri="{FF2B5EF4-FFF2-40B4-BE49-F238E27FC236}">
              <a16:creationId xmlns:a16="http://schemas.microsoft.com/office/drawing/2014/main" id="{96500FC0-AE3D-47A8-A18F-F6AA52DCF0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a:extLst>
            <a:ext uri="{FF2B5EF4-FFF2-40B4-BE49-F238E27FC236}">
              <a16:creationId xmlns:a16="http://schemas.microsoft.com/office/drawing/2014/main" id="{86C25ADA-473F-44F8-A43A-4EFC927AFC1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6BF21007-A9B9-4D10-A2C3-0EB9BAE80D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9" name="テキスト ボックス 798">
          <a:extLst>
            <a:ext uri="{FF2B5EF4-FFF2-40B4-BE49-F238E27FC236}">
              <a16:creationId xmlns:a16="http://schemas.microsoft.com/office/drawing/2014/main" id="{468EBA0E-7FB9-4203-A4B8-8E2A0A57831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a:extLst>
            <a:ext uri="{FF2B5EF4-FFF2-40B4-BE49-F238E27FC236}">
              <a16:creationId xmlns:a16="http://schemas.microsoft.com/office/drawing/2014/main" id="{835FAD24-B075-40AC-B03F-4A97E8C1D5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01" name="直線コネクタ 800">
          <a:extLst>
            <a:ext uri="{FF2B5EF4-FFF2-40B4-BE49-F238E27FC236}">
              <a16:creationId xmlns:a16="http://schemas.microsoft.com/office/drawing/2014/main" id="{01DD1F56-3E0D-4ED3-AC35-E0B0E9E46C31}"/>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02" name="【公民館】&#10;一人当たり面積最小値テキスト">
          <a:extLst>
            <a:ext uri="{FF2B5EF4-FFF2-40B4-BE49-F238E27FC236}">
              <a16:creationId xmlns:a16="http://schemas.microsoft.com/office/drawing/2014/main" id="{E2D8203D-2F5D-4BF1-B351-40E2AA5DECD8}"/>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03" name="直線コネクタ 802">
          <a:extLst>
            <a:ext uri="{FF2B5EF4-FFF2-40B4-BE49-F238E27FC236}">
              <a16:creationId xmlns:a16="http://schemas.microsoft.com/office/drawing/2014/main" id="{7BE7DE18-D2AA-45F7-83A0-2B2134C25437}"/>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04" name="【公民館】&#10;一人当たり面積最大値テキスト">
          <a:extLst>
            <a:ext uri="{FF2B5EF4-FFF2-40B4-BE49-F238E27FC236}">
              <a16:creationId xmlns:a16="http://schemas.microsoft.com/office/drawing/2014/main" id="{76207274-D30B-419F-B0EF-D2D6FF95D8FB}"/>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05" name="直線コネクタ 804">
          <a:extLst>
            <a:ext uri="{FF2B5EF4-FFF2-40B4-BE49-F238E27FC236}">
              <a16:creationId xmlns:a16="http://schemas.microsoft.com/office/drawing/2014/main" id="{0277D44B-7421-41AA-A2B6-BE358FB3E2F6}"/>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06" name="【公民館】&#10;一人当たり面積平均値テキスト">
          <a:extLst>
            <a:ext uri="{FF2B5EF4-FFF2-40B4-BE49-F238E27FC236}">
              <a16:creationId xmlns:a16="http://schemas.microsoft.com/office/drawing/2014/main" id="{7275DEE1-2C15-4333-8C2B-5C847BA85153}"/>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07" name="フローチャート: 判断 806">
          <a:extLst>
            <a:ext uri="{FF2B5EF4-FFF2-40B4-BE49-F238E27FC236}">
              <a16:creationId xmlns:a16="http://schemas.microsoft.com/office/drawing/2014/main" id="{F4D273DB-3EB2-4FCB-828C-5A7A7717B033}"/>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08" name="フローチャート: 判断 807">
          <a:extLst>
            <a:ext uri="{FF2B5EF4-FFF2-40B4-BE49-F238E27FC236}">
              <a16:creationId xmlns:a16="http://schemas.microsoft.com/office/drawing/2014/main" id="{191BDBA5-A0B1-4A16-9B93-085B65E736FE}"/>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09" name="フローチャート: 判断 808">
          <a:extLst>
            <a:ext uri="{FF2B5EF4-FFF2-40B4-BE49-F238E27FC236}">
              <a16:creationId xmlns:a16="http://schemas.microsoft.com/office/drawing/2014/main" id="{4C31FCC8-0D1A-4365-A81F-ECC88317BE4E}"/>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10" name="フローチャート: 判断 809">
          <a:extLst>
            <a:ext uri="{FF2B5EF4-FFF2-40B4-BE49-F238E27FC236}">
              <a16:creationId xmlns:a16="http://schemas.microsoft.com/office/drawing/2014/main" id="{94A56AD3-ECFC-4BC7-A067-66BF321E01EB}"/>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11" name="フローチャート: 判断 810">
          <a:extLst>
            <a:ext uri="{FF2B5EF4-FFF2-40B4-BE49-F238E27FC236}">
              <a16:creationId xmlns:a16="http://schemas.microsoft.com/office/drawing/2014/main" id="{B9AE8CDE-D71E-4B6E-8FEE-2EB40773A3B0}"/>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36AECCE5-ACB8-41C9-B9AE-2963885BB12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E1B58F41-ACF1-45FF-896A-7E72EEE2E3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4B7504FA-B03C-4AED-ACBF-0AB6D7654D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9B744694-5032-4887-8B1D-D11F77630A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F151B988-C87A-4F47-93EE-2D8B9412A0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139891</xdr:rowOff>
    </xdr:from>
    <xdr:to>
      <xdr:col>116</xdr:col>
      <xdr:colOff>114300</xdr:colOff>
      <xdr:row>108</xdr:row>
      <xdr:rowOff>70041</xdr:rowOff>
    </xdr:to>
    <xdr:sp macro="" textlink="">
      <xdr:nvSpPr>
        <xdr:cNvPr id="817" name="楕円 816">
          <a:extLst>
            <a:ext uri="{FF2B5EF4-FFF2-40B4-BE49-F238E27FC236}">
              <a16:creationId xmlns:a16="http://schemas.microsoft.com/office/drawing/2014/main" id="{89804543-2B5C-4045-B1F9-34F1A9D3DD69}"/>
            </a:ext>
          </a:extLst>
        </xdr:cNvPr>
        <xdr:cNvSpPr/>
      </xdr:nvSpPr>
      <xdr:spPr>
        <a:xfrm>
          <a:off x="22110700" y="184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89553</xdr:rowOff>
    </xdr:from>
    <xdr:ext cx="469744" cy="259045"/>
    <xdr:sp macro="" textlink="">
      <xdr:nvSpPr>
        <xdr:cNvPr id="818" name="【公民館】&#10;一人当たり面積該当値テキスト">
          <a:extLst>
            <a:ext uri="{FF2B5EF4-FFF2-40B4-BE49-F238E27FC236}">
              <a16:creationId xmlns:a16="http://schemas.microsoft.com/office/drawing/2014/main" id="{BBE5DE69-6C34-4B7E-8CE3-AFC5F5109DC2}"/>
            </a:ext>
          </a:extLst>
        </xdr:cNvPr>
        <xdr:cNvSpPr txBox="1"/>
      </xdr:nvSpPr>
      <xdr:spPr>
        <a:xfrm>
          <a:off x="22199600" y="184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140272</xdr:rowOff>
    </xdr:from>
    <xdr:to>
      <xdr:col>112</xdr:col>
      <xdr:colOff>38100</xdr:colOff>
      <xdr:row>108</xdr:row>
      <xdr:rowOff>70422</xdr:rowOff>
    </xdr:to>
    <xdr:sp macro="" textlink="">
      <xdr:nvSpPr>
        <xdr:cNvPr id="819" name="楕円 818">
          <a:extLst>
            <a:ext uri="{FF2B5EF4-FFF2-40B4-BE49-F238E27FC236}">
              <a16:creationId xmlns:a16="http://schemas.microsoft.com/office/drawing/2014/main" id="{97D9CA01-0A22-47D6-A045-3EBBFACDC9A6}"/>
            </a:ext>
          </a:extLst>
        </xdr:cNvPr>
        <xdr:cNvSpPr/>
      </xdr:nvSpPr>
      <xdr:spPr>
        <a:xfrm>
          <a:off x="21272500" y="184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19241</xdr:rowOff>
    </xdr:from>
    <xdr:to>
      <xdr:col>116</xdr:col>
      <xdr:colOff>63500</xdr:colOff>
      <xdr:row>108</xdr:row>
      <xdr:rowOff>19622</xdr:rowOff>
    </xdr:to>
    <xdr:cxnSp macro="">
      <xdr:nvCxnSpPr>
        <xdr:cNvPr id="820" name="直線コネクタ 819">
          <a:extLst>
            <a:ext uri="{FF2B5EF4-FFF2-40B4-BE49-F238E27FC236}">
              <a16:creationId xmlns:a16="http://schemas.microsoft.com/office/drawing/2014/main" id="{0BEC5B2B-B612-4A7C-A491-06A932B47858}"/>
            </a:ext>
          </a:extLst>
        </xdr:cNvPr>
        <xdr:cNvCxnSpPr/>
      </xdr:nvCxnSpPr>
      <xdr:spPr>
        <a:xfrm flipV="1">
          <a:off x="21323300" y="1853584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141796</xdr:rowOff>
    </xdr:from>
    <xdr:to>
      <xdr:col>107</xdr:col>
      <xdr:colOff>101600</xdr:colOff>
      <xdr:row>108</xdr:row>
      <xdr:rowOff>71946</xdr:rowOff>
    </xdr:to>
    <xdr:sp macro="" textlink="">
      <xdr:nvSpPr>
        <xdr:cNvPr id="821" name="楕円 820">
          <a:extLst>
            <a:ext uri="{FF2B5EF4-FFF2-40B4-BE49-F238E27FC236}">
              <a16:creationId xmlns:a16="http://schemas.microsoft.com/office/drawing/2014/main" id="{8B6EDF08-054F-4B85-8939-C98CFBED8AEA}"/>
            </a:ext>
          </a:extLst>
        </xdr:cNvPr>
        <xdr:cNvSpPr/>
      </xdr:nvSpPr>
      <xdr:spPr>
        <a:xfrm>
          <a:off x="20383500" y="184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19622</xdr:rowOff>
    </xdr:from>
    <xdr:to>
      <xdr:col>111</xdr:col>
      <xdr:colOff>177800</xdr:colOff>
      <xdr:row>108</xdr:row>
      <xdr:rowOff>21146</xdr:rowOff>
    </xdr:to>
    <xdr:cxnSp macro="">
      <xdr:nvCxnSpPr>
        <xdr:cNvPr id="822" name="直線コネクタ 821">
          <a:extLst>
            <a:ext uri="{FF2B5EF4-FFF2-40B4-BE49-F238E27FC236}">
              <a16:creationId xmlns:a16="http://schemas.microsoft.com/office/drawing/2014/main" id="{ED900B71-3AB9-44CF-BA39-296376F14932}"/>
            </a:ext>
          </a:extLst>
        </xdr:cNvPr>
        <xdr:cNvCxnSpPr/>
      </xdr:nvCxnSpPr>
      <xdr:spPr>
        <a:xfrm flipV="1">
          <a:off x="20434300" y="185362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141987</xdr:rowOff>
    </xdr:from>
    <xdr:to>
      <xdr:col>102</xdr:col>
      <xdr:colOff>165100</xdr:colOff>
      <xdr:row>108</xdr:row>
      <xdr:rowOff>72137</xdr:rowOff>
    </xdr:to>
    <xdr:sp macro="" textlink="">
      <xdr:nvSpPr>
        <xdr:cNvPr id="823" name="楕円 822">
          <a:extLst>
            <a:ext uri="{FF2B5EF4-FFF2-40B4-BE49-F238E27FC236}">
              <a16:creationId xmlns:a16="http://schemas.microsoft.com/office/drawing/2014/main" id="{68E17269-E14E-4F4C-9C4A-26ED30320486}"/>
            </a:ext>
          </a:extLst>
        </xdr:cNvPr>
        <xdr:cNvSpPr/>
      </xdr:nvSpPr>
      <xdr:spPr>
        <a:xfrm>
          <a:off x="19494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21146</xdr:rowOff>
    </xdr:from>
    <xdr:to>
      <xdr:col>107</xdr:col>
      <xdr:colOff>50800</xdr:colOff>
      <xdr:row>108</xdr:row>
      <xdr:rowOff>21337</xdr:rowOff>
    </xdr:to>
    <xdr:cxnSp macro="">
      <xdr:nvCxnSpPr>
        <xdr:cNvPr id="824" name="直線コネクタ 823">
          <a:extLst>
            <a:ext uri="{FF2B5EF4-FFF2-40B4-BE49-F238E27FC236}">
              <a16:creationId xmlns:a16="http://schemas.microsoft.com/office/drawing/2014/main" id="{4459980E-94ED-49B6-841B-01DA7E1A49E1}"/>
            </a:ext>
          </a:extLst>
        </xdr:cNvPr>
        <xdr:cNvCxnSpPr/>
      </xdr:nvCxnSpPr>
      <xdr:spPr>
        <a:xfrm flipV="1">
          <a:off x="19545300" y="1853774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141415</xdr:rowOff>
    </xdr:from>
    <xdr:to>
      <xdr:col>98</xdr:col>
      <xdr:colOff>38100</xdr:colOff>
      <xdr:row>108</xdr:row>
      <xdr:rowOff>71565</xdr:rowOff>
    </xdr:to>
    <xdr:sp macro="" textlink="">
      <xdr:nvSpPr>
        <xdr:cNvPr id="825" name="楕円 824">
          <a:extLst>
            <a:ext uri="{FF2B5EF4-FFF2-40B4-BE49-F238E27FC236}">
              <a16:creationId xmlns:a16="http://schemas.microsoft.com/office/drawing/2014/main" id="{83C162D9-00B9-4479-A266-7AE691692454}"/>
            </a:ext>
          </a:extLst>
        </xdr:cNvPr>
        <xdr:cNvSpPr/>
      </xdr:nvSpPr>
      <xdr:spPr>
        <a:xfrm>
          <a:off x="18605500" y="1848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20765</xdr:rowOff>
    </xdr:from>
    <xdr:to>
      <xdr:col>102</xdr:col>
      <xdr:colOff>114300</xdr:colOff>
      <xdr:row>108</xdr:row>
      <xdr:rowOff>21337</xdr:rowOff>
    </xdr:to>
    <xdr:cxnSp macro="">
      <xdr:nvCxnSpPr>
        <xdr:cNvPr id="826" name="直線コネクタ 825">
          <a:extLst>
            <a:ext uri="{FF2B5EF4-FFF2-40B4-BE49-F238E27FC236}">
              <a16:creationId xmlns:a16="http://schemas.microsoft.com/office/drawing/2014/main" id="{B1A615B0-664C-4D3F-B215-FED20C9AA59E}"/>
            </a:ext>
          </a:extLst>
        </xdr:cNvPr>
        <xdr:cNvCxnSpPr/>
      </xdr:nvCxnSpPr>
      <xdr:spPr>
        <a:xfrm>
          <a:off x="18656300" y="1853736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27" name="n_1aveValue【公民館】&#10;一人当たり面積">
          <a:extLst>
            <a:ext uri="{FF2B5EF4-FFF2-40B4-BE49-F238E27FC236}">
              <a16:creationId xmlns:a16="http://schemas.microsoft.com/office/drawing/2014/main" id="{EDCEBC7D-55BD-48F4-8FFD-2FDFB1BC8BF5}"/>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28" name="n_2aveValue【公民館】&#10;一人当たり面積">
          <a:extLst>
            <a:ext uri="{FF2B5EF4-FFF2-40B4-BE49-F238E27FC236}">
              <a16:creationId xmlns:a16="http://schemas.microsoft.com/office/drawing/2014/main" id="{04028BC4-6C62-4596-AFD3-EC66AC10F16F}"/>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29" name="n_3aveValue【公民館】&#10;一人当たり面積">
          <a:extLst>
            <a:ext uri="{FF2B5EF4-FFF2-40B4-BE49-F238E27FC236}">
              <a16:creationId xmlns:a16="http://schemas.microsoft.com/office/drawing/2014/main" id="{E5D95C4B-0598-4BB5-A430-7275206D1C99}"/>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30" name="n_4aveValue【公民館】&#10;一人当たり面積">
          <a:extLst>
            <a:ext uri="{FF2B5EF4-FFF2-40B4-BE49-F238E27FC236}">
              <a16:creationId xmlns:a16="http://schemas.microsoft.com/office/drawing/2014/main" id="{84044CC4-6DB7-47D8-9AD7-F0C657EC32D8}"/>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61549</xdr:rowOff>
    </xdr:from>
    <xdr:ext cx="469744" cy="259045"/>
    <xdr:sp macro="" textlink="">
      <xdr:nvSpPr>
        <xdr:cNvPr id="831" name="n_1mainValue【公民館】&#10;一人当たり面積">
          <a:extLst>
            <a:ext uri="{FF2B5EF4-FFF2-40B4-BE49-F238E27FC236}">
              <a16:creationId xmlns:a16="http://schemas.microsoft.com/office/drawing/2014/main" id="{39AD63E9-208E-4E3F-B6BD-1902F86CC646}"/>
            </a:ext>
          </a:extLst>
        </xdr:cNvPr>
        <xdr:cNvSpPr txBox="1"/>
      </xdr:nvSpPr>
      <xdr:spPr>
        <a:xfrm>
          <a:off x="21075727" y="1857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63073</xdr:rowOff>
    </xdr:from>
    <xdr:ext cx="469744" cy="259045"/>
    <xdr:sp macro="" textlink="">
      <xdr:nvSpPr>
        <xdr:cNvPr id="832" name="n_2mainValue【公民館】&#10;一人当たり面積">
          <a:extLst>
            <a:ext uri="{FF2B5EF4-FFF2-40B4-BE49-F238E27FC236}">
              <a16:creationId xmlns:a16="http://schemas.microsoft.com/office/drawing/2014/main" id="{0664C9DE-2CC4-48E1-A213-D5C84BDCFB98}"/>
            </a:ext>
          </a:extLst>
        </xdr:cNvPr>
        <xdr:cNvSpPr txBox="1"/>
      </xdr:nvSpPr>
      <xdr:spPr>
        <a:xfrm>
          <a:off x="20199427" y="1857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63264</xdr:rowOff>
    </xdr:from>
    <xdr:ext cx="469744" cy="259045"/>
    <xdr:sp macro="" textlink="">
      <xdr:nvSpPr>
        <xdr:cNvPr id="833" name="n_3mainValue【公民館】&#10;一人当たり面積">
          <a:extLst>
            <a:ext uri="{FF2B5EF4-FFF2-40B4-BE49-F238E27FC236}">
              <a16:creationId xmlns:a16="http://schemas.microsoft.com/office/drawing/2014/main" id="{A7763085-AA6B-4426-8B02-F9CF4E09D1D8}"/>
            </a:ext>
          </a:extLst>
        </xdr:cNvPr>
        <xdr:cNvSpPr txBox="1"/>
      </xdr:nvSpPr>
      <xdr:spPr>
        <a:xfrm>
          <a:off x="19310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62692</xdr:rowOff>
    </xdr:from>
    <xdr:ext cx="469744" cy="259045"/>
    <xdr:sp macro="" textlink="">
      <xdr:nvSpPr>
        <xdr:cNvPr id="834" name="n_4mainValue【公民館】&#10;一人当たり面積">
          <a:extLst>
            <a:ext uri="{FF2B5EF4-FFF2-40B4-BE49-F238E27FC236}">
              <a16:creationId xmlns:a16="http://schemas.microsoft.com/office/drawing/2014/main" id="{27D5BA46-82C1-4E06-8E63-D02FAF299352}"/>
            </a:ext>
          </a:extLst>
        </xdr:cNvPr>
        <xdr:cNvSpPr txBox="1"/>
      </xdr:nvSpPr>
      <xdr:spPr>
        <a:xfrm>
          <a:off x="18421427" y="1857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B0643E63-95B1-40BB-A809-7A15221CAC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0BCA7BC2-7897-4BA4-8B01-254A557BA5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CEA1E47B-D085-43EE-B860-BAB73A346D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公民館の新規整備に伴う設計業務のため、公民館に関する有形固定資産減価償却率が減少した。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62BCF5-C252-42F5-9FE1-07A2082255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9D0E88-C6C2-46EC-915C-8A46677ACA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408B44-7D28-4ACE-A16E-78B8DEDBAF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F2EF85-EF74-4DB5-B903-BBABEEE7DA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F888C6-6623-41A0-B73B-B087A57E6F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A30E42-FA5F-4FFD-BB31-99C46DC522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634B21-6AE8-4A04-8290-5C1929557F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850239-6674-452F-A3AB-DAE20FDA7B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22BB14-6399-4045-8936-DCF0591652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F1CEE0-8C22-400B-90AB-806AA4B569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D46DA1-4954-408F-BDE8-8F73872EA4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2C1DD1-4627-446E-B63F-AE4977E7C0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FD0487-A063-44D6-88F5-3BBB49D999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6DABF4-F2E1-4C7C-9739-D50FB7681A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BAC983-BCD9-43BE-B349-64D0FE76E6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18AC4F-1347-4872-9F48-44DBBC49787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24E011-92FB-45DB-8205-BC1C2A3B26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D3D690-5933-424D-89A5-3B6F87F3E7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04DB32-F8ED-457F-8179-9DDC6AB242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D36C88-C714-457B-9FBC-A372176EB3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7A7B2D-AA70-4220-8BCD-B233A3D134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1F5D26-545F-4B21-A08C-64A6D47726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79C431-40A1-43E0-AF4E-FD9269A0F1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00CC33-964A-4772-AEA5-69AA8F2E30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764EEE-16B8-4BEF-821A-79BB6D0D26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EF971C-436D-41E3-AAB3-01070F5319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0BA2E3-D047-4661-85CE-AFB18EAE9F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6DC270-6888-4A61-BC55-7B1C44BAE5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7EF475-8F04-43D8-823A-600C9EB315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B29DB2E-B819-4750-9137-25B767B170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77BF5C-BB1B-4C3D-A972-4ACF0AE515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CCA562-1FDB-46A5-AC5F-2C0A4AF939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F75DC3-9C6E-4058-BC9E-8599D7CF7F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C95BBC-3FCE-4351-A5E0-6C6C8978A6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AF1620-F896-4635-A965-A1FC2C3953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2A4DD5-6DE6-4444-A1D2-966D9CDDF6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4FAD22-F969-4B26-9300-865D52CF9B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74790A-31ED-4B08-BBF6-ABCB88C019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39BDBC-B8B5-4938-9515-483BE0DED64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5A443DB-C0B2-4D26-BDAB-BCA91CBA29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4DE3D89-20F2-477E-8022-00571457BC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EB4E2AE-11F7-4459-B087-AC68EC7D22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C5B8184-80C8-4794-A56E-B5C8579DC2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BB22AA4-73D8-406E-959C-8486046896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51E82ED-B3E5-4329-83BF-4A18ADED81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6CA002E-F3AC-4754-B386-F0E60B9165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2AD57DD-0884-4D61-8BE3-122033A2CCA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7E0E59F-8945-4743-A97E-8F67EDAD0E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7DA37B5-5676-4E74-9599-58D4898EFF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49D887A-0D79-49E7-9C24-4EEDCF8D0F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DA7B535-B54B-4E69-8535-9ED7C21466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DE073DC-5F22-4C18-B36F-AC3CCE7CE4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8411337-BAD5-43EE-AD00-312ACEBDA5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C9A000E-9F25-4670-BD34-24B50ABDBA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1C3F5D9-2C3A-4469-9B07-4D26BDF27E2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9144E5DA-E00F-4BA0-A7D1-F1C3CCE204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1D0E6CF6-177B-4857-B630-FA2A6E7727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B780F313-7A64-4759-A72A-98FE56230C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4391AFB8-77A1-4454-A51E-53867AB26D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8DE507AB-32EE-49FB-8930-13E346EC03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2342B345-2882-48D9-A5CE-20D035F0C0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38E4C9B-F30F-4646-B45B-233A74D217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43DF5DE7-A396-4AE5-96D0-D8F85B92251E}"/>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5E6E015C-9B6C-416F-8FF4-C8C4BCF7C1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A0473467-7E78-43AC-9891-F388DF8FF1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828A0BC5-93A9-49E9-8E9D-B1D025C2AF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C004E127-D59B-4D3C-8E2B-7732B509A3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FF6381E-84F8-4C5A-839E-7184607D69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320B7606-E371-45CA-86FC-7DE55D44BF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D667606-D114-4865-9885-08E14854E1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ED29AD0B-0B7E-4206-A28C-C241A9FA2C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D51DAC28-F443-46B3-97F9-D7E210BCCB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2886B552-8971-42EF-9176-6BC7185BF2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D6F8595B-AA7D-49A7-921F-26E3B90705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45450EF-4D0D-45EE-B396-5E40CBB756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33272337-75D0-412A-92BC-18ABC15910A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E38BE102-385B-45CA-882A-265CF832BC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31755004-1514-4DEB-9B36-88948F38EC6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E2BD521B-A92C-451D-B4BF-414C879935B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D962F706-1FDA-4B59-A4F4-B509551D728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F77401D3-8C0C-44DC-A70E-2E603C7685A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979D7E1B-A56E-4BC4-97EB-F2294ABC5B1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628FB11-4113-45B6-92EB-DDFB9BB37FA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5EC18314-BF1D-4554-8C6E-F8FEE2AD72A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BC2B1C1E-8342-46D4-9101-8BA8FEE2E57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4C3C0C1F-DC01-4EEA-A9D8-B0FABE4124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D9B5FC7F-CF1F-4994-B334-2CCCC3FA5CB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B9A6F1EA-D240-4169-84C1-AD5C0B7FB5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579B2B6E-05EA-4DFE-91E5-06F4086BBA0F}"/>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8D5E86D7-8DD7-4AB8-A4C5-2FFE6131DF4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4E212D02-2236-426E-8CFE-07846C93CFF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6627F62F-2239-4CF9-AB0C-C64F3BA80AB4}"/>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4685AE5E-11C9-4533-ADCA-EF9554ABCB52}"/>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7FDAF8EC-3E43-4AC5-8587-ED68B5393DB4}"/>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51E21410-03A0-4587-84AD-2D160A055562}"/>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97" name="フローチャート: 判断 96">
          <a:extLst>
            <a:ext uri="{FF2B5EF4-FFF2-40B4-BE49-F238E27FC236}">
              <a16:creationId xmlns:a16="http://schemas.microsoft.com/office/drawing/2014/main" id="{41F980A3-BCD5-42FD-AF11-F4BF33D0CC5D}"/>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98" name="フローチャート: 判断 97">
          <a:extLst>
            <a:ext uri="{FF2B5EF4-FFF2-40B4-BE49-F238E27FC236}">
              <a16:creationId xmlns:a16="http://schemas.microsoft.com/office/drawing/2014/main" id="{9AE4C88D-8001-4729-8821-0C22FE169B2B}"/>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99" name="フローチャート: 判断 98">
          <a:extLst>
            <a:ext uri="{FF2B5EF4-FFF2-40B4-BE49-F238E27FC236}">
              <a16:creationId xmlns:a16="http://schemas.microsoft.com/office/drawing/2014/main" id="{C7D47220-F66E-4FE1-A37D-FEC4609CB91C}"/>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00" name="フローチャート: 判断 99">
          <a:extLst>
            <a:ext uri="{FF2B5EF4-FFF2-40B4-BE49-F238E27FC236}">
              <a16:creationId xmlns:a16="http://schemas.microsoft.com/office/drawing/2014/main" id="{50CA3634-51C5-4984-9064-143E4D685CB9}"/>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F43972A5-E230-47A3-89CF-FE67FC6F85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C03B8001-F6D5-4DE9-AD41-9A8FD328CE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E37E4CA8-698F-4E9E-A1F5-79EA995E85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56B3FE89-4703-4BF9-81E5-B3190F37F3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52EEDF1F-964C-4FFA-8521-DA4328B4DE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11793</xdr:rowOff>
    </xdr:from>
    <xdr:to>
      <xdr:col>24</xdr:col>
      <xdr:colOff>114300</xdr:colOff>
      <xdr:row>81</xdr:row>
      <xdr:rowOff>113393</xdr:rowOff>
    </xdr:to>
    <xdr:sp macro="" textlink="">
      <xdr:nvSpPr>
        <xdr:cNvPr id="106" name="楕円 105">
          <a:extLst>
            <a:ext uri="{FF2B5EF4-FFF2-40B4-BE49-F238E27FC236}">
              <a16:creationId xmlns:a16="http://schemas.microsoft.com/office/drawing/2014/main" id="{926C60D1-EEA6-47E2-BAAD-262B380FFE60}"/>
            </a:ext>
          </a:extLst>
        </xdr:cNvPr>
        <xdr:cNvSpPr/>
      </xdr:nvSpPr>
      <xdr:spPr>
        <a:xfrm>
          <a:off x="4584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34670</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53C6605C-A222-46A3-8002-CDF2BB11FBFF}"/>
            </a:ext>
          </a:extLst>
        </xdr:cNvPr>
        <xdr:cNvSpPr txBox="1"/>
      </xdr:nvSpPr>
      <xdr:spPr>
        <a:xfrm>
          <a:off x="4673600"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85271</xdr:rowOff>
    </xdr:from>
    <xdr:to>
      <xdr:col>20</xdr:col>
      <xdr:colOff>38100</xdr:colOff>
      <xdr:row>79</xdr:row>
      <xdr:rowOff>15421</xdr:rowOff>
    </xdr:to>
    <xdr:sp macro="" textlink="">
      <xdr:nvSpPr>
        <xdr:cNvPr id="108" name="楕円 107">
          <a:extLst>
            <a:ext uri="{FF2B5EF4-FFF2-40B4-BE49-F238E27FC236}">
              <a16:creationId xmlns:a16="http://schemas.microsoft.com/office/drawing/2014/main" id="{99AF02D0-8BCF-4F02-9981-378C382F8829}"/>
            </a:ext>
          </a:extLst>
        </xdr:cNvPr>
        <xdr:cNvSpPr/>
      </xdr:nvSpPr>
      <xdr:spPr>
        <a:xfrm>
          <a:off x="3746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136071</xdr:rowOff>
    </xdr:from>
    <xdr:to>
      <xdr:col>24</xdr:col>
      <xdr:colOff>63500</xdr:colOff>
      <xdr:row>81</xdr:row>
      <xdr:rowOff>62593</xdr:rowOff>
    </xdr:to>
    <xdr:cxnSp macro="">
      <xdr:nvCxnSpPr>
        <xdr:cNvPr id="109" name="直線コネクタ 108">
          <a:extLst>
            <a:ext uri="{FF2B5EF4-FFF2-40B4-BE49-F238E27FC236}">
              <a16:creationId xmlns:a16="http://schemas.microsoft.com/office/drawing/2014/main" id="{28579571-C819-4F6D-8D77-4996F903A335}"/>
            </a:ext>
          </a:extLst>
        </xdr:cNvPr>
        <xdr:cNvCxnSpPr/>
      </xdr:nvCxnSpPr>
      <xdr:spPr>
        <a:xfrm>
          <a:off x="3797300" y="13509171"/>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52614</xdr:rowOff>
    </xdr:from>
    <xdr:to>
      <xdr:col>15</xdr:col>
      <xdr:colOff>101600</xdr:colOff>
      <xdr:row>78</xdr:row>
      <xdr:rowOff>154214</xdr:rowOff>
    </xdr:to>
    <xdr:sp macro="" textlink="">
      <xdr:nvSpPr>
        <xdr:cNvPr id="110" name="楕円 109">
          <a:extLst>
            <a:ext uri="{FF2B5EF4-FFF2-40B4-BE49-F238E27FC236}">
              <a16:creationId xmlns:a16="http://schemas.microsoft.com/office/drawing/2014/main" id="{8E35D382-286D-4AAA-A1BF-3C3389AA7E78}"/>
            </a:ext>
          </a:extLst>
        </xdr:cNvPr>
        <xdr:cNvSpPr/>
      </xdr:nvSpPr>
      <xdr:spPr>
        <a:xfrm>
          <a:off x="2857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103414</xdr:rowOff>
    </xdr:from>
    <xdr:to>
      <xdr:col>19</xdr:col>
      <xdr:colOff>177800</xdr:colOff>
      <xdr:row>78</xdr:row>
      <xdr:rowOff>136071</xdr:rowOff>
    </xdr:to>
    <xdr:cxnSp macro="">
      <xdr:nvCxnSpPr>
        <xdr:cNvPr id="111" name="直線コネクタ 110">
          <a:extLst>
            <a:ext uri="{FF2B5EF4-FFF2-40B4-BE49-F238E27FC236}">
              <a16:creationId xmlns:a16="http://schemas.microsoft.com/office/drawing/2014/main" id="{E3FFE0E0-3EFB-48B7-B078-7ABA998774E0}"/>
            </a:ext>
          </a:extLst>
        </xdr:cNvPr>
        <xdr:cNvCxnSpPr/>
      </xdr:nvCxnSpPr>
      <xdr:spPr>
        <a:xfrm>
          <a:off x="2908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19957</xdr:rowOff>
    </xdr:from>
    <xdr:to>
      <xdr:col>10</xdr:col>
      <xdr:colOff>165100</xdr:colOff>
      <xdr:row>78</xdr:row>
      <xdr:rowOff>121557</xdr:rowOff>
    </xdr:to>
    <xdr:sp macro="" textlink="">
      <xdr:nvSpPr>
        <xdr:cNvPr id="112" name="楕円 111">
          <a:extLst>
            <a:ext uri="{FF2B5EF4-FFF2-40B4-BE49-F238E27FC236}">
              <a16:creationId xmlns:a16="http://schemas.microsoft.com/office/drawing/2014/main" id="{17B24989-DB44-4E70-9662-77FCC0E8E8E5}"/>
            </a:ext>
          </a:extLst>
        </xdr:cNvPr>
        <xdr:cNvSpPr/>
      </xdr:nvSpPr>
      <xdr:spPr>
        <a:xfrm>
          <a:off x="1968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70757</xdr:rowOff>
    </xdr:from>
    <xdr:to>
      <xdr:col>15</xdr:col>
      <xdr:colOff>50800</xdr:colOff>
      <xdr:row>78</xdr:row>
      <xdr:rowOff>103414</xdr:rowOff>
    </xdr:to>
    <xdr:cxnSp macro="">
      <xdr:nvCxnSpPr>
        <xdr:cNvPr id="113" name="直線コネクタ 112">
          <a:extLst>
            <a:ext uri="{FF2B5EF4-FFF2-40B4-BE49-F238E27FC236}">
              <a16:creationId xmlns:a16="http://schemas.microsoft.com/office/drawing/2014/main" id="{18B2397A-76B4-45F0-85EF-15D34AA3471D}"/>
            </a:ext>
          </a:extLst>
        </xdr:cNvPr>
        <xdr:cNvCxnSpPr/>
      </xdr:nvCxnSpPr>
      <xdr:spPr>
        <a:xfrm>
          <a:off x="2019300" y="1344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158750</xdr:rowOff>
    </xdr:from>
    <xdr:to>
      <xdr:col>6</xdr:col>
      <xdr:colOff>38100</xdr:colOff>
      <xdr:row>78</xdr:row>
      <xdr:rowOff>88900</xdr:rowOff>
    </xdr:to>
    <xdr:sp macro="" textlink="">
      <xdr:nvSpPr>
        <xdr:cNvPr id="114" name="楕円 113">
          <a:extLst>
            <a:ext uri="{FF2B5EF4-FFF2-40B4-BE49-F238E27FC236}">
              <a16:creationId xmlns:a16="http://schemas.microsoft.com/office/drawing/2014/main" id="{914C0E0C-8947-49C2-8D96-F3A16A0A9EF8}"/>
            </a:ext>
          </a:extLst>
        </xdr:cNvPr>
        <xdr:cNvSpPr/>
      </xdr:nvSpPr>
      <xdr:spPr>
        <a:xfrm>
          <a:off x="107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38100</xdr:rowOff>
    </xdr:from>
    <xdr:to>
      <xdr:col>10</xdr:col>
      <xdr:colOff>114300</xdr:colOff>
      <xdr:row>78</xdr:row>
      <xdr:rowOff>70757</xdr:rowOff>
    </xdr:to>
    <xdr:cxnSp macro="">
      <xdr:nvCxnSpPr>
        <xdr:cNvPr id="115" name="直線コネクタ 114">
          <a:extLst>
            <a:ext uri="{FF2B5EF4-FFF2-40B4-BE49-F238E27FC236}">
              <a16:creationId xmlns:a16="http://schemas.microsoft.com/office/drawing/2014/main" id="{72442D9A-875C-4B4B-B4AC-93BAB3341E2F}"/>
            </a:ext>
          </a:extLst>
        </xdr:cNvPr>
        <xdr:cNvCxnSpPr/>
      </xdr:nvCxnSpPr>
      <xdr:spPr>
        <a:xfrm>
          <a:off x="1130300" y="1341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116" name="n_1aveValue【福祉施設】&#10;有形固定資産減価償却率">
          <a:extLst>
            <a:ext uri="{FF2B5EF4-FFF2-40B4-BE49-F238E27FC236}">
              <a16:creationId xmlns:a16="http://schemas.microsoft.com/office/drawing/2014/main" id="{D45B5EC3-037C-4C07-9C65-DC9E4867A1DC}"/>
            </a:ext>
          </a:extLst>
        </xdr:cNvPr>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117" name="n_2aveValue【福祉施設】&#10;有形固定資産減価償却率">
          <a:extLst>
            <a:ext uri="{FF2B5EF4-FFF2-40B4-BE49-F238E27FC236}">
              <a16:creationId xmlns:a16="http://schemas.microsoft.com/office/drawing/2014/main" id="{3315EBAF-452E-469A-B4CA-EA42982DA99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118" name="n_3aveValue【福祉施設】&#10;有形固定資産減価償却率">
          <a:extLst>
            <a:ext uri="{FF2B5EF4-FFF2-40B4-BE49-F238E27FC236}">
              <a16:creationId xmlns:a16="http://schemas.microsoft.com/office/drawing/2014/main" id="{2801EDCB-0433-4462-83D8-D325A061EBA6}"/>
            </a:ext>
          </a:extLst>
        </xdr:cNvPr>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119" name="n_4aveValue【福祉施設】&#10;有形固定資産減価償却率">
          <a:extLst>
            <a:ext uri="{FF2B5EF4-FFF2-40B4-BE49-F238E27FC236}">
              <a16:creationId xmlns:a16="http://schemas.microsoft.com/office/drawing/2014/main" id="{45CD08A5-1210-4ABC-BA56-24BB6BA2C12A}"/>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31948</xdr:rowOff>
    </xdr:from>
    <xdr:ext cx="405111" cy="259045"/>
    <xdr:sp macro="" textlink="">
      <xdr:nvSpPr>
        <xdr:cNvPr id="120" name="n_1mainValue【福祉施設】&#10;有形固定資産減価償却率">
          <a:extLst>
            <a:ext uri="{FF2B5EF4-FFF2-40B4-BE49-F238E27FC236}">
              <a16:creationId xmlns:a16="http://schemas.microsoft.com/office/drawing/2014/main" id="{EF393352-59D8-4659-AC45-01BDC250477C}"/>
            </a:ext>
          </a:extLst>
        </xdr:cNvPr>
        <xdr:cNvSpPr txBox="1"/>
      </xdr:nvSpPr>
      <xdr:spPr>
        <a:xfrm>
          <a:off x="35820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170741</xdr:rowOff>
    </xdr:from>
    <xdr:ext cx="405111" cy="259045"/>
    <xdr:sp macro="" textlink="">
      <xdr:nvSpPr>
        <xdr:cNvPr id="121" name="n_2mainValue【福祉施設】&#10;有形固定資産減価償却率">
          <a:extLst>
            <a:ext uri="{FF2B5EF4-FFF2-40B4-BE49-F238E27FC236}">
              <a16:creationId xmlns:a16="http://schemas.microsoft.com/office/drawing/2014/main" id="{870B5377-5849-4FB8-9FD0-487A5AF80945}"/>
            </a:ext>
          </a:extLst>
        </xdr:cNvPr>
        <xdr:cNvSpPr txBox="1"/>
      </xdr:nvSpPr>
      <xdr:spPr>
        <a:xfrm>
          <a:off x="2705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138084</xdr:rowOff>
    </xdr:from>
    <xdr:ext cx="405111" cy="259045"/>
    <xdr:sp macro="" textlink="">
      <xdr:nvSpPr>
        <xdr:cNvPr id="122" name="n_3mainValue【福祉施設】&#10;有形固定資産減価償却率">
          <a:extLst>
            <a:ext uri="{FF2B5EF4-FFF2-40B4-BE49-F238E27FC236}">
              <a16:creationId xmlns:a16="http://schemas.microsoft.com/office/drawing/2014/main" id="{114D8746-7C6E-45C6-96C3-8F4AFB9C8278}"/>
            </a:ext>
          </a:extLst>
        </xdr:cNvPr>
        <xdr:cNvSpPr txBox="1"/>
      </xdr:nvSpPr>
      <xdr:spPr>
        <a:xfrm>
          <a:off x="18167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105427</xdr:rowOff>
    </xdr:from>
    <xdr:ext cx="340478" cy="259045"/>
    <xdr:sp macro="" textlink="">
      <xdr:nvSpPr>
        <xdr:cNvPr id="123" name="n_4mainValue【福祉施設】&#10;有形固定資産減価償却率">
          <a:extLst>
            <a:ext uri="{FF2B5EF4-FFF2-40B4-BE49-F238E27FC236}">
              <a16:creationId xmlns:a16="http://schemas.microsoft.com/office/drawing/2014/main" id="{F4091C22-6689-4616-A80F-92FB39020AC3}"/>
            </a:ext>
          </a:extLst>
        </xdr:cNvPr>
        <xdr:cNvSpPr txBox="1"/>
      </xdr:nvSpPr>
      <xdr:spPr>
        <a:xfrm>
          <a:off x="9600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300586F4-0155-4443-84B2-38F0361DF1A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C3F70CE6-8533-423B-81D9-2146CA130B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396A90FA-C3B3-4DF6-9D14-A1F55EC971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C8E93B30-E6A7-4A9E-A93C-806D13B773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465D5F2B-1778-4760-B6BB-DCA09C46FF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5EA784A2-6128-42EB-8A1B-59CCFFF8E3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45BDFA8D-FFFD-46DC-ACD0-EBB3014453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C01FF43-2DF0-453D-8225-34C9A10CF4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10A9AF04-AAA3-4707-844B-487059EAA4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D890F039-AC58-40C0-8903-F46D1C5784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B0F01DEB-48A6-400E-9C47-A2AFA596492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2EDF0F6D-E415-42C6-BCD2-AC00FEE4614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C2B9796B-F030-4492-8669-EFE47CEF85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040B32F5-B23F-49E7-ACB7-9B372FECEE6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D1775DC8-36CE-48BC-9E32-166289F0CF4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CCF948D6-FCBD-4B8C-A66B-5075061D0E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7FFA01D9-3BE3-402E-A337-4CBF5B34243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2CB0895B-76E7-4EDD-A75B-CFD11765CA5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6EF29B4B-00C8-4EBB-A44E-5C8D43581A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DC37C9DE-BBDA-432F-82E7-460756373EF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3641F9B0-B7B5-4BFD-8118-E5A5D277F6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A9329F4D-19FC-4C36-B976-B3E66B962F56}"/>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259DA8F3-4A34-48F6-82EF-FF19DF402AFB}"/>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898694D0-53AD-4549-8916-98CFE207EDF5}"/>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15EE0763-FBBB-41DE-8065-6F4D6F9AC661}"/>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B6AAB178-209A-4C86-AFCC-C68898FC749D}"/>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150" name="【福祉施設】&#10;一人当たり面積平均値テキスト">
          <a:extLst>
            <a:ext uri="{FF2B5EF4-FFF2-40B4-BE49-F238E27FC236}">
              <a16:creationId xmlns:a16="http://schemas.microsoft.com/office/drawing/2014/main" id="{06F94E1C-933E-49C5-8479-EA8EC391E85D}"/>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0DE2E0AB-007E-448A-80B2-054EC82A860E}"/>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52" name="フローチャート: 判断 151">
          <a:extLst>
            <a:ext uri="{FF2B5EF4-FFF2-40B4-BE49-F238E27FC236}">
              <a16:creationId xmlns:a16="http://schemas.microsoft.com/office/drawing/2014/main" id="{536CD455-B105-409D-80E8-5B0BBA67686A}"/>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153" name="フローチャート: 判断 152">
          <a:extLst>
            <a:ext uri="{FF2B5EF4-FFF2-40B4-BE49-F238E27FC236}">
              <a16:creationId xmlns:a16="http://schemas.microsoft.com/office/drawing/2014/main" id="{B84F2425-2FA5-43CE-8303-6E3868D65467}"/>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154" name="フローチャート: 判断 153">
          <a:extLst>
            <a:ext uri="{FF2B5EF4-FFF2-40B4-BE49-F238E27FC236}">
              <a16:creationId xmlns:a16="http://schemas.microsoft.com/office/drawing/2014/main" id="{A3E2DFA2-188E-483D-B9F7-4A4B64D14FBE}"/>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155" name="フローチャート: 判断 154">
          <a:extLst>
            <a:ext uri="{FF2B5EF4-FFF2-40B4-BE49-F238E27FC236}">
              <a16:creationId xmlns:a16="http://schemas.microsoft.com/office/drawing/2014/main" id="{D4B6450F-C556-4604-8AE0-1EE162180831}"/>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B92275A9-BF13-4EA8-B7F8-BCEA82F1D8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852A3E5B-F016-456A-8A37-30B2D32115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56AE227F-BD32-4BF0-AE9A-41D96C69E9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BEC8E494-561A-44B3-A4BD-9EC9DA732E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F9592911-706A-43F0-B6D6-88D11F1ACC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168351</xdr:rowOff>
    </xdr:from>
    <xdr:to>
      <xdr:col>55</xdr:col>
      <xdr:colOff>50800</xdr:colOff>
      <xdr:row>85</xdr:row>
      <xdr:rowOff>98501</xdr:rowOff>
    </xdr:to>
    <xdr:sp macro="" textlink="">
      <xdr:nvSpPr>
        <xdr:cNvPr id="161" name="楕円 160">
          <a:extLst>
            <a:ext uri="{FF2B5EF4-FFF2-40B4-BE49-F238E27FC236}">
              <a16:creationId xmlns:a16="http://schemas.microsoft.com/office/drawing/2014/main" id="{DD89C42E-3A3B-4391-A6CA-1805FCE6BFD2}"/>
            </a:ext>
          </a:extLst>
        </xdr:cNvPr>
        <xdr:cNvSpPr/>
      </xdr:nvSpPr>
      <xdr:spPr>
        <a:xfrm>
          <a:off x="10426700"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146778</xdr:rowOff>
    </xdr:from>
    <xdr:ext cx="469744" cy="259045"/>
    <xdr:sp macro="" textlink="">
      <xdr:nvSpPr>
        <xdr:cNvPr id="162" name="【福祉施設】&#10;一人当たり面積該当値テキスト">
          <a:extLst>
            <a:ext uri="{FF2B5EF4-FFF2-40B4-BE49-F238E27FC236}">
              <a16:creationId xmlns:a16="http://schemas.microsoft.com/office/drawing/2014/main" id="{39E76698-D0B4-4B1D-8CC9-8D863513D115}"/>
            </a:ext>
          </a:extLst>
        </xdr:cNvPr>
        <xdr:cNvSpPr txBox="1"/>
      </xdr:nvSpPr>
      <xdr:spPr>
        <a:xfrm>
          <a:off x="10515600" y="145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129947</xdr:rowOff>
    </xdr:from>
    <xdr:to>
      <xdr:col>50</xdr:col>
      <xdr:colOff>165100</xdr:colOff>
      <xdr:row>86</xdr:row>
      <xdr:rowOff>60097</xdr:rowOff>
    </xdr:to>
    <xdr:sp macro="" textlink="">
      <xdr:nvSpPr>
        <xdr:cNvPr id="163" name="楕円 162">
          <a:extLst>
            <a:ext uri="{FF2B5EF4-FFF2-40B4-BE49-F238E27FC236}">
              <a16:creationId xmlns:a16="http://schemas.microsoft.com/office/drawing/2014/main" id="{AA54C946-6F18-4600-8497-4CD2F324E604}"/>
            </a:ext>
          </a:extLst>
        </xdr:cNvPr>
        <xdr:cNvSpPr/>
      </xdr:nvSpPr>
      <xdr:spPr>
        <a:xfrm>
          <a:off x="9588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47701</xdr:rowOff>
    </xdr:from>
    <xdr:to>
      <xdr:col>55</xdr:col>
      <xdr:colOff>0</xdr:colOff>
      <xdr:row>86</xdr:row>
      <xdr:rowOff>9297</xdr:rowOff>
    </xdr:to>
    <xdr:cxnSp macro="">
      <xdr:nvCxnSpPr>
        <xdr:cNvPr id="164" name="直線コネクタ 163">
          <a:extLst>
            <a:ext uri="{FF2B5EF4-FFF2-40B4-BE49-F238E27FC236}">
              <a16:creationId xmlns:a16="http://schemas.microsoft.com/office/drawing/2014/main" id="{B21672A4-795E-4E0F-9B57-84C5CA846E5C}"/>
            </a:ext>
          </a:extLst>
        </xdr:cNvPr>
        <xdr:cNvCxnSpPr/>
      </xdr:nvCxnSpPr>
      <xdr:spPr>
        <a:xfrm flipV="1">
          <a:off x="9639300" y="14620951"/>
          <a:ext cx="8382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130175</xdr:rowOff>
    </xdr:from>
    <xdr:to>
      <xdr:col>46</xdr:col>
      <xdr:colOff>38100</xdr:colOff>
      <xdr:row>86</xdr:row>
      <xdr:rowOff>60325</xdr:rowOff>
    </xdr:to>
    <xdr:sp macro="" textlink="">
      <xdr:nvSpPr>
        <xdr:cNvPr id="165" name="楕円 164">
          <a:extLst>
            <a:ext uri="{FF2B5EF4-FFF2-40B4-BE49-F238E27FC236}">
              <a16:creationId xmlns:a16="http://schemas.microsoft.com/office/drawing/2014/main" id="{4196E28E-5F8C-4520-BF4D-E3D65CCF2ECC}"/>
            </a:ext>
          </a:extLst>
        </xdr:cNvPr>
        <xdr:cNvSpPr/>
      </xdr:nvSpPr>
      <xdr:spPr>
        <a:xfrm>
          <a:off x="869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9297</xdr:rowOff>
    </xdr:from>
    <xdr:to>
      <xdr:col>50</xdr:col>
      <xdr:colOff>114300</xdr:colOff>
      <xdr:row>86</xdr:row>
      <xdr:rowOff>9525</xdr:rowOff>
    </xdr:to>
    <xdr:cxnSp macro="">
      <xdr:nvCxnSpPr>
        <xdr:cNvPr id="166" name="直線コネクタ 165">
          <a:extLst>
            <a:ext uri="{FF2B5EF4-FFF2-40B4-BE49-F238E27FC236}">
              <a16:creationId xmlns:a16="http://schemas.microsoft.com/office/drawing/2014/main" id="{289C404F-EE4E-45BF-B7F2-35361A66CBDF}"/>
            </a:ext>
          </a:extLst>
        </xdr:cNvPr>
        <xdr:cNvCxnSpPr/>
      </xdr:nvCxnSpPr>
      <xdr:spPr>
        <a:xfrm flipV="1">
          <a:off x="8750300" y="14753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60325</xdr:rowOff>
    </xdr:to>
    <xdr:sp macro="" textlink="">
      <xdr:nvSpPr>
        <xdr:cNvPr id="167" name="楕円 166">
          <a:extLst>
            <a:ext uri="{FF2B5EF4-FFF2-40B4-BE49-F238E27FC236}">
              <a16:creationId xmlns:a16="http://schemas.microsoft.com/office/drawing/2014/main" id="{1DA4FAF6-F519-4639-8B63-5570A71082ED}"/>
            </a:ext>
          </a:extLst>
        </xdr:cNvPr>
        <xdr:cNvSpPr/>
      </xdr:nvSpPr>
      <xdr:spPr>
        <a:xfrm>
          <a:off x="7810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xdr:rowOff>
    </xdr:from>
    <xdr:to>
      <xdr:col>45</xdr:col>
      <xdr:colOff>177800</xdr:colOff>
      <xdr:row>86</xdr:row>
      <xdr:rowOff>9525</xdr:rowOff>
    </xdr:to>
    <xdr:cxnSp macro="">
      <xdr:nvCxnSpPr>
        <xdr:cNvPr id="168" name="直線コネクタ 167">
          <a:extLst>
            <a:ext uri="{FF2B5EF4-FFF2-40B4-BE49-F238E27FC236}">
              <a16:creationId xmlns:a16="http://schemas.microsoft.com/office/drawing/2014/main" id="{6B2A5B9F-2510-40C8-9ADE-632237F8C836}"/>
            </a:ext>
          </a:extLst>
        </xdr:cNvPr>
        <xdr:cNvCxnSpPr/>
      </xdr:nvCxnSpPr>
      <xdr:spPr>
        <a:xfrm>
          <a:off x="7861300" y="1475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130175</xdr:rowOff>
    </xdr:from>
    <xdr:to>
      <xdr:col>36</xdr:col>
      <xdr:colOff>165100</xdr:colOff>
      <xdr:row>86</xdr:row>
      <xdr:rowOff>60325</xdr:rowOff>
    </xdr:to>
    <xdr:sp macro="" textlink="">
      <xdr:nvSpPr>
        <xdr:cNvPr id="169" name="楕円 168">
          <a:extLst>
            <a:ext uri="{FF2B5EF4-FFF2-40B4-BE49-F238E27FC236}">
              <a16:creationId xmlns:a16="http://schemas.microsoft.com/office/drawing/2014/main" id="{107809AD-2652-486E-9E6C-AC54506DD03C}"/>
            </a:ext>
          </a:extLst>
        </xdr:cNvPr>
        <xdr:cNvSpPr/>
      </xdr:nvSpPr>
      <xdr:spPr>
        <a:xfrm>
          <a:off x="6921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9525</xdr:rowOff>
    </xdr:from>
    <xdr:to>
      <xdr:col>41</xdr:col>
      <xdr:colOff>50800</xdr:colOff>
      <xdr:row>86</xdr:row>
      <xdr:rowOff>9525</xdr:rowOff>
    </xdr:to>
    <xdr:cxnSp macro="">
      <xdr:nvCxnSpPr>
        <xdr:cNvPr id="170" name="直線コネクタ 169">
          <a:extLst>
            <a:ext uri="{FF2B5EF4-FFF2-40B4-BE49-F238E27FC236}">
              <a16:creationId xmlns:a16="http://schemas.microsoft.com/office/drawing/2014/main" id="{A4E67CF8-483E-40E7-A858-362CB9A2D220}"/>
            </a:ext>
          </a:extLst>
        </xdr:cNvPr>
        <xdr:cNvCxnSpPr/>
      </xdr:nvCxnSpPr>
      <xdr:spPr>
        <a:xfrm>
          <a:off x="6972300" y="1475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171" name="n_1aveValue【福祉施設】&#10;一人当たり面積">
          <a:extLst>
            <a:ext uri="{FF2B5EF4-FFF2-40B4-BE49-F238E27FC236}">
              <a16:creationId xmlns:a16="http://schemas.microsoft.com/office/drawing/2014/main" id="{69214451-87D6-40D9-8938-652E2B0CCCDE}"/>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172" name="n_2aveValue【福祉施設】&#10;一人当たり面積">
          <a:extLst>
            <a:ext uri="{FF2B5EF4-FFF2-40B4-BE49-F238E27FC236}">
              <a16:creationId xmlns:a16="http://schemas.microsoft.com/office/drawing/2014/main" id="{4784BD78-B721-4025-B81E-493D8EF7386D}"/>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173" name="n_3aveValue【福祉施設】&#10;一人当たり面積">
          <a:extLst>
            <a:ext uri="{FF2B5EF4-FFF2-40B4-BE49-F238E27FC236}">
              <a16:creationId xmlns:a16="http://schemas.microsoft.com/office/drawing/2014/main" id="{799B6E0D-C58B-4554-A220-3C5B4F4F401C}"/>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174" name="n_4aveValue【福祉施設】&#10;一人当たり面積">
          <a:extLst>
            <a:ext uri="{FF2B5EF4-FFF2-40B4-BE49-F238E27FC236}">
              <a16:creationId xmlns:a16="http://schemas.microsoft.com/office/drawing/2014/main" id="{31AE9619-3E85-4B55-8F99-F6D19555CD93}"/>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51224</xdr:rowOff>
    </xdr:from>
    <xdr:ext cx="469744" cy="259045"/>
    <xdr:sp macro="" textlink="">
      <xdr:nvSpPr>
        <xdr:cNvPr id="175" name="n_1mainValue【福祉施設】&#10;一人当たり面積">
          <a:extLst>
            <a:ext uri="{FF2B5EF4-FFF2-40B4-BE49-F238E27FC236}">
              <a16:creationId xmlns:a16="http://schemas.microsoft.com/office/drawing/2014/main" id="{DCBD82C4-4312-45B5-AEFA-88E1FC029388}"/>
            </a:ext>
          </a:extLst>
        </xdr:cNvPr>
        <xdr:cNvSpPr txBox="1"/>
      </xdr:nvSpPr>
      <xdr:spPr>
        <a:xfrm>
          <a:off x="93917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51452</xdr:rowOff>
    </xdr:from>
    <xdr:ext cx="469744" cy="259045"/>
    <xdr:sp macro="" textlink="">
      <xdr:nvSpPr>
        <xdr:cNvPr id="176" name="n_2mainValue【福祉施設】&#10;一人当たり面積">
          <a:extLst>
            <a:ext uri="{FF2B5EF4-FFF2-40B4-BE49-F238E27FC236}">
              <a16:creationId xmlns:a16="http://schemas.microsoft.com/office/drawing/2014/main" id="{28771963-F444-4ACD-A812-B87B7E591952}"/>
            </a:ext>
          </a:extLst>
        </xdr:cNvPr>
        <xdr:cNvSpPr txBox="1"/>
      </xdr:nvSpPr>
      <xdr:spPr>
        <a:xfrm>
          <a:off x="8515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51452</xdr:rowOff>
    </xdr:from>
    <xdr:ext cx="469744" cy="259045"/>
    <xdr:sp macro="" textlink="">
      <xdr:nvSpPr>
        <xdr:cNvPr id="177" name="n_3mainValue【福祉施設】&#10;一人当たり面積">
          <a:extLst>
            <a:ext uri="{FF2B5EF4-FFF2-40B4-BE49-F238E27FC236}">
              <a16:creationId xmlns:a16="http://schemas.microsoft.com/office/drawing/2014/main" id="{65BC45CE-C952-4783-AE46-AC3F27D88531}"/>
            </a:ext>
          </a:extLst>
        </xdr:cNvPr>
        <xdr:cNvSpPr txBox="1"/>
      </xdr:nvSpPr>
      <xdr:spPr>
        <a:xfrm>
          <a:off x="7626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51452</xdr:rowOff>
    </xdr:from>
    <xdr:ext cx="469744" cy="259045"/>
    <xdr:sp macro="" textlink="">
      <xdr:nvSpPr>
        <xdr:cNvPr id="178" name="n_4mainValue【福祉施設】&#10;一人当たり面積">
          <a:extLst>
            <a:ext uri="{FF2B5EF4-FFF2-40B4-BE49-F238E27FC236}">
              <a16:creationId xmlns:a16="http://schemas.microsoft.com/office/drawing/2014/main" id="{391656A3-D6E9-4761-8962-786F52E05215}"/>
            </a:ext>
          </a:extLst>
        </xdr:cNvPr>
        <xdr:cNvSpPr txBox="1"/>
      </xdr:nvSpPr>
      <xdr:spPr>
        <a:xfrm>
          <a:off x="6737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9973B537-DC9E-47DF-A6AD-0AB015A235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D74B306E-879C-4A4E-8B00-F6093EDA4A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27BB261D-EB86-4521-B10C-2B05F5E131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885D3E3D-AB32-4765-A7A2-901ED2DBA5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9976AB7B-3C6A-45E6-926E-16978AFB43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8B959159-EF6C-4CFC-8185-77FA2BED3B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6E62D9B6-28F8-4E98-9C1C-6629BA687C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B3728695-87CB-4AD7-B4F4-D8FF834F19D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1091D107-7453-4245-98BB-A0E4AF2637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6D055A64-8F61-4006-8D66-0D425FA8D6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0D5A5F2D-1156-4948-BD14-32394D373B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CF8CD620-C908-48E8-9890-2AAC41C559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F8F745E6-51D3-4A44-933E-C9A78A16C1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56E4AF32-7554-4355-8BF2-01607EF201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D29F2C23-6176-4056-87B8-358F741523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368FA933-28A1-459A-962C-2A2F66E3D26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9B69A6FA-27E4-49C2-A3CB-D15B5477AA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C2816E57-1316-4FFE-8440-19A5EADEA5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A0DB113E-D725-4D39-A042-3182995B9F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AC02F97B-0F9B-4B4D-AA29-6A29E1DE87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1F10FD2D-4672-46B4-AEF2-9FDABA362E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E3E15695-C73D-45F6-842D-52ACCCAB67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598FC930-44AC-4D42-B468-B52214BFCF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993662FB-510A-42B2-89D9-2FAD947EEE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EECCA386-85F6-489E-883F-7D6ED2B25D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9782DA3B-63D7-419B-AD70-1B8AC95136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7668BDC6-337A-4110-9792-C828ACF770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D7E8975B-149D-4CFF-8C10-390D1444F8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CA7DEC04-27EC-4DBF-ADE5-E1770DCF5D9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5B4F3F98-FF57-4661-9D60-4DD8BE0C443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8D2452C5-FE7E-4FB2-98FF-9A93649B11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076E1174-0C72-4EBC-B5ED-594CCCF5175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A1A9430E-2818-43F4-850A-915E36A6DF8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BEA99C44-5A55-42CA-88A1-74003FFCD7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4C8690E6-AFB7-4073-A547-8E3021C73B0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7C9AF45B-2ED4-4941-AA72-147F530C60B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CBD68C95-C936-4B95-9DC2-D71EB7DBA9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2DB2555E-33BA-4D6B-A09D-7885FEBA621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4CB390B4-C135-43F4-B647-937B8B55E7F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8509846-23E9-4BD1-A37F-A48D4C89A3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609A6D49-E813-4A10-8DB4-8E9DAB3469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0" name="直線コネクタ 219">
          <a:extLst>
            <a:ext uri="{FF2B5EF4-FFF2-40B4-BE49-F238E27FC236}">
              <a16:creationId xmlns:a16="http://schemas.microsoft.com/office/drawing/2014/main" id="{6A0985B8-A669-43BA-9E4A-58CC8BA5FEE8}"/>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10767D2A-53FF-4D28-A2B2-DA5B953A1286}"/>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2" name="直線コネクタ 221">
          <a:extLst>
            <a:ext uri="{FF2B5EF4-FFF2-40B4-BE49-F238E27FC236}">
              <a16:creationId xmlns:a16="http://schemas.microsoft.com/office/drawing/2014/main" id="{FDEBB3DB-A69B-4E65-AD56-7FADE642ECFD}"/>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683A9611-B9C0-4D27-B416-612D8E1963DB}"/>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4" name="直線コネクタ 223">
          <a:extLst>
            <a:ext uri="{FF2B5EF4-FFF2-40B4-BE49-F238E27FC236}">
              <a16:creationId xmlns:a16="http://schemas.microsoft.com/office/drawing/2014/main" id="{03BB1F07-BC25-4E51-93A2-2F7792B8D65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DF8D3F20-82D0-40A4-9335-21C894D4FF57}"/>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6" name="フローチャート: 判断 225">
          <a:extLst>
            <a:ext uri="{FF2B5EF4-FFF2-40B4-BE49-F238E27FC236}">
              <a16:creationId xmlns:a16="http://schemas.microsoft.com/office/drawing/2014/main" id="{6B8ED680-050B-42E9-A8D7-5E25EE44C2F3}"/>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227" name="フローチャート: 判断 226">
          <a:extLst>
            <a:ext uri="{FF2B5EF4-FFF2-40B4-BE49-F238E27FC236}">
              <a16:creationId xmlns:a16="http://schemas.microsoft.com/office/drawing/2014/main" id="{3C955F15-2850-4015-8658-AE6FD0BE1829}"/>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228" name="フローチャート: 判断 227">
          <a:extLst>
            <a:ext uri="{FF2B5EF4-FFF2-40B4-BE49-F238E27FC236}">
              <a16:creationId xmlns:a16="http://schemas.microsoft.com/office/drawing/2014/main" id="{9B5FEED4-8614-4006-B4E2-CB26D8F4D137}"/>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229" name="フローチャート: 判断 228">
          <a:extLst>
            <a:ext uri="{FF2B5EF4-FFF2-40B4-BE49-F238E27FC236}">
              <a16:creationId xmlns:a16="http://schemas.microsoft.com/office/drawing/2014/main" id="{83CC1AE3-5C07-4E70-A827-D6CFF7CC6F00}"/>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230" name="フローチャート: 判断 229">
          <a:extLst>
            <a:ext uri="{FF2B5EF4-FFF2-40B4-BE49-F238E27FC236}">
              <a16:creationId xmlns:a16="http://schemas.microsoft.com/office/drawing/2014/main" id="{82E31C86-9A28-412B-8598-A9F08AE31B89}"/>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667CFFB6-17C1-4D55-9D75-AEF8044084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4729ED0C-98A9-403C-9DF5-9B5976D0D5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F861D0DD-8D28-499B-A91B-9E06EAC1F7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60851B-535F-471B-855B-AA4B356967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FB92151A-43A7-4CD1-BC28-14DB675DC4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236" name="楕円 235">
          <a:extLst>
            <a:ext uri="{FF2B5EF4-FFF2-40B4-BE49-F238E27FC236}">
              <a16:creationId xmlns:a16="http://schemas.microsoft.com/office/drawing/2014/main" id="{3D751C2D-FBDF-42FB-989F-5B70DE483788}"/>
            </a:ext>
          </a:extLst>
        </xdr:cNvPr>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2557</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35288C5A-57CA-4BBF-BC1B-C29A159B3485}"/>
            </a:ext>
          </a:extLst>
        </xdr:cNvPr>
        <xdr:cNvSpPr txBox="1"/>
      </xdr:nvSpPr>
      <xdr:spPr>
        <a:xfrm>
          <a:off x="16357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238" name="楕円 237">
          <a:extLst>
            <a:ext uri="{FF2B5EF4-FFF2-40B4-BE49-F238E27FC236}">
              <a16:creationId xmlns:a16="http://schemas.microsoft.com/office/drawing/2014/main" id="{665B2921-29E9-4D64-9079-D6E770EFA2E2}"/>
            </a:ext>
          </a:extLst>
        </xdr:cNvPr>
        <xdr:cNvSpPr/>
      </xdr:nvSpPr>
      <xdr:spPr>
        <a:xfrm>
          <a:off x="1543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36</xdr:row>
      <xdr:rowOff>105592</xdr:rowOff>
    </xdr:to>
    <xdr:cxnSp macro="">
      <xdr:nvCxnSpPr>
        <xdr:cNvPr id="239" name="直線コネクタ 238">
          <a:extLst>
            <a:ext uri="{FF2B5EF4-FFF2-40B4-BE49-F238E27FC236}">
              <a16:creationId xmlns:a16="http://schemas.microsoft.com/office/drawing/2014/main" id="{4F2757F1-C7DB-4FCF-88CC-891489168279}"/>
            </a:ext>
          </a:extLst>
        </xdr:cNvPr>
        <xdr:cNvCxnSpPr/>
      </xdr:nvCxnSpPr>
      <xdr:spPr>
        <a:xfrm flipV="1">
          <a:off x="15481300" y="5859780"/>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240" name="楕円 239">
          <a:extLst>
            <a:ext uri="{FF2B5EF4-FFF2-40B4-BE49-F238E27FC236}">
              <a16:creationId xmlns:a16="http://schemas.microsoft.com/office/drawing/2014/main" id="{522745E5-D96B-48AA-AB8F-42A841F0853F}"/>
            </a:ext>
          </a:extLst>
        </xdr:cNvPr>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105592</xdr:rowOff>
    </xdr:to>
    <xdr:cxnSp macro="">
      <xdr:nvCxnSpPr>
        <xdr:cNvPr id="241" name="直線コネクタ 240">
          <a:extLst>
            <a:ext uri="{FF2B5EF4-FFF2-40B4-BE49-F238E27FC236}">
              <a16:creationId xmlns:a16="http://schemas.microsoft.com/office/drawing/2014/main" id="{9EE3BCE2-AA9B-4D23-893F-A1E359D347A4}"/>
            </a:ext>
          </a:extLst>
        </xdr:cNvPr>
        <xdr:cNvCxnSpPr/>
      </xdr:nvCxnSpPr>
      <xdr:spPr>
        <a:xfrm>
          <a:off x="14592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138067</xdr:rowOff>
    </xdr:from>
    <xdr:to>
      <xdr:col>72</xdr:col>
      <xdr:colOff>38100</xdr:colOff>
      <xdr:row>36</xdr:row>
      <xdr:rowOff>68217</xdr:rowOff>
    </xdr:to>
    <xdr:sp macro="" textlink="">
      <xdr:nvSpPr>
        <xdr:cNvPr id="242" name="楕円 241">
          <a:extLst>
            <a:ext uri="{FF2B5EF4-FFF2-40B4-BE49-F238E27FC236}">
              <a16:creationId xmlns:a16="http://schemas.microsoft.com/office/drawing/2014/main" id="{3E0699E0-AD02-4D42-90BD-F4C77F511B20}"/>
            </a:ext>
          </a:extLst>
        </xdr:cNvPr>
        <xdr:cNvSpPr/>
      </xdr:nvSpPr>
      <xdr:spPr>
        <a:xfrm>
          <a:off x="13652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17417</xdr:rowOff>
    </xdr:from>
    <xdr:to>
      <xdr:col>76</xdr:col>
      <xdr:colOff>114300</xdr:colOff>
      <xdr:row>36</xdr:row>
      <xdr:rowOff>61504</xdr:rowOff>
    </xdr:to>
    <xdr:cxnSp macro="">
      <xdr:nvCxnSpPr>
        <xdr:cNvPr id="243" name="直線コネクタ 242">
          <a:extLst>
            <a:ext uri="{FF2B5EF4-FFF2-40B4-BE49-F238E27FC236}">
              <a16:creationId xmlns:a16="http://schemas.microsoft.com/office/drawing/2014/main" id="{140F461B-5E5E-48AA-8217-9E66A1993F59}"/>
            </a:ext>
          </a:extLst>
        </xdr:cNvPr>
        <xdr:cNvCxnSpPr/>
      </xdr:nvCxnSpPr>
      <xdr:spPr>
        <a:xfrm>
          <a:off x="13703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244" name="楕円 243">
          <a:extLst>
            <a:ext uri="{FF2B5EF4-FFF2-40B4-BE49-F238E27FC236}">
              <a16:creationId xmlns:a16="http://schemas.microsoft.com/office/drawing/2014/main" id="{A8836F96-3694-41A1-84A0-8D597693A62A}"/>
            </a:ext>
          </a:extLst>
        </xdr:cNvPr>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17417</xdr:rowOff>
    </xdr:to>
    <xdr:cxnSp macro="">
      <xdr:nvCxnSpPr>
        <xdr:cNvPr id="245" name="直線コネクタ 244">
          <a:extLst>
            <a:ext uri="{FF2B5EF4-FFF2-40B4-BE49-F238E27FC236}">
              <a16:creationId xmlns:a16="http://schemas.microsoft.com/office/drawing/2014/main" id="{25E861D0-CBCD-4413-8598-43BE4BEC59BB}"/>
            </a:ext>
          </a:extLst>
        </xdr:cNvPr>
        <xdr:cNvCxnSpPr/>
      </xdr:nvCxnSpPr>
      <xdr:spPr>
        <a:xfrm>
          <a:off x="12814300" y="614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56078</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A1D89DD5-807F-40C3-8871-A0C22A701326}"/>
            </a:ext>
          </a:extLst>
        </xdr:cNvPr>
        <xdr:cNvSpPr txBox="1"/>
      </xdr:nvSpPr>
      <xdr:spPr>
        <a:xfrm>
          <a:off x="15266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100166</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7F4759CD-10CD-431D-8B66-01C0427A7FC1}"/>
            </a:ext>
          </a:extLst>
        </xdr:cNvPr>
        <xdr:cNvSpPr txBox="1"/>
      </xdr:nvSpPr>
      <xdr:spPr>
        <a:xfrm>
          <a:off x="14389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43016</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C9E67B0B-EF2A-45A5-BB7D-21F17C3CB33E}"/>
            </a:ext>
          </a:extLst>
        </xdr:cNvPr>
        <xdr:cNvSpPr txBox="1"/>
      </xdr:nvSpPr>
      <xdr:spPr>
        <a:xfrm>
          <a:off x="13500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4E9688B1-272F-4F3E-9837-3C8548CC83D9}"/>
            </a:ext>
          </a:extLst>
        </xdr:cNvPr>
        <xdr:cNvSpPr txBox="1"/>
      </xdr:nvSpPr>
      <xdr:spPr>
        <a:xfrm>
          <a:off x="12611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A4D1DCA3-033F-477B-8E12-1D486DDFF509}"/>
            </a:ext>
          </a:extLst>
        </xdr:cNvPr>
        <xdr:cNvSpPr txBox="1"/>
      </xdr:nvSpPr>
      <xdr:spPr>
        <a:xfrm>
          <a:off x="15266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BA30C848-EFFD-4E2F-BBBF-4AA7CBFFB13C}"/>
            </a:ext>
          </a:extLst>
        </xdr:cNvPr>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84744</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8CD059C6-9096-4BC0-A340-C3A84A398652}"/>
            </a:ext>
          </a:extLst>
        </xdr:cNvPr>
        <xdr:cNvSpPr txBox="1"/>
      </xdr:nvSpPr>
      <xdr:spPr>
        <a:xfrm>
          <a:off x="13500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1DA8ADD3-613F-449B-BA0C-B1924F8A7BEB}"/>
            </a:ext>
          </a:extLst>
        </xdr:cNvPr>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D94FC554-57CE-4439-A6E1-9A5F35A794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B5B388C5-01F5-437F-B2F2-97B30B1DDA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0A5FB2B5-48D1-425F-8B06-99772C2D96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604D79B8-AD77-4223-B244-CB1C03E475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C7BD857E-879D-475B-92B5-14221C3A31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9C844F43-D1D8-49C0-BE4F-034289C45A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D96BD5A8-A775-44CC-803E-E52D660416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AE78AE96-6915-4412-AD61-0AE258953D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CDCA8994-AFA0-4C92-B5F3-99FDFDC153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F5479A8B-EBDE-430E-A057-7D8EB98AEA6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DA187877-5C57-49F7-AA71-F6EC072F329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802E2754-0B8E-44FA-8187-CFB7C222F1B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08C9042A-C171-478A-82B0-0D849D0A3D3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96318E29-336F-4673-B622-690C710401A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4A3C47D6-FC9B-4AED-A6CD-08B3602953E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2F06ACCE-8394-48B0-BF55-34FDF42556F2}"/>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9A58B10E-708B-47F1-8D4A-C2DFE72F68B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FF32BD7D-5170-4DD9-B7EC-C45FD518DF9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F451ECC3-08BA-4592-8111-1904DB35AE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1ED64483-6A15-44CA-B2B9-38218172F0B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7687E9C4-7F40-43B0-AC09-C714BA7F2D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5" name="直線コネクタ 274">
          <a:extLst>
            <a:ext uri="{FF2B5EF4-FFF2-40B4-BE49-F238E27FC236}">
              <a16:creationId xmlns:a16="http://schemas.microsoft.com/office/drawing/2014/main" id="{10B50F7A-D729-43A6-934C-BD927F9D5A2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A4514D5C-8735-4327-886D-4DFE192222F5}"/>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7" name="直線コネクタ 276">
          <a:extLst>
            <a:ext uri="{FF2B5EF4-FFF2-40B4-BE49-F238E27FC236}">
              <a16:creationId xmlns:a16="http://schemas.microsoft.com/office/drawing/2014/main" id="{8BECF8CD-3E85-4698-8FAD-7DA7B957639A}"/>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11F59229-38BD-4D1C-BC9C-F1CB4BC2B9D2}"/>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79" name="直線コネクタ 278">
          <a:extLst>
            <a:ext uri="{FF2B5EF4-FFF2-40B4-BE49-F238E27FC236}">
              <a16:creationId xmlns:a16="http://schemas.microsoft.com/office/drawing/2014/main" id="{DE3AA6C2-79CE-4524-B755-371BBE4B58C2}"/>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4319D039-DC18-4C78-8395-1AFF5474AE7E}"/>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1" name="フローチャート: 判断 280">
          <a:extLst>
            <a:ext uri="{FF2B5EF4-FFF2-40B4-BE49-F238E27FC236}">
              <a16:creationId xmlns:a16="http://schemas.microsoft.com/office/drawing/2014/main" id="{17AE1C7D-4BDA-47D9-A836-6F8F1109D3FE}"/>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282" name="フローチャート: 判断 281">
          <a:extLst>
            <a:ext uri="{FF2B5EF4-FFF2-40B4-BE49-F238E27FC236}">
              <a16:creationId xmlns:a16="http://schemas.microsoft.com/office/drawing/2014/main" id="{682B5B32-34D8-4D1D-89D5-2C9DC472493C}"/>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283" name="フローチャート: 判断 282">
          <a:extLst>
            <a:ext uri="{FF2B5EF4-FFF2-40B4-BE49-F238E27FC236}">
              <a16:creationId xmlns:a16="http://schemas.microsoft.com/office/drawing/2014/main" id="{69848862-D814-4DFC-A9DD-2A4A12945691}"/>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284" name="フローチャート: 判断 283">
          <a:extLst>
            <a:ext uri="{FF2B5EF4-FFF2-40B4-BE49-F238E27FC236}">
              <a16:creationId xmlns:a16="http://schemas.microsoft.com/office/drawing/2014/main" id="{CA841EEC-3598-4143-BB47-D7852E4FA530}"/>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285" name="フローチャート: 判断 284">
          <a:extLst>
            <a:ext uri="{FF2B5EF4-FFF2-40B4-BE49-F238E27FC236}">
              <a16:creationId xmlns:a16="http://schemas.microsoft.com/office/drawing/2014/main" id="{ACE48A5A-9199-4A7D-82D5-A31B5AB887CD}"/>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194A89A2-15FF-4DFA-8BAA-CA3CC4D811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1D1F55CE-01E6-4D34-8CEA-FE47C52533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829337F5-5917-42C4-BB76-AB83F213C9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52FBE5CC-8C79-4031-AF80-D93EEF4A00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4E6BFA1B-D1BC-4E21-A8AC-F4774DFDA8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31834</xdr:rowOff>
    </xdr:from>
    <xdr:to>
      <xdr:col>116</xdr:col>
      <xdr:colOff>114300</xdr:colOff>
      <xdr:row>37</xdr:row>
      <xdr:rowOff>133434</xdr:rowOff>
    </xdr:to>
    <xdr:sp macro="" textlink="">
      <xdr:nvSpPr>
        <xdr:cNvPr id="291" name="楕円 290">
          <a:extLst>
            <a:ext uri="{FF2B5EF4-FFF2-40B4-BE49-F238E27FC236}">
              <a16:creationId xmlns:a16="http://schemas.microsoft.com/office/drawing/2014/main" id="{3E6D29E3-C1C9-46CF-8596-0AEDC5404959}"/>
            </a:ext>
          </a:extLst>
        </xdr:cNvPr>
        <xdr:cNvSpPr/>
      </xdr:nvSpPr>
      <xdr:spPr>
        <a:xfrm>
          <a:off x="22110700" y="63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54711</xdr:rowOff>
    </xdr:from>
    <xdr:ext cx="690189" cy="259045"/>
    <xdr:sp macro="" textlink="">
      <xdr:nvSpPr>
        <xdr:cNvPr id="292" name="【一般廃棄物処理施設】&#10;一人当たり有形固定資産（償却資産）額該当値テキスト">
          <a:extLst>
            <a:ext uri="{FF2B5EF4-FFF2-40B4-BE49-F238E27FC236}">
              <a16:creationId xmlns:a16="http://schemas.microsoft.com/office/drawing/2014/main" id="{68DE556D-3AA1-4415-8EF8-7FC3C2245697}"/>
            </a:ext>
          </a:extLst>
        </xdr:cNvPr>
        <xdr:cNvSpPr txBox="1"/>
      </xdr:nvSpPr>
      <xdr:spPr>
        <a:xfrm>
          <a:off x="22199600" y="6226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45253</xdr:rowOff>
    </xdr:from>
    <xdr:to>
      <xdr:col>112</xdr:col>
      <xdr:colOff>38100</xdr:colOff>
      <xdr:row>41</xdr:row>
      <xdr:rowOff>146853</xdr:rowOff>
    </xdr:to>
    <xdr:sp macro="" textlink="">
      <xdr:nvSpPr>
        <xdr:cNvPr id="293" name="楕円 292">
          <a:extLst>
            <a:ext uri="{FF2B5EF4-FFF2-40B4-BE49-F238E27FC236}">
              <a16:creationId xmlns:a16="http://schemas.microsoft.com/office/drawing/2014/main" id="{0F77B0C3-D507-4B9C-8829-37A194533734}"/>
            </a:ext>
          </a:extLst>
        </xdr:cNvPr>
        <xdr:cNvSpPr/>
      </xdr:nvSpPr>
      <xdr:spPr>
        <a:xfrm>
          <a:off x="21272500" y="7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82634</xdr:rowOff>
    </xdr:from>
    <xdr:to>
      <xdr:col>116</xdr:col>
      <xdr:colOff>63500</xdr:colOff>
      <xdr:row>41</xdr:row>
      <xdr:rowOff>96053</xdr:rowOff>
    </xdr:to>
    <xdr:cxnSp macro="">
      <xdr:nvCxnSpPr>
        <xdr:cNvPr id="294" name="直線コネクタ 293">
          <a:extLst>
            <a:ext uri="{FF2B5EF4-FFF2-40B4-BE49-F238E27FC236}">
              <a16:creationId xmlns:a16="http://schemas.microsoft.com/office/drawing/2014/main" id="{28DE4F18-6553-4703-B116-91F704B645B8}"/>
            </a:ext>
          </a:extLst>
        </xdr:cNvPr>
        <xdr:cNvCxnSpPr/>
      </xdr:nvCxnSpPr>
      <xdr:spPr>
        <a:xfrm flipV="1">
          <a:off x="21323300" y="6426284"/>
          <a:ext cx="838200" cy="69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45666</xdr:rowOff>
    </xdr:from>
    <xdr:to>
      <xdr:col>107</xdr:col>
      <xdr:colOff>101600</xdr:colOff>
      <xdr:row>41</xdr:row>
      <xdr:rowOff>147266</xdr:rowOff>
    </xdr:to>
    <xdr:sp macro="" textlink="">
      <xdr:nvSpPr>
        <xdr:cNvPr id="295" name="楕円 294">
          <a:extLst>
            <a:ext uri="{FF2B5EF4-FFF2-40B4-BE49-F238E27FC236}">
              <a16:creationId xmlns:a16="http://schemas.microsoft.com/office/drawing/2014/main" id="{6B7A04B3-555A-46CF-9048-114326E10BD8}"/>
            </a:ext>
          </a:extLst>
        </xdr:cNvPr>
        <xdr:cNvSpPr/>
      </xdr:nvSpPr>
      <xdr:spPr>
        <a:xfrm>
          <a:off x="20383500" y="707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96053</xdr:rowOff>
    </xdr:from>
    <xdr:to>
      <xdr:col>111</xdr:col>
      <xdr:colOff>177800</xdr:colOff>
      <xdr:row>41</xdr:row>
      <xdr:rowOff>96466</xdr:rowOff>
    </xdr:to>
    <xdr:cxnSp macro="">
      <xdr:nvCxnSpPr>
        <xdr:cNvPr id="296" name="直線コネクタ 295">
          <a:extLst>
            <a:ext uri="{FF2B5EF4-FFF2-40B4-BE49-F238E27FC236}">
              <a16:creationId xmlns:a16="http://schemas.microsoft.com/office/drawing/2014/main" id="{6C75ECDD-CB39-4A19-A1BD-EF7B79A88E04}"/>
            </a:ext>
          </a:extLst>
        </xdr:cNvPr>
        <xdr:cNvCxnSpPr/>
      </xdr:nvCxnSpPr>
      <xdr:spPr>
        <a:xfrm flipV="1">
          <a:off x="20434300" y="7125503"/>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19762</xdr:rowOff>
    </xdr:from>
    <xdr:to>
      <xdr:col>102</xdr:col>
      <xdr:colOff>165100</xdr:colOff>
      <xdr:row>41</xdr:row>
      <xdr:rowOff>121362</xdr:rowOff>
    </xdr:to>
    <xdr:sp macro="" textlink="">
      <xdr:nvSpPr>
        <xdr:cNvPr id="297" name="楕円 296">
          <a:extLst>
            <a:ext uri="{FF2B5EF4-FFF2-40B4-BE49-F238E27FC236}">
              <a16:creationId xmlns:a16="http://schemas.microsoft.com/office/drawing/2014/main" id="{40F72A3D-1188-4DC7-B436-42CCC9B81D45}"/>
            </a:ext>
          </a:extLst>
        </xdr:cNvPr>
        <xdr:cNvSpPr/>
      </xdr:nvSpPr>
      <xdr:spPr>
        <a:xfrm>
          <a:off x="19494500" y="70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70562</xdr:rowOff>
    </xdr:from>
    <xdr:to>
      <xdr:col>107</xdr:col>
      <xdr:colOff>50800</xdr:colOff>
      <xdr:row>41</xdr:row>
      <xdr:rowOff>96466</xdr:rowOff>
    </xdr:to>
    <xdr:cxnSp macro="">
      <xdr:nvCxnSpPr>
        <xdr:cNvPr id="298" name="直線コネクタ 297">
          <a:extLst>
            <a:ext uri="{FF2B5EF4-FFF2-40B4-BE49-F238E27FC236}">
              <a16:creationId xmlns:a16="http://schemas.microsoft.com/office/drawing/2014/main" id="{E459F2C2-9105-4F6F-9931-8DF959FF4A87}"/>
            </a:ext>
          </a:extLst>
        </xdr:cNvPr>
        <xdr:cNvCxnSpPr/>
      </xdr:nvCxnSpPr>
      <xdr:spPr>
        <a:xfrm>
          <a:off x="19545300" y="7100012"/>
          <a:ext cx="889000" cy="2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19504</xdr:rowOff>
    </xdr:from>
    <xdr:to>
      <xdr:col>98</xdr:col>
      <xdr:colOff>38100</xdr:colOff>
      <xdr:row>41</xdr:row>
      <xdr:rowOff>121104</xdr:rowOff>
    </xdr:to>
    <xdr:sp macro="" textlink="">
      <xdr:nvSpPr>
        <xdr:cNvPr id="299" name="楕円 298">
          <a:extLst>
            <a:ext uri="{FF2B5EF4-FFF2-40B4-BE49-F238E27FC236}">
              <a16:creationId xmlns:a16="http://schemas.microsoft.com/office/drawing/2014/main" id="{F873600F-3F8C-4AB7-BC8C-7CE9738FD0EE}"/>
            </a:ext>
          </a:extLst>
        </xdr:cNvPr>
        <xdr:cNvSpPr/>
      </xdr:nvSpPr>
      <xdr:spPr>
        <a:xfrm>
          <a:off x="18605500" y="70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70304</xdr:rowOff>
    </xdr:from>
    <xdr:to>
      <xdr:col>102</xdr:col>
      <xdr:colOff>114300</xdr:colOff>
      <xdr:row>41</xdr:row>
      <xdr:rowOff>70562</xdr:rowOff>
    </xdr:to>
    <xdr:cxnSp macro="">
      <xdr:nvCxnSpPr>
        <xdr:cNvPr id="300" name="直線コネクタ 299">
          <a:extLst>
            <a:ext uri="{FF2B5EF4-FFF2-40B4-BE49-F238E27FC236}">
              <a16:creationId xmlns:a16="http://schemas.microsoft.com/office/drawing/2014/main" id="{231EBFFD-78B6-478C-9E1B-5E8697A92643}"/>
            </a:ext>
          </a:extLst>
        </xdr:cNvPr>
        <xdr:cNvCxnSpPr/>
      </xdr:nvCxnSpPr>
      <xdr:spPr>
        <a:xfrm>
          <a:off x="18656300" y="709975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C5774F9D-143E-4BEA-A2D1-9BC0331E8EE3}"/>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E9C794A5-8032-4DDE-BF2D-2CF8D0FEC55E}"/>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FC527972-FE6E-46CD-9A0D-3D9EED99D69E}"/>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F3AEFE7D-CE68-4C3C-9D88-82EE274CFE8B}"/>
            </a:ext>
          </a:extLst>
        </xdr:cNvPr>
        <xdr:cNvSpPr txBox="1"/>
      </xdr:nvSpPr>
      <xdr:spPr>
        <a:xfrm>
          <a:off x="18356795" y="7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137980</xdr:rowOff>
    </xdr:from>
    <xdr:ext cx="534377" cy="259045"/>
    <xdr:sp macro="" textlink="">
      <xdr:nvSpPr>
        <xdr:cNvPr id="305" name="n_1mainValue【一般廃棄物処理施設】&#10;一人当たり有形固定資産（償却資産）額">
          <a:extLst>
            <a:ext uri="{FF2B5EF4-FFF2-40B4-BE49-F238E27FC236}">
              <a16:creationId xmlns:a16="http://schemas.microsoft.com/office/drawing/2014/main" id="{62D7CC07-6CE7-4510-A7A1-D6465BEE5A79}"/>
            </a:ext>
          </a:extLst>
        </xdr:cNvPr>
        <xdr:cNvSpPr txBox="1"/>
      </xdr:nvSpPr>
      <xdr:spPr>
        <a:xfrm>
          <a:off x="21043411" y="71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138393</xdr:rowOff>
    </xdr:from>
    <xdr:ext cx="534377" cy="259045"/>
    <xdr:sp macro="" textlink="">
      <xdr:nvSpPr>
        <xdr:cNvPr id="306" name="n_2mainValue【一般廃棄物処理施設】&#10;一人当たり有形固定資産（償却資産）額">
          <a:extLst>
            <a:ext uri="{FF2B5EF4-FFF2-40B4-BE49-F238E27FC236}">
              <a16:creationId xmlns:a16="http://schemas.microsoft.com/office/drawing/2014/main" id="{0EA150E1-EF14-4ACE-8C3A-8DB57E7B81BB}"/>
            </a:ext>
          </a:extLst>
        </xdr:cNvPr>
        <xdr:cNvSpPr txBox="1"/>
      </xdr:nvSpPr>
      <xdr:spPr>
        <a:xfrm>
          <a:off x="20167111" y="71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112489</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1A219982-28AB-487F-B37E-D9BE2159038C}"/>
            </a:ext>
          </a:extLst>
        </xdr:cNvPr>
        <xdr:cNvSpPr txBox="1"/>
      </xdr:nvSpPr>
      <xdr:spPr>
        <a:xfrm>
          <a:off x="19245795" y="714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137631</xdr:rowOff>
    </xdr:from>
    <xdr:ext cx="599010" cy="259045"/>
    <xdr:sp macro="" textlink="">
      <xdr:nvSpPr>
        <xdr:cNvPr id="308" name="n_4mainValue【一般廃棄物処理施設】&#10;一人当たり有形固定資産（償却資産）額">
          <a:extLst>
            <a:ext uri="{FF2B5EF4-FFF2-40B4-BE49-F238E27FC236}">
              <a16:creationId xmlns:a16="http://schemas.microsoft.com/office/drawing/2014/main" id="{60E93E1C-5E7E-41E9-84C2-748B7AEB7121}"/>
            </a:ext>
          </a:extLst>
        </xdr:cNvPr>
        <xdr:cNvSpPr txBox="1"/>
      </xdr:nvSpPr>
      <xdr:spPr>
        <a:xfrm>
          <a:off x="18356795" y="68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4466906C-9C3A-4727-8292-FA0DC22D7B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00E557FF-6967-4F1B-9E4C-1089FC657F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957CDED3-90CC-4CA7-B8C4-3D3F0905C44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F21B8B13-DEE4-4C00-B73B-CA9765FE2A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344FF571-A290-4EE2-B6A1-F9E92F128F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A4482B1D-72AF-452B-A35F-7CC961AF4B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371213CD-3BAE-4883-83A9-1EBC1DAEB3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9C27C56B-B99B-4849-AF23-3BDCEDC71A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AFDA5BDA-92C7-4DD2-8C11-6EE9AF3141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FA764637-7648-492C-A034-D1C64C5D11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D2501E98-CA19-427D-913D-B6CAAA823A1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a:extLst>
            <a:ext uri="{FF2B5EF4-FFF2-40B4-BE49-F238E27FC236}">
              <a16:creationId xmlns:a16="http://schemas.microsoft.com/office/drawing/2014/main" id="{5D56BC14-6A7A-433F-91DC-4CD2A9C78F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a:extLst>
            <a:ext uri="{FF2B5EF4-FFF2-40B4-BE49-F238E27FC236}">
              <a16:creationId xmlns:a16="http://schemas.microsoft.com/office/drawing/2014/main" id="{375BCCCE-10F5-4F64-8BFB-EF1EF65D9A0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a:extLst>
            <a:ext uri="{FF2B5EF4-FFF2-40B4-BE49-F238E27FC236}">
              <a16:creationId xmlns:a16="http://schemas.microsoft.com/office/drawing/2014/main" id="{86EB8BE1-205C-40A7-B73F-D167443227F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a:extLst>
            <a:ext uri="{FF2B5EF4-FFF2-40B4-BE49-F238E27FC236}">
              <a16:creationId xmlns:a16="http://schemas.microsoft.com/office/drawing/2014/main" id="{B789CB8D-00E0-4FC0-BF97-E99197C0D3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a:extLst>
            <a:ext uri="{FF2B5EF4-FFF2-40B4-BE49-F238E27FC236}">
              <a16:creationId xmlns:a16="http://schemas.microsoft.com/office/drawing/2014/main" id="{FC55061C-7A5A-4DD6-9972-3B52720A1F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a:extLst>
            <a:ext uri="{FF2B5EF4-FFF2-40B4-BE49-F238E27FC236}">
              <a16:creationId xmlns:a16="http://schemas.microsoft.com/office/drawing/2014/main" id="{8C6DDC0B-70A9-4B33-AF95-4A6735AEC75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a:extLst>
            <a:ext uri="{FF2B5EF4-FFF2-40B4-BE49-F238E27FC236}">
              <a16:creationId xmlns:a16="http://schemas.microsoft.com/office/drawing/2014/main" id="{B022E2C7-AF34-4A30-8CC4-52E6DB0E069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a:extLst>
            <a:ext uri="{FF2B5EF4-FFF2-40B4-BE49-F238E27FC236}">
              <a16:creationId xmlns:a16="http://schemas.microsoft.com/office/drawing/2014/main" id="{E9E30AA2-FD92-475E-80DF-67048365C6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a:extLst>
            <a:ext uri="{FF2B5EF4-FFF2-40B4-BE49-F238E27FC236}">
              <a16:creationId xmlns:a16="http://schemas.microsoft.com/office/drawing/2014/main" id="{74FEAD23-9706-4DC5-A313-20B9A26A85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a:extLst>
            <a:ext uri="{FF2B5EF4-FFF2-40B4-BE49-F238E27FC236}">
              <a16:creationId xmlns:a16="http://schemas.microsoft.com/office/drawing/2014/main" id="{F4055E1C-AD13-4404-8335-1CBC99C922F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a:extLst>
            <a:ext uri="{FF2B5EF4-FFF2-40B4-BE49-F238E27FC236}">
              <a16:creationId xmlns:a16="http://schemas.microsoft.com/office/drawing/2014/main" id="{0FC13718-56CA-43C5-BFFC-D0EAB3677B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a:extLst>
            <a:ext uri="{FF2B5EF4-FFF2-40B4-BE49-F238E27FC236}">
              <a16:creationId xmlns:a16="http://schemas.microsoft.com/office/drawing/2014/main" id="{2643F757-BAEA-46ED-8775-257DC384888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088757BC-373E-46A2-8A22-DF793F4F45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3" name="直線コネクタ 332">
          <a:extLst>
            <a:ext uri="{FF2B5EF4-FFF2-40B4-BE49-F238E27FC236}">
              <a16:creationId xmlns:a16="http://schemas.microsoft.com/office/drawing/2014/main" id="{9A04B25B-898C-4D29-8470-103208AE0EED}"/>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a:extLst>
            <a:ext uri="{FF2B5EF4-FFF2-40B4-BE49-F238E27FC236}">
              <a16:creationId xmlns:a16="http://schemas.microsoft.com/office/drawing/2014/main" id="{913FACC9-14CC-4F65-9CF9-BBCC01FE4A23}"/>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a:extLst>
            <a:ext uri="{FF2B5EF4-FFF2-40B4-BE49-F238E27FC236}">
              <a16:creationId xmlns:a16="http://schemas.microsoft.com/office/drawing/2014/main" id="{18882419-9B50-4993-B681-3CFA3921DCBC}"/>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6" name="【保健センター・保健所】&#10;有形固定資産減価償却率最大値テキスト">
          <a:extLst>
            <a:ext uri="{FF2B5EF4-FFF2-40B4-BE49-F238E27FC236}">
              <a16:creationId xmlns:a16="http://schemas.microsoft.com/office/drawing/2014/main" id="{2FEA0CA5-995B-4944-A95B-A0EEF656B219}"/>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7" name="直線コネクタ 336">
          <a:extLst>
            <a:ext uri="{FF2B5EF4-FFF2-40B4-BE49-F238E27FC236}">
              <a16:creationId xmlns:a16="http://schemas.microsoft.com/office/drawing/2014/main" id="{B0F7DA58-BC12-4A34-BCA3-4737D64AE421}"/>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24FA8601-E87D-4927-BD22-709CC712AC9E}"/>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39" name="フローチャート: 判断 338">
          <a:extLst>
            <a:ext uri="{FF2B5EF4-FFF2-40B4-BE49-F238E27FC236}">
              <a16:creationId xmlns:a16="http://schemas.microsoft.com/office/drawing/2014/main" id="{E564FFDA-9F9A-4945-A962-E0970151F5C8}"/>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0" name="フローチャート: 判断 339">
          <a:extLst>
            <a:ext uri="{FF2B5EF4-FFF2-40B4-BE49-F238E27FC236}">
              <a16:creationId xmlns:a16="http://schemas.microsoft.com/office/drawing/2014/main" id="{883FDE6A-B76A-4566-9F49-4BB0281C06AB}"/>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341" name="フローチャート: 判断 340">
          <a:extLst>
            <a:ext uri="{FF2B5EF4-FFF2-40B4-BE49-F238E27FC236}">
              <a16:creationId xmlns:a16="http://schemas.microsoft.com/office/drawing/2014/main" id="{8860A2C9-D2D0-4A4F-8C1A-FE938FE37246}"/>
            </a:ext>
          </a:extLst>
        </xdr:cNvPr>
        <xdr:cNvSpPr/>
      </xdr:nvSpPr>
      <xdr:spPr>
        <a:xfrm>
          <a:off x="14541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2" name="フローチャート: 判断 341">
          <a:extLst>
            <a:ext uri="{FF2B5EF4-FFF2-40B4-BE49-F238E27FC236}">
              <a16:creationId xmlns:a16="http://schemas.microsoft.com/office/drawing/2014/main" id="{C98FF5A4-5360-4BD3-9669-9172163C2B46}"/>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156845</xdr:rowOff>
    </xdr:from>
    <xdr:to>
      <xdr:col>67</xdr:col>
      <xdr:colOff>101600</xdr:colOff>
      <xdr:row>59</xdr:row>
      <xdr:rowOff>86995</xdr:rowOff>
    </xdr:to>
    <xdr:sp macro="" textlink="">
      <xdr:nvSpPr>
        <xdr:cNvPr id="343" name="フローチャート: 判断 342">
          <a:extLst>
            <a:ext uri="{FF2B5EF4-FFF2-40B4-BE49-F238E27FC236}">
              <a16:creationId xmlns:a16="http://schemas.microsoft.com/office/drawing/2014/main" id="{BC25DFF6-6091-4AD4-99A6-2074B31D3E51}"/>
            </a:ext>
          </a:extLst>
        </xdr:cNvPr>
        <xdr:cNvSpPr/>
      </xdr:nvSpPr>
      <xdr:spPr>
        <a:xfrm>
          <a:off x="1276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11239EC-0628-410C-AE89-C9D65A6757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8035C8A7-990B-4451-9015-87E88518F6E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7AE98602-85EE-43A2-BBB3-12F6534007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5087764E-5A77-454C-8994-91D5E30715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A96A5635-9D0B-4EB0-951E-9BE6CA6125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57785</xdr:rowOff>
    </xdr:from>
    <xdr:to>
      <xdr:col>85</xdr:col>
      <xdr:colOff>177800</xdr:colOff>
      <xdr:row>62</xdr:row>
      <xdr:rowOff>159385</xdr:rowOff>
    </xdr:to>
    <xdr:sp macro="" textlink="">
      <xdr:nvSpPr>
        <xdr:cNvPr id="349" name="楕円 348">
          <a:extLst>
            <a:ext uri="{FF2B5EF4-FFF2-40B4-BE49-F238E27FC236}">
              <a16:creationId xmlns:a16="http://schemas.microsoft.com/office/drawing/2014/main" id="{EBCA40F7-D6DC-4995-A7D0-EB57165A9586}"/>
            </a:ext>
          </a:extLst>
        </xdr:cNvPr>
        <xdr:cNvSpPr/>
      </xdr:nvSpPr>
      <xdr:spPr>
        <a:xfrm>
          <a:off x="16268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36212</xdr:rowOff>
    </xdr:from>
    <xdr:ext cx="405111" cy="259045"/>
    <xdr:sp macro="" textlink="">
      <xdr:nvSpPr>
        <xdr:cNvPr id="350" name="【保健センター・保健所】&#10;有形固定資産減価償却率該当値テキスト">
          <a:extLst>
            <a:ext uri="{FF2B5EF4-FFF2-40B4-BE49-F238E27FC236}">
              <a16:creationId xmlns:a16="http://schemas.microsoft.com/office/drawing/2014/main" id="{0F5552DF-2F97-4D69-B186-E6F31CD09029}"/>
            </a:ext>
          </a:extLst>
        </xdr:cNvPr>
        <xdr:cNvSpPr txBox="1"/>
      </xdr:nvSpPr>
      <xdr:spPr>
        <a:xfrm>
          <a:off x="16357600"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xdr:rowOff>
    </xdr:from>
    <xdr:to>
      <xdr:col>81</xdr:col>
      <xdr:colOff>101600</xdr:colOff>
      <xdr:row>57</xdr:row>
      <xdr:rowOff>111760</xdr:rowOff>
    </xdr:to>
    <xdr:sp macro="" textlink="">
      <xdr:nvSpPr>
        <xdr:cNvPr id="351" name="楕円 350">
          <a:extLst>
            <a:ext uri="{FF2B5EF4-FFF2-40B4-BE49-F238E27FC236}">
              <a16:creationId xmlns:a16="http://schemas.microsoft.com/office/drawing/2014/main" id="{C196B360-58BA-4177-A9BB-EC69B76B730B}"/>
            </a:ext>
          </a:extLst>
        </xdr:cNvPr>
        <xdr:cNvSpPr/>
      </xdr:nvSpPr>
      <xdr:spPr>
        <a:xfrm>
          <a:off x="1543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60960</xdr:rowOff>
    </xdr:from>
    <xdr:to>
      <xdr:col>85</xdr:col>
      <xdr:colOff>127000</xdr:colOff>
      <xdr:row>62</xdr:row>
      <xdr:rowOff>108585</xdr:rowOff>
    </xdr:to>
    <xdr:cxnSp macro="">
      <xdr:nvCxnSpPr>
        <xdr:cNvPr id="352" name="直線コネクタ 351">
          <a:extLst>
            <a:ext uri="{FF2B5EF4-FFF2-40B4-BE49-F238E27FC236}">
              <a16:creationId xmlns:a16="http://schemas.microsoft.com/office/drawing/2014/main" id="{841DE695-0C70-4671-B0E9-4591C1423C05}"/>
            </a:ext>
          </a:extLst>
        </xdr:cNvPr>
        <xdr:cNvCxnSpPr/>
      </xdr:nvCxnSpPr>
      <xdr:spPr>
        <a:xfrm>
          <a:off x="15481300" y="9833610"/>
          <a:ext cx="838200" cy="90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353" name="楕円 352">
          <a:extLst>
            <a:ext uri="{FF2B5EF4-FFF2-40B4-BE49-F238E27FC236}">
              <a16:creationId xmlns:a16="http://schemas.microsoft.com/office/drawing/2014/main" id="{EAEFCA79-9BB4-4E30-BFA4-3DD0A22883A5}"/>
            </a:ext>
          </a:extLst>
        </xdr:cNvPr>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60960</xdr:rowOff>
    </xdr:from>
    <xdr:to>
      <xdr:col>81</xdr:col>
      <xdr:colOff>50800</xdr:colOff>
      <xdr:row>59</xdr:row>
      <xdr:rowOff>5715</xdr:rowOff>
    </xdr:to>
    <xdr:cxnSp macro="">
      <xdr:nvCxnSpPr>
        <xdr:cNvPr id="354" name="直線コネクタ 353">
          <a:extLst>
            <a:ext uri="{FF2B5EF4-FFF2-40B4-BE49-F238E27FC236}">
              <a16:creationId xmlns:a16="http://schemas.microsoft.com/office/drawing/2014/main" id="{79015FF1-D968-44EC-A8FF-7F7935143EF3}"/>
            </a:ext>
          </a:extLst>
        </xdr:cNvPr>
        <xdr:cNvCxnSpPr/>
      </xdr:nvCxnSpPr>
      <xdr:spPr>
        <a:xfrm flipV="1">
          <a:off x="14592300" y="983361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355" name="楕円 354">
          <a:extLst>
            <a:ext uri="{FF2B5EF4-FFF2-40B4-BE49-F238E27FC236}">
              <a16:creationId xmlns:a16="http://schemas.microsoft.com/office/drawing/2014/main" id="{548F3688-1C48-4B7B-98A1-46A59E96C595}"/>
            </a:ext>
          </a:extLst>
        </xdr:cNvPr>
        <xdr:cNvSpPr/>
      </xdr:nvSpPr>
      <xdr:spPr>
        <a:xfrm>
          <a:off x="1365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59</xdr:row>
      <xdr:rowOff>5715</xdr:rowOff>
    </xdr:to>
    <xdr:cxnSp macro="">
      <xdr:nvCxnSpPr>
        <xdr:cNvPr id="356" name="直線コネクタ 355">
          <a:extLst>
            <a:ext uri="{FF2B5EF4-FFF2-40B4-BE49-F238E27FC236}">
              <a16:creationId xmlns:a16="http://schemas.microsoft.com/office/drawing/2014/main" id="{96ECE006-3D90-482A-B21C-DDE403B4095B}"/>
            </a:ext>
          </a:extLst>
        </xdr:cNvPr>
        <xdr:cNvCxnSpPr/>
      </xdr:nvCxnSpPr>
      <xdr:spPr>
        <a:xfrm>
          <a:off x="13703300" y="1008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50165</xdr:rowOff>
    </xdr:from>
    <xdr:to>
      <xdr:col>67</xdr:col>
      <xdr:colOff>101600</xdr:colOff>
      <xdr:row>58</xdr:row>
      <xdr:rowOff>151765</xdr:rowOff>
    </xdr:to>
    <xdr:sp macro="" textlink="">
      <xdr:nvSpPr>
        <xdr:cNvPr id="357" name="楕円 356">
          <a:extLst>
            <a:ext uri="{FF2B5EF4-FFF2-40B4-BE49-F238E27FC236}">
              <a16:creationId xmlns:a16="http://schemas.microsoft.com/office/drawing/2014/main" id="{1BA258D3-0E92-4708-A6A4-473AC819F7F6}"/>
            </a:ext>
          </a:extLst>
        </xdr:cNvPr>
        <xdr:cNvSpPr/>
      </xdr:nvSpPr>
      <xdr:spPr>
        <a:xfrm>
          <a:off x="12763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100965</xdr:rowOff>
    </xdr:from>
    <xdr:to>
      <xdr:col>71</xdr:col>
      <xdr:colOff>177800</xdr:colOff>
      <xdr:row>58</xdr:row>
      <xdr:rowOff>139065</xdr:rowOff>
    </xdr:to>
    <xdr:cxnSp macro="">
      <xdr:nvCxnSpPr>
        <xdr:cNvPr id="358" name="直線コネクタ 357">
          <a:extLst>
            <a:ext uri="{FF2B5EF4-FFF2-40B4-BE49-F238E27FC236}">
              <a16:creationId xmlns:a16="http://schemas.microsoft.com/office/drawing/2014/main" id="{173EA9E7-0FE2-4234-B3A3-6F99825637ED}"/>
            </a:ext>
          </a:extLst>
        </xdr:cNvPr>
        <xdr:cNvCxnSpPr/>
      </xdr:nvCxnSpPr>
      <xdr:spPr>
        <a:xfrm>
          <a:off x="12814300" y="10045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2141241D-6B44-452D-ADCD-0AD45C1EBF02}"/>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78122</xdr:rowOff>
    </xdr:from>
    <xdr:ext cx="405111" cy="259045"/>
    <xdr:sp macro="" textlink="">
      <xdr:nvSpPr>
        <xdr:cNvPr id="360" name="n_2aveValue【保健センター・保健所】&#10;有形固定資産減価償却率">
          <a:extLst>
            <a:ext uri="{FF2B5EF4-FFF2-40B4-BE49-F238E27FC236}">
              <a16:creationId xmlns:a16="http://schemas.microsoft.com/office/drawing/2014/main" id="{169C8F20-50B2-40BB-832A-24F801D78AFD}"/>
            </a:ext>
          </a:extLst>
        </xdr:cNvPr>
        <xdr:cNvSpPr txBox="1"/>
      </xdr:nvSpPr>
      <xdr:spPr>
        <a:xfrm>
          <a:off x="14389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361" name="n_3aveValue【保健センター・保健所】&#10;有形固定資産減価償却率">
          <a:extLst>
            <a:ext uri="{FF2B5EF4-FFF2-40B4-BE49-F238E27FC236}">
              <a16:creationId xmlns:a16="http://schemas.microsoft.com/office/drawing/2014/main" id="{8AEED3D7-FD99-4973-BDD7-FEC754F93987}"/>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78122</xdr:rowOff>
    </xdr:from>
    <xdr:ext cx="405111" cy="259045"/>
    <xdr:sp macro="" textlink="">
      <xdr:nvSpPr>
        <xdr:cNvPr id="362" name="n_4aveValue【保健センター・保健所】&#10;有形固定資産減価償却率">
          <a:extLst>
            <a:ext uri="{FF2B5EF4-FFF2-40B4-BE49-F238E27FC236}">
              <a16:creationId xmlns:a16="http://schemas.microsoft.com/office/drawing/2014/main" id="{06FE535B-7423-41F9-BA3C-D473FF9D3A97}"/>
            </a:ext>
          </a:extLst>
        </xdr:cNvPr>
        <xdr:cNvSpPr txBox="1"/>
      </xdr:nvSpPr>
      <xdr:spPr>
        <a:xfrm>
          <a:off x="12611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128287</xdr:rowOff>
    </xdr:from>
    <xdr:ext cx="405111" cy="259045"/>
    <xdr:sp macro="" textlink="">
      <xdr:nvSpPr>
        <xdr:cNvPr id="363" name="n_1mainValue【保健センター・保健所】&#10;有形固定資産減価償却率">
          <a:extLst>
            <a:ext uri="{FF2B5EF4-FFF2-40B4-BE49-F238E27FC236}">
              <a16:creationId xmlns:a16="http://schemas.microsoft.com/office/drawing/2014/main" id="{AE92F3D9-8242-4B1A-93D3-D21990C6EA69}"/>
            </a:ext>
          </a:extLst>
        </xdr:cNvPr>
        <xdr:cNvSpPr txBox="1"/>
      </xdr:nvSpPr>
      <xdr:spPr>
        <a:xfrm>
          <a:off x="15266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73042</xdr:rowOff>
    </xdr:from>
    <xdr:ext cx="405111" cy="259045"/>
    <xdr:sp macro="" textlink="">
      <xdr:nvSpPr>
        <xdr:cNvPr id="364" name="n_2mainValue【保健センター・保健所】&#10;有形固定資産減価償却率">
          <a:extLst>
            <a:ext uri="{FF2B5EF4-FFF2-40B4-BE49-F238E27FC236}">
              <a16:creationId xmlns:a16="http://schemas.microsoft.com/office/drawing/2014/main" id="{4E502F7B-4B7D-4AC0-A363-A8AAB22EC296}"/>
            </a:ext>
          </a:extLst>
        </xdr:cNvPr>
        <xdr:cNvSpPr txBox="1"/>
      </xdr:nvSpPr>
      <xdr:spPr>
        <a:xfrm>
          <a:off x="14389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34942</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A01D2537-1CCE-4E7D-B9CD-EBC339AA6730}"/>
            </a:ext>
          </a:extLst>
        </xdr:cNvPr>
        <xdr:cNvSpPr txBox="1"/>
      </xdr:nvSpPr>
      <xdr:spPr>
        <a:xfrm>
          <a:off x="13500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616DE30A-4420-4C0D-92E4-20F39D18D7F2}"/>
            </a:ext>
          </a:extLst>
        </xdr:cNvPr>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564EE3EA-331B-4B7B-88EF-FC50952CE5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CF06F543-67D4-46B9-9E39-F8F645AC74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9789FF88-9348-43A3-81DA-30D316C173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BAE3133A-CC0B-4EBE-8FCF-01461A4616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9236FB89-BEE0-40A6-9773-A66054148DF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FA9A491D-BCFA-4BB8-B27B-62C15CB702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0BABA74F-1519-4A38-B0D9-2A7CB8D36B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759D08A0-6EB1-4DA4-A247-0C0F50E424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C00B1B52-EAF8-456F-89F7-68528C1806A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BCA92D8F-C9D8-4968-98BB-73D8849245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7" name="直線コネクタ 376">
          <a:extLst>
            <a:ext uri="{FF2B5EF4-FFF2-40B4-BE49-F238E27FC236}">
              <a16:creationId xmlns:a16="http://schemas.microsoft.com/office/drawing/2014/main" id="{E9519782-8CD1-4ED6-BF14-98FA730CE85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8" name="テキスト ボックス 377">
          <a:extLst>
            <a:ext uri="{FF2B5EF4-FFF2-40B4-BE49-F238E27FC236}">
              <a16:creationId xmlns:a16="http://schemas.microsoft.com/office/drawing/2014/main" id="{ED0348B3-2D34-481E-AFC8-7450C3A7351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9" name="直線コネクタ 378">
          <a:extLst>
            <a:ext uri="{FF2B5EF4-FFF2-40B4-BE49-F238E27FC236}">
              <a16:creationId xmlns:a16="http://schemas.microsoft.com/office/drawing/2014/main" id="{083EDE4C-E6E3-4991-9D20-A974E8B60B1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0" name="テキスト ボックス 379">
          <a:extLst>
            <a:ext uri="{FF2B5EF4-FFF2-40B4-BE49-F238E27FC236}">
              <a16:creationId xmlns:a16="http://schemas.microsoft.com/office/drawing/2014/main" id="{55E0C52B-E1AC-404E-9608-5219FFF93A5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1" name="直線コネクタ 380">
          <a:extLst>
            <a:ext uri="{FF2B5EF4-FFF2-40B4-BE49-F238E27FC236}">
              <a16:creationId xmlns:a16="http://schemas.microsoft.com/office/drawing/2014/main" id="{0CD854F9-7C52-4977-AE89-AEEEBB8B57B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2" name="テキスト ボックス 381">
          <a:extLst>
            <a:ext uri="{FF2B5EF4-FFF2-40B4-BE49-F238E27FC236}">
              <a16:creationId xmlns:a16="http://schemas.microsoft.com/office/drawing/2014/main" id="{558173A9-0B73-4B0E-8509-950EAACAACA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3" name="直線コネクタ 382">
          <a:extLst>
            <a:ext uri="{FF2B5EF4-FFF2-40B4-BE49-F238E27FC236}">
              <a16:creationId xmlns:a16="http://schemas.microsoft.com/office/drawing/2014/main" id="{991ED09E-E88D-499A-A393-C9F8C9C3CC1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4" name="テキスト ボックス 383">
          <a:extLst>
            <a:ext uri="{FF2B5EF4-FFF2-40B4-BE49-F238E27FC236}">
              <a16:creationId xmlns:a16="http://schemas.microsoft.com/office/drawing/2014/main" id="{91BD07DC-E388-450D-82A3-43651C603B6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a:extLst>
            <a:ext uri="{FF2B5EF4-FFF2-40B4-BE49-F238E27FC236}">
              <a16:creationId xmlns:a16="http://schemas.microsoft.com/office/drawing/2014/main" id="{8CFBED3A-51FD-461B-9791-C9854F7B53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id="{EE602728-AF6B-4109-BA73-6FD937D39E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a:extLst>
            <a:ext uri="{FF2B5EF4-FFF2-40B4-BE49-F238E27FC236}">
              <a16:creationId xmlns:a16="http://schemas.microsoft.com/office/drawing/2014/main" id="{066D67DC-230B-4872-B8E5-BEA52EEBFE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88" name="直線コネクタ 387">
          <a:extLst>
            <a:ext uri="{FF2B5EF4-FFF2-40B4-BE49-F238E27FC236}">
              <a16:creationId xmlns:a16="http://schemas.microsoft.com/office/drawing/2014/main" id="{4F18D5CC-5098-401C-9439-113424E30DD2}"/>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89" name="【保健センター・保健所】&#10;一人当たり面積最小値テキスト">
          <a:extLst>
            <a:ext uri="{FF2B5EF4-FFF2-40B4-BE49-F238E27FC236}">
              <a16:creationId xmlns:a16="http://schemas.microsoft.com/office/drawing/2014/main" id="{691CC578-8BD3-4950-82B8-B81B3C902A86}"/>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0" name="直線コネクタ 389">
          <a:extLst>
            <a:ext uri="{FF2B5EF4-FFF2-40B4-BE49-F238E27FC236}">
              <a16:creationId xmlns:a16="http://schemas.microsoft.com/office/drawing/2014/main" id="{1DABD811-31C5-4127-9E56-2640B8E658D6}"/>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1" name="【保健センター・保健所】&#10;一人当たり面積最大値テキスト">
          <a:extLst>
            <a:ext uri="{FF2B5EF4-FFF2-40B4-BE49-F238E27FC236}">
              <a16:creationId xmlns:a16="http://schemas.microsoft.com/office/drawing/2014/main" id="{3EDFC46E-DC9D-448F-9411-23B572F69CF0}"/>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2" name="直線コネクタ 391">
          <a:extLst>
            <a:ext uri="{FF2B5EF4-FFF2-40B4-BE49-F238E27FC236}">
              <a16:creationId xmlns:a16="http://schemas.microsoft.com/office/drawing/2014/main" id="{338AF14A-4814-43A5-9E7F-14889FA9912C}"/>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93" name="【保健センター・保健所】&#10;一人当たり面積平均値テキスト">
          <a:extLst>
            <a:ext uri="{FF2B5EF4-FFF2-40B4-BE49-F238E27FC236}">
              <a16:creationId xmlns:a16="http://schemas.microsoft.com/office/drawing/2014/main" id="{47F6392D-1794-46E1-9F55-5F825868A79F}"/>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4" name="フローチャート: 判断 393">
          <a:extLst>
            <a:ext uri="{FF2B5EF4-FFF2-40B4-BE49-F238E27FC236}">
              <a16:creationId xmlns:a16="http://schemas.microsoft.com/office/drawing/2014/main" id="{CA203A4C-C068-4FB2-94D0-A3AD2EBA2D7E}"/>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395" name="フローチャート: 判断 394">
          <a:extLst>
            <a:ext uri="{FF2B5EF4-FFF2-40B4-BE49-F238E27FC236}">
              <a16:creationId xmlns:a16="http://schemas.microsoft.com/office/drawing/2014/main" id="{DD251E84-BAB7-498B-84A9-128645468D4F}"/>
            </a:ext>
          </a:extLst>
        </xdr:cNvPr>
        <xdr:cNvSpPr/>
      </xdr:nvSpPr>
      <xdr:spPr>
        <a:xfrm>
          <a:off x="21272500" y="108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96" name="フローチャート: 判断 395">
          <a:extLst>
            <a:ext uri="{FF2B5EF4-FFF2-40B4-BE49-F238E27FC236}">
              <a16:creationId xmlns:a16="http://schemas.microsoft.com/office/drawing/2014/main" id="{833D7D11-B845-449D-9F52-277E3FC3B57D}"/>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397" name="フローチャート: 判断 396">
          <a:extLst>
            <a:ext uri="{FF2B5EF4-FFF2-40B4-BE49-F238E27FC236}">
              <a16:creationId xmlns:a16="http://schemas.microsoft.com/office/drawing/2014/main" id="{31E3BB23-B540-4B5C-84A8-68E6AEF06542}"/>
            </a:ext>
          </a:extLst>
        </xdr:cNvPr>
        <xdr:cNvSpPr/>
      </xdr:nvSpPr>
      <xdr:spPr>
        <a:xfrm>
          <a:off x="19494500" y="108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398" name="フローチャート: 判断 397">
          <a:extLst>
            <a:ext uri="{FF2B5EF4-FFF2-40B4-BE49-F238E27FC236}">
              <a16:creationId xmlns:a16="http://schemas.microsoft.com/office/drawing/2014/main" id="{7DB8836F-C77F-443A-B595-51A8E736EA42}"/>
            </a:ext>
          </a:extLst>
        </xdr:cNvPr>
        <xdr:cNvSpPr/>
      </xdr:nvSpPr>
      <xdr:spPr>
        <a:xfrm>
          <a:off x="18605500" y="108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3FEBED32-8704-45D4-A31F-9743B3F5FD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E460A9E9-F56B-40A8-BA56-65333857B8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3EC219B1-3B61-4D41-A105-91E245D129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FA941E25-BEB1-444F-9EA9-6964BBD44A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446B4CF9-7C56-40B5-BC1F-69D0299351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32639</xdr:rowOff>
    </xdr:from>
    <xdr:to>
      <xdr:col>116</xdr:col>
      <xdr:colOff>114300</xdr:colOff>
      <xdr:row>63</xdr:row>
      <xdr:rowOff>134239</xdr:rowOff>
    </xdr:to>
    <xdr:sp macro="" textlink="">
      <xdr:nvSpPr>
        <xdr:cNvPr id="404" name="楕円 403">
          <a:extLst>
            <a:ext uri="{FF2B5EF4-FFF2-40B4-BE49-F238E27FC236}">
              <a16:creationId xmlns:a16="http://schemas.microsoft.com/office/drawing/2014/main" id="{B9E2AF85-119C-40C2-922E-99399FD62997}"/>
            </a:ext>
          </a:extLst>
        </xdr:cNvPr>
        <xdr:cNvSpPr/>
      </xdr:nvSpPr>
      <xdr:spPr>
        <a:xfrm>
          <a:off x="221107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163466</xdr:rowOff>
    </xdr:from>
    <xdr:ext cx="469744" cy="259045"/>
    <xdr:sp macro="" textlink="">
      <xdr:nvSpPr>
        <xdr:cNvPr id="405" name="【保健センター・保健所】&#10;一人当たり面積該当値テキスト">
          <a:extLst>
            <a:ext uri="{FF2B5EF4-FFF2-40B4-BE49-F238E27FC236}">
              <a16:creationId xmlns:a16="http://schemas.microsoft.com/office/drawing/2014/main" id="{BA2D897E-ED65-457F-AC38-2481A45115D3}"/>
            </a:ext>
          </a:extLst>
        </xdr:cNvPr>
        <xdr:cNvSpPr txBox="1"/>
      </xdr:nvSpPr>
      <xdr:spPr>
        <a:xfrm>
          <a:off x="22199600" y="1062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32868</xdr:rowOff>
    </xdr:from>
    <xdr:to>
      <xdr:col>112</xdr:col>
      <xdr:colOff>38100</xdr:colOff>
      <xdr:row>63</xdr:row>
      <xdr:rowOff>134468</xdr:rowOff>
    </xdr:to>
    <xdr:sp macro="" textlink="">
      <xdr:nvSpPr>
        <xdr:cNvPr id="406" name="楕円 405">
          <a:extLst>
            <a:ext uri="{FF2B5EF4-FFF2-40B4-BE49-F238E27FC236}">
              <a16:creationId xmlns:a16="http://schemas.microsoft.com/office/drawing/2014/main" id="{DDDBF817-81B4-4B52-A7F9-4C616E13BC0A}"/>
            </a:ext>
          </a:extLst>
        </xdr:cNvPr>
        <xdr:cNvSpPr/>
      </xdr:nvSpPr>
      <xdr:spPr>
        <a:xfrm>
          <a:off x="21272500" y="10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83439</xdr:rowOff>
    </xdr:from>
    <xdr:to>
      <xdr:col>116</xdr:col>
      <xdr:colOff>63500</xdr:colOff>
      <xdr:row>63</xdr:row>
      <xdr:rowOff>83668</xdr:rowOff>
    </xdr:to>
    <xdr:cxnSp macro="">
      <xdr:nvCxnSpPr>
        <xdr:cNvPr id="407" name="直線コネクタ 406">
          <a:extLst>
            <a:ext uri="{FF2B5EF4-FFF2-40B4-BE49-F238E27FC236}">
              <a16:creationId xmlns:a16="http://schemas.microsoft.com/office/drawing/2014/main" id="{D124CB81-354C-478D-A92A-BC5D33B941BC}"/>
            </a:ext>
          </a:extLst>
        </xdr:cNvPr>
        <xdr:cNvCxnSpPr/>
      </xdr:nvCxnSpPr>
      <xdr:spPr>
        <a:xfrm flipV="1">
          <a:off x="21323300" y="1088478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408" name="楕円 407">
          <a:extLst>
            <a:ext uri="{FF2B5EF4-FFF2-40B4-BE49-F238E27FC236}">
              <a16:creationId xmlns:a16="http://schemas.microsoft.com/office/drawing/2014/main" id="{D02D3469-751F-41C0-8C6A-E709DEDAC0F9}"/>
            </a:ext>
          </a:extLst>
        </xdr:cNvPr>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83668</xdr:rowOff>
    </xdr:from>
    <xdr:to>
      <xdr:col>111</xdr:col>
      <xdr:colOff>177800</xdr:colOff>
      <xdr:row>63</xdr:row>
      <xdr:rowOff>84582</xdr:rowOff>
    </xdr:to>
    <xdr:cxnSp macro="">
      <xdr:nvCxnSpPr>
        <xdr:cNvPr id="409" name="直線コネクタ 408">
          <a:extLst>
            <a:ext uri="{FF2B5EF4-FFF2-40B4-BE49-F238E27FC236}">
              <a16:creationId xmlns:a16="http://schemas.microsoft.com/office/drawing/2014/main" id="{6678FBF0-8B41-42B4-AEEB-B3F2C7005937}"/>
            </a:ext>
          </a:extLst>
        </xdr:cNvPr>
        <xdr:cNvCxnSpPr/>
      </xdr:nvCxnSpPr>
      <xdr:spPr>
        <a:xfrm flipV="1">
          <a:off x="20434300" y="108850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410" name="楕円 409">
          <a:extLst>
            <a:ext uri="{FF2B5EF4-FFF2-40B4-BE49-F238E27FC236}">
              <a16:creationId xmlns:a16="http://schemas.microsoft.com/office/drawing/2014/main" id="{952DCAAE-5174-4493-AC5E-566D7D352660}"/>
            </a:ext>
          </a:extLst>
        </xdr:cNvPr>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84582</xdr:rowOff>
    </xdr:to>
    <xdr:cxnSp macro="">
      <xdr:nvCxnSpPr>
        <xdr:cNvPr id="411" name="直線コネクタ 410">
          <a:extLst>
            <a:ext uri="{FF2B5EF4-FFF2-40B4-BE49-F238E27FC236}">
              <a16:creationId xmlns:a16="http://schemas.microsoft.com/office/drawing/2014/main" id="{A7AAEF8A-FD60-4C44-9BF2-F9ECC32A9492}"/>
            </a:ext>
          </a:extLst>
        </xdr:cNvPr>
        <xdr:cNvCxnSpPr/>
      </xdr:nvCxnSpPr>
      <xdr:spPr>
        <a:xfrm>
          <a:off x="19545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33325</xdr:rowOff>
    </xdr:from>
    <xdr:to>
      <xdr:col>98</xdr:col>
      <xdr:colOff>38100</xdr:colOff>
      <xdr:row>63</xdr:row>
      <xdr:rowOff>134925</xdr:rowOff>
    </xdr:to>
    <xdr:sp macro="" textlink="">
      <xdr:nvSpPr>
        <xdr:cNvPr id="412" name="楕円 411">
          <a:extLst>
            <a:ext uri="{FF2B5EF4-FFF2-40B4-BE49-F238E27FC236}">
              <a16:creationId xmlns:a16="http://schemas.microsoft.com/office/drawing/2014/main" id="{308E2242-EF84-4190-946F-BFF4845D602C}"/>
            </a:ext>
          </a:extLst>
        </xdr:cNvPr>
        <xdr:cNvSpPr/>
      </xdr:nvSpPr>
      <xdr:spPr>
        <a:xfrm>
          <a:off x="18605500"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84125</xdr:rowOff>
    </xdr:from>
    <xdr:to>
      <xdr:col>102</xdr:col>
      <xdr:colOff>114300</xdr:colOff>
      <xdr:row>63</xdr:row>
      <xdr:rowOff>84582</xdr:rowOff>
    </xdr:to>
    <xdr:cxnSp macro="">
      <xdr:nvCxnSpPr>
        <xdr:cNvPr id="413" name="直線コネクタ 412">
          <a:extLst>
            <a:ext uri="{FF2B5EF4-FFF2-40B4-BE49-F238E27FC236}">
              <a16:creationId xmlns:a16="http://schemas.microsoft.com/office/drawing/2014/main" id="{9FB63D08-0F4B-4304-B882-2CAFD047AC50}"/>
            </a:ext>
          </a:extLst>
        </xdr:cNvPr>
        <xdr:cNvCxnSpPr/>
      </xdr:nvCxnSpPr>
      <xdr:spPr>
        <a:xfrm>
          <a:off x="18656300" y="108854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123106</xdr:rowOff>
    </xdr:from>
    <xdr:ext cx="469744" cy="259045"/>
    <xdr:sp macro="" textlink="">
      <xdr:nvSpPr>
        <xdr:cNvPr id="414" name="n_1aveValue【保健センター・保健所】&#10;一人当たり面積">
          <a:extLst>
            <a:ext uri="{FF2B5EF4-FFF2-40B4-BE49-F238E27FC236}">
              <a16:creationId xmlns:a16="http://schemas.microsoft.com/office/drawing/2014/main" id="{FB98A3DD-F4B8-4499-BB93-68411A452B6D}"/>
            </a:ext>
          </a:extLst>
        </xdr:cNvPr>
        <xdr:cNvSpPr txBox="1"/>
      </xdr:nvSpPr>
      <xdr:spPr>
        <a:xfrm>
          <a:off x="21075727" y="10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15" name="n_2aveValue【保健センター・保健所】&#10;一人当たり面積">
          <a:extLst>
            <a:ext uri="{FF2B5EF4-FFF2-40B4-BE49-F238E27FC236}">
              <a16:creationId xmlns:a16="http://schemas.microsoft.com/office/drawing/2014/main" id="{272FB597-BB92-41AD-86A8-5BB5DE229E08}"/>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416" name="n_3aveValue【保健センター・保健所】&#10;一人当たり面積">
          <a:extLst>
            <a:ext uri="{FF2B5EF4-FFF2-40B4-BE49-F238E27FC236}">
              <a16:creationId xmlns:a16="http://schemas.microsoft.com/office/drawing/2014/main" id="{3F09BF7D-D5E5-41ED-99BE-2772201050DB}"/>
            </a:ext>
          </a:extLst>
        </xdr:cNvPr>
        <xdr:cNvSpPr txBox="1"/>
      </xdr:nvSpPr>
      <xdr:spPr>
        <a:xfrm>
          <a:off x="19310427" y="105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417" name="n_4aveValue【保健センター・保健所】&#10;一人当たり面積">
          <a:extLst>
            <a:ext uri="{FF2B5EF4-FFF2-40B4-BE49-F238E27FC236}">
              <a16:creationId xmlns:a16="http://schemas.microsoft.com/office/drawing/2014/main" id="{6730152A-6B44-4B0E-AE39-630F3A979463}"/>
            </a:ext>
          </a:extLst>
        </xdr:cNvPr>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125595</xdr:rowOff>
    </xdr:from>
    <xdr:ext cx="469744" cy="259045"/>
    <xdr:sp macro="" textlink="">
      <xdr:nvSpPr>
        <xdr:cNvPr id="418" name="n_1mainValue【保健センター・保健所】&#10;一人当たり面積">
          <a:extLst>
            <a:ext uri="{FF2B5EF4-FFF2-40B4-BE49-F238E27FC236}">
              <a16:creationId xmlns:a16="http://schemas.microsoft.com/office/drawing/2014/main" id="{B7D09071-93D3-4A42-B9BD-9A85B1B6AD52}"/>
            </a:ext>
          </a:extLst>
        </xdr:cNvPr>
        <xdr:cNvSpPr txBox="1"/>
      </xdr:nvSpPr>
      <xdr:spPr>
        <a:xfrm>
          <a:off x="21075727" y="1092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419" name="n_2mainValue【保健センター・保健所】&#10;一人当たり面積">
          <a:extLst>
            <a:ext uri="{FF2B5EF4-FFF2-40B4-BE49-F238E27FC236}">
              <a16:creationId xmlns:a16="http://schemas.microsoft.com/office/drawing/2014/main" id="{CEA6D094-1D05-4D19-937D-220A9A4C7F79}"/>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420" name="n_3mainValue【保健センター・保健所】&#10;一人当たり面積">
          <a:extLst>
            <a:ext uri="{FF2B5EF4-FFF2-40B4-BE49-F238E27FC236}">
              <a16:creationId xmlns:a16="http://schemas.microsoft.com/office/drawing/2014/main" id="{FBCA7559-607F-46B5-8A2F-C13D8A2DA75C}"/>
            </a:ext>
          </a:extLst>
        </xdr:cNvPr>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126052</xdr:rowOff>
    </xdr:from>
    <xdr:ext cx="469744" cy="259045"/>
    <xdr:sp macro="" textlink="">
      <xdr:nvSpPr>
        <xdr:cNvPr id="421" name="n_4mainValue【保健センター・保健所】&#10;一人当たり面積">
          <a:extLst>
            <a:ext uri="{FF2B5EF4-FFF2-40B4-BE49-F238E27FC236}">
              <a16:creationId xmlns:a16="http://schemas.microsoft.com/office/drawing/2014/main" id="{3DEC2659-9C29-4BBE-93FA-ECDBCE73E05E}"/>
            </a:ext>
          </a:extLst>
        </xdr:cNvPr>
        <xdr:cNvSpPr txBox="1"/>
      </xdr:nvSpPr>
      <xdr:spPr>
        <a:xfrm>
          <a:off x="18421427" y="109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36B24858-A10C-4554-B27A-AEE1E1DE7F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3EFCE1EA-21D6-4D09-B9D6-39F52F4906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F9E22B90-38B1-4DEA-B7B1-31CF63BFF7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2DFDC7F4-00DA-4C29-A3A9-F8536591AC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C8833E4A-014E-4F17-9315-BA829D630A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C09C810C-765F-4A50-8F0A-0B56CD6AF9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13B90453-0B51-4C41-A145-6AB3144AC4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727A0929-007C-4787-B9E6-8153D6C69F1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a:extLst>
            <a:ext uri="{FF2B5EF4-FFF2-40B4-BE49-F238E27FC236}">
              <a16:creationId xmlns:a16="http://schemas.microsoft.com/office/drawing/2014/main" id="{2641BDD6-B129-4C87-8351-76EC209AC5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a:extLst>
            <a:ext uri="{FF2B5EF4-FFF2-40B4-BE49-F238E27FC236}">
              <a16:creationId xmlns:a16="http://schemas.microsoft.com/office/drawing/2014/main" id="{D4BDE63F-DD35-4CD0-8367-51855BB7C2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a:extLst>
            <a:ext uri="{FF2B5EF4-FFF2-40B4-BE49-F238E27FC236}">
              <a16:creationId xmlns:a16="http://schemas.microsoft.com/office/drawing/2014/main" id="{08FFEB0D-7755-496E-80AC-060CF6B736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a:extLst>
            <a:ext uri="{FF2B5EF4-FFF2-40B4-BE49-F238E27FC236}">
              <a16:creationId xmlns:a16="http://schemas.microsoft.com/office/drawing/2014/main" id="{FF2F5B1C-6F3D-459A-BB69-0B83D5D880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a:extLst>
            <a:ext uri="{FF2B5EF4-FFF2-40B4-BE49-F238E27FC236}">
              <a16:creationId xmlns:a16="http://schemas.microsoft.com/office/drawing/2014/main" id="{26817F29-0F05-481D-BF77-B23DAAD9A7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a:extLst>
            <a:ext uri="{FF2B5EF4-FFF2-40B4-BE49-F238E27FC236}">
              <a16:creationId xmlns:a16="http://schemas.microsoft.com/office/drawing/2014/main" id="{31DB41B8-FBF3-40A3-B997-E3F5F5165E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a:extLst>
            <a:ext uri="{FF2B5EF4-FFF2-40B4-BE49-F238E27FC236}">
              <a16:creationId xmlns:a16="http://schemas.microsoft.com/office/drawing/2014/main" id="{E3ECF297-C9DB-4F9D-9C34-21BA13A270D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a:extLst>
            <a:ext uri="{FF2B5EF4-FFF2-40B4-BE49-F238E27FC236}">
              <a16:creationId xmlns:a16="http://schemas.microsoft.com/office/drawing/2014/main" id="{7B32BB7A-A7B6-4E1F-9A0F-90D65B3388F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298370DF-DFD6-4B1B-ADE2-324C3BA085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E6D19017-0AE8-44A3-9662-DD08C8BA21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3EAB47A6-E65B-46BB-8A86-B1F32608A5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608A56AA-D9A7-48FD-BF62-1B952661F6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E4EC60A9-DDF9-4D25-8FB7-39F5A68C66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E8164C52-F2B2-4C4E-B0FA-A0C13BC06C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785AF199-6631-4900-87C8-37F20FDA65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E88F69BB-33BC-44C8-90AA-A3497E23EE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5C39096C-509F-4E50-9C12-9C537F945E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648F4879-E1C8-427C-98FA-1ED0FDAE0F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850894CB-0D6F-400F-AC8C-757B9EFECE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0405103A-A1FD-4C94-94CC-566FC8A773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4A48C438-7782-43D6-A817-5449CB3336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B509E05E-D388-48F3-B52B-FE6C4DAF74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D6348084-B72E-4CE6-BCA6-E6F2B3A6A4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C9F5C3C2-3C47-42E8-9AA8-28E3D47EE08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C5AAF4A2-FF55-4E3B-8A1D-EF0FDB2B76F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60E55953-7AE2-44C1-B62B-81E227DF36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F0AA5324-491B-43AA-91E8-0D54B98DED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140E60D5-CCF6-4188-BE00-B9CA28B3403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3BA6DF8D-E70C-4F32-93AA-1D929AAF06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079B128A-3648-47E7-98F8-C03AFB4D83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07778CB9-2D68-4461-9D10-7F619EF80A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3C9E1794-8828-410A-9057-A28004DC88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621DFA42-1BE4-41FA-8DDA-DD100A67C9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3" name="直線コネクタ 462">
          <a:extLst>
            <a:ext uri="{FF2B5EF4-FFF2-40B4-BE49-F238E27FC236}">
              <a16:creationId xmlns:a16="http://schemas.microsoft.com/office/drawing/2014/main" id="{A5C3CF63-5009-460E-A56D-084627758BE2}"/>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a:extLst>
            <a:ext uri="{FF2B5EF4-FFF2-40B4-BE49-F238E27FC236}">
              <a16:creationId xmlns:a16="http://schemas.microsoft.com/office/drawing/2014/main" id="{EE0C12F4-CD42-4B83-9353-8662326FDB2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a:extLst>
            <a:ext uri="{FF2B5EF4-FFF2-40B4-BE49-F238E27FC236}">
              <a16:creationId xmlns:a16="http://schemas.microsoft.com/office/drawing/2014/main" id="{771258E0-78AB-4070-816D-8BD81A75C90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6" name="【庁舎】&#10;有形固定資産減価償却率最大値テキスト">
          <a:extLst>
            <a:ext uri="{FF2B5EF4-FFF2-40B4-BE49-F238E27FC236}">
              <a16:creationId xmlns:a16="http://schemas.microsoft.com/office/drawing/2014/main" id="{DB76B4C8-668E-44D0-BF20-B26FF1653ADD}"/>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67" name="直線コネクタ 466">
          <a:extLst>
            <a:ext uri="{FF2B5EF4-FFF2-40B4-BE49-F238E27FC236}">
              <a16:creationId xmlns:a16="http://schemas.microsoft.com/office/drawing/2014/main" id="{5536ABA8-3929-4430-B95A-AC03893DD27D}"/>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68" name="【庁舎】&#10;有形固定資産減価償却率平均値テキスト">
          <a:extLst>
            <a:ext uri="{FF2B5EF4-FFF2-40B4-BE49-F238E27FC236}">
              <a16:creationId xmlns:a16="http://schemas.microsoft.com/office/drawing/2014/main" id="{8AC77824-AF62-4D48-8C51-9C6F6E9EC5BF}"/>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69" name="フローチャート: 判断 468">
          <a:extLst>
            <a:ext uri="{FF2B5EF4-FFF2-40B4-BE49-F238E27FC236}">
              <a16:creationId xmlns:a16="http://schemas.microsoft.com/office/drawing/2014/main" id="{FEB06741-5F58-4DF4-88C2-44D9D0F8041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0" name="フローチャート: 判断 469">
          <a:extLst>
            <a:ext uri="{FF2B5EF4-FFF2-40B4-BE49-F238E27FC236}">
              <a16:creationId xmlns:a16="http://schemas.microsoft.com/office/drawing/2014/main" id="{01009F0E-ED53-4F46-B5E7-C25B0A4ABE1D}"/>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71" name="フローチャート: 判断 470">
          <a:extLst>
            <a:ext uri="{FF2B5EF4-FFF2-40B4-BE49-F238E27FC236}">
              <a16:creationId xmlns:a16="http://schemas.microsoft.com/office/drawing/2014/main" id="{48A303A5-9574-49CB-BA35-9F012994664C}"/>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72" name="フローチャート: 判断 471">
          <a:extLst>
            <a:ext uri="{FF2B5EF4-FFF2-40B4-BE49-F238E27FC236}">
              <a16:creationId xmlns:a16="http://schemas.microsoft.com/office/drawing/2014/main" id="{BF71A1DC-A6A1-4B45-BCE3-5B5AC1604E64}"/>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73" name="フローチャート: 判断 472">
          <a:extLst>
            <a:ext uri="{FF2B5EF4-FFF2-40B4-BE49-F238E27FC236}">
              <a16:creationId xmlns:a16="http://schemas.microsoft.com/office/drawing/2014/main" id="{AE7A2466-B138-48B8-AD3C-C9235EEF7E13}"/>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76AEAE2-5617-4E0D-AB2C-F3DDF10571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FD20ACA-B081-403F-876F-5E620518B5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A4E2E05-E218-4417-A905-18FEEA0F40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54DC9C9-446D-4D80-AF73-08E39691B7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6D9E771-0774-4753-A6B5-750337F3CD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79" name="楕円 478">
          <a:extLst>
            <a:ext uri="{FF2B5EF4-FFF2-40B4-BE49-F238E27FC236}">
              <a16:creationId xmlns:a16="http://schemas.microsoft.com/office/drawing/2014/main" id="{16BBDA6B-78A4-45A1-8633-33223ECE5EDE}"/>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80" name="【庁舎】&#10;有形固定資産減価償却率該当値テキスト">
          <a:extLst>
            <a:ext uri="{FF2B5EF4-FFF2-40B4-BE49-F238E27FC236}">
              <a16:creationId xmlns:a16="http://schemas.microsoft.com/office/drawing/2014/main" id="{1E608BDB-CABB-4B6F-B5CD-1BB0DA2C32F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81" name="楕円 480">
          <a:extLst>
            <a:ext uri="{FF2B5EF4-FFF2-40B4-BE49-F238E27FC236}">
              <a16:creationId xmlns:a16="http://schemas.microsoft.com/office/drawing/2014/main" id="{333D073A-DE09-403C-8D78-C26FDD2F73CF}"/>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482" name="直線コネクタ 481">
          <a:extLst>
            <a:ext uri="{FF2B5EF4-FFF2-40B4-BE49-F238E27FC236}">
              <a16:creationId xmlns:a16="http://schemas.microsoft.com/office/drawing/2014/main" id="{1FA5E73F-41EE-486C-9116-47E79ED19774}"/>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483" name="楕円 482">
          <a:extLst>
            <a:ext uri="{FF2B5EF4-FFF2-40B4-BE49-F238E27FC236}">
              <a16:creationId xmlns:a16="http://schemas.microsoft.com/office/drawing/2014/main" id="{BBA60CEC-C8D0-4859-9E6F-E80FCBC43EF7}"/>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484" name="直線コネクタ 483">
          <a:extLst>
            <a:ext uri="{FF2B5EF4-FFF2-40B4-BE49-F238E27FC236}">
              <a16:creationId xmlns:a16="http://schemas.microsoft.com/office/drawing/2014/main" id="{49240132-6A1C-4CCE-9D28-99CBC8593956}"/>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123371</xdr:rowOff>
    </xdr:from>
    <xdr:to>
      <xdr:col>72</xdr:col>
      <xdr:colOff>38100</xdr:colOff>
      <xdr:row>109</xdr:row>
      <xdr:rowOff>53521</xdr:rowOff>
    </xdr:to>
    <xdr:sp macro="" textlink="">
      <xdr:nvSpPr>
        <xdr:cNvPr id="485" name="楕円 484">
          <a:extLst>
            <a:ext uri="{FF2B5EF4-FFF2-40B4-BE49-F238E27FC236}">
              <a16:creationId xmlns:a16="http://schemas.microsoft.com/office/drawing/2014/main" id="{1A5E3770-E2E4-41D3-A5D1-F7A2C034F14E}"/>
            </a:ext>
          </a:extLst>
        </xdr:cNvPr>
        <xdr:cNvSpPr/>
      </xdr:nvSpPr>
      <xdr:spPr>
        <a:xfrm>
          <a:off x="1365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xdr:rowOff>
    </xdr:from>
    <xdr:to>
      <xdr:col>76</xdr:col>
      <xdr:colOff>114300</xdr:colOff>
      <xdr:row>109</xdr:row>
      <xdr:rowOff>35379</xdr:rowOff>
    </xdr:to>
    <xdr:cxnSp macro="">
      <xdr:nvCxnSpPr>
        <xdr:cNvPr id="486" name="直線コネクタ 485">
          <a:extLst>
            <a:ext uri="{FF2B5EF4-FFF2-40B4-BE49-F238E27FC236}">
              <a16:creationId xmlns:a16="http://schemas.microsoft.com/office/drawing/2014/main" id="{8EE2092F-3FE7-4D98-8ED5-F668EF785E74}"/>
            </a:ext>
          </a:extLst>
        </xdr:cNvPr>
        <xdr:cNvCxnSpPr/>
      </xdr:nvCxnSpPr>
      <xdr:spPr>
        <a:xfrm>
          <a:off x="13703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90714</xdr:rowOff>
    </xdr:from>
    <xdr:to>
      <xdr:col>67</xdr:col>
      <xdr:colOff>101600</xdr:colOff>
      <xdr:row>109</xdr:row>
      <xdr:rowOff>20864</xdr:rowOff>
    </xdr:to>
    <xdr:sp macro="" textlink="">
      <xdr:nvSpPr>
        <xdr:cNvPr id="487" name="楕円 486">
          <a:extLst>
            <a:ext uri="{FF2B5EF4-FFF2-40B4-BE49-F238E27FC236}">
              <a16:creationId xmlns:a16="http://schemas.microsoft.com/office/drawing/2014/main" id="{D8E80FE1-D23B-4F6E-A17F-FCCE60A865C9}"/>
            </a:ext>
          </a:extLst>
        </xdr:cNvPr>
        <xdr:cNvSpPr/>
      </xdr:nvSpPr>
      <xdr:spPr>
        <a:xfrm>
          <a:off x="1276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109</xdr:row>
      <xdr:rowOff>2721</xdr:rowOff>
    </xdr:to>
    <xdr:cxnSp macro="">
      <xdr:nvCxnSpPr>
        <xdr:cNvPr id="488" name="直線コネクタ 487">
          <a:extLst>
            <a:ext uri="{FF2B5EF4-FFF2-40B4-BE49-F238E27FC236}">
              <a16:creationId xmlns:a16="http://schemas.microsoft.com/office/drawing/2014/main" id="{53C75086-9AE4-4B69-A471-67CB6C147C63}"/>
            </a:ext>
          </a:extLst>
        </xdr:cNvPr>
        <xdr:cNvCxnSpPr/>
      </xdr:nvCxnSpPr>
      <xdr:spPr>
        <a:xfrm>
          <a:off x="12814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89" name="n_1aveValue【庁舎】&#10;有形固定資産減価償却率">
          <a:extLst>
            <a:ext uri="{FF2B5EF4-FFF2-40B4-BE49-F238E27FC236}">
              <a16:creationId xmlns:a16="http://schemas.microsoft.com/office/drawing/2014/main" id="{DBEE7EB3-24DE-475A-86E7-3F4AD30CE81B}"/>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490" name="n_2aveValue【庁舎】&#10;有形固定資産減価償却率">
          <a:extLst>
            <a:ext uri="{FF2B5EF4-FFF2-40B4-BE49-F238E27FC236}">
              <a16:creationId xmlns:a16="http://schemas.microsoft.com/office/drawing/2014/main" id="{A376A47E-5FBB-4F33-BBC4-5E5559204EA5}"/>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491" name="n_3aveValue【庁舎】&#10;有形固定資産減価償却率">
          <a:extLst>
            <a:ext uri="{FF2B5EF4-FFF2-40B4-BE49-F238E27FC236}">
              <a16:creationId xmlns:a16="http://schemas.microsoft.com/office/drawing/2014/main" id="{C3F9E604-D60E-4EDF-AF86-E731FA3FD42A}"/>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92" name="n_4aveValue【庁舎】&#10;有形固定資産減価償却率">
          <a:extLst>
            <a:ext uri="{FF2B5EF4-FFF2-40B4-BE49-F238E27FC236}">
              <a16:creationId xmlns:a16="http://schemas.microsoft.com/office/drawing/2014/main" id="{B7F16F8D-34AF-408D-A0E6-095F3FE6D591}"/>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493" name="n_1mainValue【庁舎】&#10;有形固定資産減価償却率">
          <a:extLst>
            <a:ext uri="{FF2B5EF4-FFF2-40B4-BE49-F238E27FC236}">
              <a16:creationId xmlns:a16="http://schemas.microsoft.com/office/drawing/2014/main" id="{7E67D571-89CC-46AA-B529-823EAB60E9B9}"/>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494" name="n_2mainValue【庁舎】&#10;有形固定資産減価償却率">
          <a:extLst>
            <a:ext uri="{FF2B5EF4-FFF2-40B4-BE49-F238E27FC236}">
              <a16:creationId xmlns:a16="http://schemas.microsoft.com/office/drawing/2014/main" id="{FE1E36B8-3F4D-41E8-A41E-7539274227A9}"/>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44648</xdr:rowOff>
    </xdr:from>
    <xdr:ext cx="405111" cy="259045"/>
    <xdr:sp macro="" textlink="">
      <xdr:nvSpPr>
        <xdr:cNvPr id="495" name="n_3mainValue【庁舎】&#10;有形固定資産減価償却率">
          <a:extLst>
            <a:ext uri="{FF2B5EF4-FFF2-40B4-BE49-F238E27FC236}">
              <a16:creationId xmlns:a16="http://schemas.microsoft.com/office/drawing/2014/main" id="{404B4996-0620-4FFB-9F7E-A8656E7A4625}"/>
            </a:ext>
          </a:extLst>
        </xdr:cNvPr>
        <xdr:cNvSpPr txBox="1"/>
      </xdr:nvSpPr>
      <xdr:spPr>
        <a:xfrm>
          <a:off x="13500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11991</xdr:rowOff>
    </xdr:from>
    <xdr:ext cx="405111" cy="259045"/>
    <xdr:sp macro="" textlink="">
      <xdr:nvSpPr>
        <xdr:cNvPr id="496" name="n_4mainValue【庁舎】&#10;有形固定資産減価償却率">
          <a:extLst>
            <a:ext uri="{FF2B5EF4-FFF2-40B4-BE49-F238E27FC236}">
              <a16:creationId xmlns:a16="http://schemas.microsoft.com/office/drawing/2014/main" id="{76CDAB7E-A9CB-44D6-A551-24E62E3E029B}"/>
            </a:ext>
          </a:extLst>
        </xdr:cNvPr>
        <xdr:cNvSpPr txBox="1"/>
      </xdr:nvSpPr>
      <xdr:spPr>
        <a:xfrm>
          <a:off x="12611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D870F0AE-461C-4297-AC21-7E91E76FC9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FDD3AD37-F8D9-4030-9806-A2575C63E6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0C1AA8A4-18A9-4BFB-A81A-2B37742993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A6307D67-32BB-47BE-BABA-5D68B764B0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E094C9A1-8530-46BE-9F76-EAE930F8F4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BA5563AB-38E8-4EE9-9BDE-EA4107A866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64586B53-8691-436B-9DE3-16C2CD9942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140463B2-C02F-4CD2-8488-0077883090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D970923C-1492-499C-8682-946DD12809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01A3DB6D-BC5F-48C9-9A86-F1517B762D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a:extLst>
            <a:ext uri="{FF2B5EF4-FFF2-40B4-BE49-F238E27FC236}">
              <a16:creationId xmlns:a16="http://schemas.microsoft.com/office/drawing/2014/main" id="{BF3FB7E1-896A-4E28-9C22-FF2D510E911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a:extLst>
            <a:ext uri="{FF2B5EF4-FFF2-40B4-BE49-F238E27FC236}">
              <a16:creationId xmlns:a16="http://schemas.microsoft.com/office/drawing/2014/main" id="{809C1C0D-9E84-43E1-924E-1BD41A208B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a:extLst>
            <a:ext uri="{FF2B5EF4-FFF2-40B4-BE49-F238E27FC236}">
              <a16:creationId xmlns:a16="http://schemas.microsoft.com/office/drawing/2014/main" id="{40D0E5DA-2630-4ED9-B2E6-D2A07A499E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a:extLst>
            <a:ext uri="{FF2B5EF4-FFF2-40B4-BE49-F238E27FC236}">
              <a16:creationId xmlns:a16="http://schemas.microsoft.com/office/drawing/2014/main" id="{AC1739BB-9434-426C-BB9C-D7AF4B9014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a:extLst>
            <a:ext uri="{FF2B5EF4-FFF2-40B4-BE49-F238E27FC236}">
              <a16:creationId xmlns:a16="http://schemas.microsoft.com/office/drawing/2014/main" id="{DAF68B1C-98FF-4B8E-9772-8264EE95FEA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a:extLst>
            <a:ext uri="{FF2B5EF4-FFF2-40B4-BE49-F238E27FC236}">
              <a16:creationId xmlns:a16="http://schemas.microsoft.com/office/drawing/2014/main" id="{7570448F-E7F4-4931-B56F-CA8F56331DD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a:extLst>
            <a:ext uri="{FF2B5EF4-FFF2-40B4-BE49-F238E27FC236}">
              <a16:creationId xmlns:a16="http://schemas.microsoft.com/office/drawing/2014/main" id="{902E2CFA-99BE-43BA-9E0C-49DCC0B8424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a:extLst>
            <a:ext uri="{FF2B5EF4-FFF2-40B4-BE49-F238E27FC236}">
              <a16:creationId xmlns:a16="http://schemas.microsoft.com/office/drawing/2014/main" id="{9702E482-9F6A-490F-9537-F69505E58C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a:extLst>
            <a:ext uri="{FF2B5EF4-FFF2-40B4-BE49-F238E27FC236}">
              <a16:creationId xmlns:a16="http://schemas.microsoft.com/office/drawing/2014/main" id="{352CC603-CBD8-4760-B413-1994D5625BB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6" name="テキスト ボックス 515">
          <a:extLst>
            <a:ext uri="{FF2B5EF4-FFF2-40B4-BE49-F238E27FC236}">
              <a16:creationId xmlns:a16="http://schemas.microsoft.com/office/drawing/2014/main" id="{6757C491-A6BF-41DA-9400-A4B36E2BC5C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1F835DEB-D38B-468D-BE41-0DC3AB119A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8" name="テキスト ボックス 517">
          <a:extLst>
            <a:ext uri="{FF2B5EF4-FFF2-40B4-BE49-F238E27FC236}">
              <a16:creationId xmlns:a16="http://schemas.microsoft.com/office/drawing/2014/main" id="{52318230-81DC-4984-AD53-451E8C7BE81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E102A1AC-6B74-4493-80FF-B26E420D336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0" name="直線コネクタ 519">
          <a:extLst>
            <a:ext uri="{FF2B5EF4-FFF2-40B4-BE49-F238E27FC236}">
              <a16:creationId xmlns:a16="http://schemas.microsoft.com/office/drawing/2014/main" id="{147A4975-3B8E-4B48-85FF-33B28D6D5672}"/>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1" name="【庁舎】&#10;一人当たり面積最小値テキスト">
          <a:extLst>
            <a:ext uri="{FF2B5EF4-FFF2-40B4-BE49-F238E27FC236}">
              <a16:creationId xmlns:a16="http://schemas.microsoft.com/office/drawing/2014/main" id="{489EADC2-0088-4A9A-8A75-99EB32A4EDB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2" name="直線コネクタ 521">
          <a:extLst>
            <a:ext uri="{FF2B5EF4-FFF2-40B4-BE49-F238E27FC236}">
              <a16:creationId xmlns:a16="http://schemas.microsoft.com/office/drawing/2014/main" id="{97434319-EE57-4406-AF84-B972AAE59D71}"/>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3" name="【庁舎】&#10;一人当たり面積最大値テキスト">
          <a:extLst>
            <a:ext uri="{FF2B5EF4-FFF2-40B4-BE49-F238E27FC236}">
              <a16:creationId xmlns:a16="http://schemas.microsoft.com/office/drawing/2014/main" id="{80DBEEC8-41E3-42EB-ABC7-565B882BA92E}"/>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4" name="直線コネクタ 523">
          <a:extLst>
            <a:ext uri="{FF2B5EF4-FFF2-40B4-BE49-F238E27FC236}">
              <a16:creationId xmlns:a16="http://schemas.microsoft.com/office/drawing/2014/main" id="{A3F5A8D7-EA23-477A-AD2F-C9C449A61B8C}"/>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525" name="【庁舎】&#10;一人当たり面積平均値テキスト">
          <a:extLst>
            <a:ext uri="{FF2B5EF4-FFF2-40B4-BE49-F238E27FC236}">
              <a16:creationId xmlns:a16="http://schemas.microsoft.com/office/drawing/2014/main" id="{4C5EF586-E91B-4785-8643-D0996FE399CC}"/>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6" name="フローチャート: 判断 525">
          <a:extLst>
            <a:ext uri="{FF2B5EF4-FFF2-40B4-BE49-F238E27FC236}">
              <a16:creationId xmlns:a16="http://schemas.microsoft.com/office/drawing/2014/main" id="{C30610EB-87F8-4EFC-855F-F7C5394E3B91}"/>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527" name="フローチャート: 判断 526">
          <a:extLst>
            <a:ext uri="{FF2B5EF4-FFF2-40B4-BE49-F238E27FC236}">
              <a16:creationId xmlns:a16="http://schemas.microsoft.com/office/drawing/2014/main" id="{78B7D951-5F3B-45B0-9491-7C3FE1B1A599}"/>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528" name="フローチャート: 判断 527">
          <a:extLst>
            <a:ext uri="{FF2B5EF4-FFF2-40B4-BE49-F238E27FC236}">
              <a16:creationId xmlns:a16="http://schemas.microsoft.com/office/drawing/2014/main" id="{8D224552-6A87-46B5-9D4E-6D9F55FE1438}"/>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529" name="フローチャート: 判断 528">
          <a:extLst>
            <a:ext uri="{FF2B5EF4-FFF2-40B4-BE49-F238E27FC236}">
              <a16:creationId xmlns:a16="http://schemas.microsoft.com/office/drawing/2014/main" id="{56B9296D-F5B2-44BD-82ED-55F970EA3186}"/>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530" name="フローチャート: 判断 529">
          <a:extLst>
            <a:ext uri="{FF2B5EF4-FFF2-40B4-BE49-F238E27FC236}">
              <a16:creationId xmlns:a16="http://schemas.microsoft.com/office/drawing/2014/main" id="{01ECD6F6-EFF9-4506-B5A4-A1CBF8A0B2E7}"/>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48BED73D-3DD2-4114-8251-E342497E8EE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7ADC08D-5A6C-4F4E-9B94-90EDB0EF03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8259E1D5-F309-4886-8E29-30FC5D208F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1F2F5F43-237F-4B6B-9CBD-915D705DD0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26D4BD2F-80A0-4BF6-8279-8B3182D279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41275</xdr:rowOff>
    </xdr:from>
    <xdr:to>
      <xdr:col>116</xdr:col>
      <xdr:colOff>114300</xdr:colOff>
      <xdr:row>108</xdr:row>
      <xdr:rowOff>142875</xdr:rowOff>
    </xdr:to>
    <xdr:sp macro="" textlink="">
      <xdr:nvSpPr>
        <xdr:cNvPr id="536" name="楕円 535">
          <a:extLst>
            <a:ext uri="{FF2B5EF4-FFF2-40B4-BE49-F238E27FC236}">
              <a16:creationId xmlns:a16="http://schemas.microsoft.com/office/drawing/2014/main" id="{E981A47E-7880-4B2E-83C0-9FF0F359A3E4}"/>
            </a:ext>
          </a:extLst>
        </xdr:cNvPr>
        <xdr:cNvSpPr/>
      </xdr:nvSpPr>
      <xdr:spPr>
        <a:xfrm>
          <a:off x="22110700" y="185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537" name="【庁舎】&#10;一人当たり面積該当値テキスト">
          <a:extLst>
            <a:ext uri="{FF2B5EF4-FFF2-40B4-BE49-F238E27FC236}">
              <a16:creationId xmlns:a16="http://schemas.microsoft.com/office/drawing/2014/main" id="{A6594F52-6BD3-4F1D-8057-439324DE17CF}"/>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41402</xdr:rowOff>
    </xdr:from>
    <xdr:to>
      <xdr:col>112</xdr:col>
      <xdr:colOff>38100</xdr:colOff>
      <xdr:row>108</xdr:row>
      <xdr:rowOff>143002</xdr:rowOff>
    </xdr:to>
    <xdr:sp macro="" textlink="">
      <xdr:nvSpPr>
        <xdr:cNvPr id="538" name="楕円 537">
          <a:extLst>
            <a:ext uri="{FF2B5EF4-FFF2-40B4-BE49-F238E27FC236}">
              <a16:creationId xmlns:a16="http://schemas.microsoft.com/office/drawing/2014/main" id="{1430217C-33D6-4365-BD8A-A1DE694B1FF3}"/>
            </a:ext>
          </a:extLst>
        </xdr:cNvPr>
        <xdr:cNvSpPr/>
      </xdr:nvSpPr>
      <xdr:spPr>
        <a:xfrm>
          <a:off x="21272500" y="18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92075</xdr:rowOff>
    </xdr:from>
    <xdr:to>
      <xdr:col>116</xdr:col>
      <xdr:colOff>63500</xdr:colOff>
      <xdr:row>108</xdr:row>
      <xdr:rowOff>92202</xdr:rowOff>
    </xdr:to>
    <xdr:cxnSp macro="">
      <xdr:nvCxnSpPr>
        <xdr:cNvPr id="539" name="直線コネクタ 538">
          <a:extLst>
            <a:ext uri="{FF2B5EF4-FFF2-40B4-BE49-F238E27FC236}">
              <a16:creationId xmlns:a16="http://schemas.microsoft.com/office/drawing/2014/main" id="{F5AE7FBA-5CA8-49BB-8F09-62BBE9485676}"/>
            </a:ext>
          </a:extLst>
        </xdr:cNvPr>
        <xdr:cNvCxnSpPr/>
      </xdr:nvCxnSpPr>
      <xdr:spPr>
        <a:xfrm flipV="1">
          <a:off x="21323300" y="1860867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42038</xdr:rowOff>
    </xdr:from>
    <xdr:to>
      <xdr:col>107</xdr:col>
      <xdr:colOff>101600</xdr:colOff>
      <xdr:row>108</xdr:row>
      <xdr:rowOff>143638</xdr:rowOff>
    </xdr:to>
    <xdr:sp macro="" textlink="">
      <xdr:nvSpPr>
        <xdr:cNvPr id="540" name="楕円 539">
          <a:extLst>
            <a:ext uri="{FF2B5EF4-FFF2-40B4-BE49-F238E27FC236}">
              <a16:creationId xmlns:a16="http://schemas.microsoft.com/office/drawing/2014/main" id="{87508492-5054-41D1-9A1F-E0919FAC21A1}"/>
            </a:ext>
          </a:extLst>
        </xdr:cNvPr>
        <xdr:cNvSpPr/>
      </xdr:nvSpPr>
      <xdr:spPr>
        <a:xfrm>
          <a:off x="20383500" y="185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92202</xdr:rowOff>
    </xdr:from>
    <xdr:to>
      <xdr:col>111</xdr:col>
      <xdr:colOff>177800</xdr:colOff>
      <xdr:row>108</xdr:row>
      <xdr:rowOff>92838</xdr:rowOff>
    </xdr:to>
    <xdr:cxnSp macro="">
      <xdr:nvCxnSpPr>
        <xdr:cNvPr id="541" name="直線コネクタ 540">
          <a:extLst>
            <a:ext uri="{FF2B5EF4-FFF2-40B4-BE49-F238E27FC236}">
              <a16:creationId xmlns:a16="http://schemas.microsoft.com/office/drawing/2014/main" id="{39410A60-6F1B-4FAD-B2A9-0CAE60E926BE}"/>
            </a:ext>
          </a:extLst>
        </xdr:cNvPr>
        <xdr:cNvCxnSpPr/>
      </xdr:nvCxnSpPr>
      <xdr:spPr>
        <a:xfrm flipV="1">
          <a:off x="20434300" y="1860880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42038</xdr:rowOff>
    </xdr:from>
    <xdr:to>
      <xdr:col>102</xdr:col>
      <xdr:colOff>165100</xdr:colOff>
      <xdr:row>108</xdr:row>
      <xdr:rowOff>143638</xdr:rowOff>
    </xdr:to>
    <xdr:sp macro="" textlink="">
      <xdr:nvSpPr>
        <xdr:cNvPr id="542" name="楕円 541">
          <a:extLst>
            <a:ext uri="{FF2B5EF4-FFF2-40B4-BE49-F238E27FC236}">
              <a16:creationId xmlns:a16="http://schemas.microsoft.com/office/drawing/2014/main" id="{F6B23C8B-5F2A-4588-BCD3-3FDC101115F0}"/>
            </a:ext>
          </a:extLst>
        </xdr:cNvPr>
        <xdr:cNvSpPr/>
      </xdr:nvSpPr>
      <xdr:spPr>
        <a:xfrm>
          <a:off x="19494500" y="185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92838</xdr:rowOff>
    </xdr:from>
    <xdr:to>
      <xdr:col>107</xdr:col>
      <xdr:colOff>50800</xdr:colOff>
      <xdr:row>108</xdr:row>
      <xdr:rowOff>92838</xdr:rowOff>
    </xdr:to>
    <xdr:cxnSp macro="">
      <xdr:nvCxnSpPr>
        <xdr:cNvPr id="543" name="直線コネクタ 542">
          <a:extLst>
            <a:ext uri="{FF2B5EF4-FFF2-40B4-BE49-F238E27FC236}">
              <a16:creationId xmlns:a16="http://schemas.microsoft.com/office/drawing/2014/main" id="{5412CF48-3833-41ED-8BB8-94B5CA55ABBC}"/>
            </a:ext>
          </a:extLst>
        </xdr:cNvPr>
        <xdr:cNvCxnSpPr/>
      </xdr:nvCxnSpPr>
      <xdr:spPr>
        <a:xfrm>
          <a:off x="19545300" y="18609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41911</xdr:rowOff>
    </xdr:from>
    <xdr:to>
      <xdr:col>98</xdr:col>
      <xdr:colOff>38100</xdr:colOff>
      <xdr:row>108</xdr:row>
      <xdr:rowOff>143511</xdr:rowOff>
    </xdr:to>
    <xdr:sp macro="" textlink="">
      <xdr:nvSpPr>
        <xdr:cNvPr id="544" name="楕円 543">
          <a:extLst>
            <a:ext uri="{FF2B5EF4-FFF2-40B4-BE49-F238E27FC236}">
              <a16:creationId xmlns:a16="http://schemas.microsoft.com/office/drawing/2014/main" id="{90B4EB6B-4106-45B7-AA4D-20DBFAE3B159}"/>
            </a:ext>
          </a:extLst>
        </xdr:cNvPr>
        <xdr:cNvSpPr/>
      </xdr:nvSpPr>
      <xdr:spPr>
        <a:xfrm>
          <a:off x="18605500" y="185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92711</xdr:rowOff>
    </xdr:from>
    <xdr:to>
      <xdr:col>102</xdr:col>
      <xdr:colOff>114300</xdr:colOff>
      <xdr:row>108</xdr:row>
      <xdr:rowOff>92838</xdr:rowOff>
    </xdr:to>
    <xdr:cxnSp macro="">
      <xdr:nvCxnSpPr>
        <xdr:cNvPr id="545" name="直線コネクタ 544">
          <a:extLst>
            <a:ext uri="{FF2B5EF4-FFF2-40B4-BE49-F238E27FC236}">
              <a16:creationId xmlns:a16="http://schemas.microsoft.com/office/drawing/2014/main" id="{721F4A71-E25F-4A14-9B54-F9D434A70E65}"/>
            </a:ext>
          </a:extLst>
        </xdr:cNvPr>
        <xdr:cNvCxnSpPr/>
      </xdr:nvCxnSpPr>
      <xdr:spPr>
        <a:xfrm>
          <a:off x="18656300" y="1860931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546" name="n_1aveValue【庁舎】&#10;一人当たり面積">
          <a:extLst>
            <a:ext uri="{FF2B5EF4-FFF2-40B4-BE49-F238E27FC236}">
              <a16:creationId xmlns:a16="http://schemas.microsoft.com/office/drawing/2014/main" id="{65FA2C5C-7488-4F91-B571-6F4265E572E9}"/>
            </a:ext>
          </a:extLst>
        </xdr:cNvPr>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547" name="n_2aveValue【庁舎】&#10;一人当たり面積">
          <a:extLst>
            <a:ext uri="{FF2B5EF4-FFF2-40B4-BE49-F238E27FC236}">
              <a16:creationId xmlns:a16="http://schemas.microsoft.com/office/drawing/2014/main" id="{B268EC5B-727C-42E8-9693-B952E2CD2925}"/>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548" name="n_3aveValue【庁舎】&#10;一人当たり面積">
          <a:extLst>
            <a:ext uri="{FF2B5EF4-FFF2-40B4-BE49-F238E27FC236}">
              <a16:creationId xmlns:a16="http://schemas.microsoft.com/office/drawing/2014/main" id="{CE7E8C40-B7F3-4FA9-B747-3AE9892A5E34}"/>
            </a:ext>
          </a:extLst>
        </xdr:cNvPr>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549" name="n_4aveValue【庁舎】&#10;一人当たり面積">
          <a:extLst>
            <a:ext uri="{FF2B5EF4-FFF2-40B4-BE49-F238E27FC236}">
              <a16:creationId xmlns:a16="http://schemas.microsoft.com/office/drawing/2014/main" id="{D6D61EFF-D91F-487A-952B-800E48873924}"/>
            </a:ext>
          </a:extLst>
        </xdr:cNvPr>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134129</xdr:rowOff>
    </xdr:from>
    <xdr:ext cx="469744" cy="259045"/>
    <xdr:sp macro="" textlink="">
      <xdr:nvSpPr>
        <xdr:cNvPr id="550" name="n_1mainValue【庁舎】&#10;一人当たり面積">
          <a:extLst>
            <a:ext uri="{FF2B5EF4-FFF2-40B4-BE49-F238E27FC236}">
              <a16:creationId xmlns:a16="http://schemas.microsoft.com/office/drawing/2014/main" id="{8F6BBBFD-01BF-4400-B4C0-2F9A916D3B94}"/>
            </a:ext>
          </a:extLst>
        </xdr:cNvPr>
        <xdr:cNvSpPr txBox="1"/>
      </xdr:nvSpPr>
      <xdr:spPr>
        <a:xfrm>
          <a:off x="21075727" y="186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134765</xdr:rowOff>
    </xdr:from>
    <xdr:ext cx="469744" cy="259045"/>
    <xdr:sp macro="" textlink="">
      <xdr:nvSpPr>
        <xdr:cNvPr id="551" name="n_2mainValue【庁舎】&#10;一人当たり面積">
          <a:extLst>
            <a:ext uri="{FF2B5EF4-FFF2-40B4-BE49-F238E27FC236}">
              <a16:creationId xmlns:a16="http://schemas.microsoft.com/office/drawing/2014/main" id="{7776596B-73B2-49C3-9D62-5CFDE951081B}"/>
            </a:ext>
          </a:extLst>
        </xdr:cNvPr>
        <xdr:cNvSpPr txBox="1"/>
      </xdr:nvSpPr>
      <xdr:spPr>
        <a:xfrm>
          <a:off x="20199427" y="18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134765</xdr:rowOff>
    </xdr:from>
    <xdr:ext cx="469744" cy="259045"/>
    <xdr:sp macro="" textlink="">
      <xdr:nvSpPr>
        <xdr:cNvPr id="552" name="n_3mainValue【庁舎】&#10;一人当たり面積">
          <a:extLst>
            <a:ext uri="{FF2B5EF4-FFF2-40B4-BE49-F238E27FC236}">
              <a16:creationId xmlns:a16="http://schemas.microsoft.com/office/drawing/2014/main" id="{4CFD04DF-49D5-49D9-AACE-123B4E5EE9E7}"/>
            </a:ext>
          </a:extLst>
        </xdr:cNvPr>
        <xdr:cNvSpPr txBox="1"/>
      </xdr:nvSpPr>
      <xdr:spPr>
        <a:xfrm>
          <a:off x="19310427" y="18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134638</xdr:rowOff>
    </xdr:from>
    <xdr:ext cx="469744" cy="259045"/>
    <xdr:sp macro="" textlink="">
      <xdr:nvSpPr>
        <xdr:cNvPr id="553" name="n_4mainValue【庁舎】&#10;一人当たり面積">
          <a:extLst>
            <a:ext uri="{FF2B5EF4-FFF2-40B4-BE49-F238E27FC236}">
              <a16:creationId xmlns:a16="http://schemas.microsoft.com/office/drawing/2014/main" id="{9B4BA2A5-E646-42EC-B85F-2F2A624ECEBC}"/>
            </a:ext>
          </a:extLst>
        </xdr:cNvPr>
        <xdr:cNvSpPr txBox="1"/>
      </xdr:nvSpPr>
      <xdr:spPr>
        <a:xfrm>
          <a:off x="18421427" y="186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4328B372-B5CE-43A8-8E9F-AB69B2D5C5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8C13D61C-14F5-429D-8ACD-8E5DBC52D5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6F0F1855-E95B-4AF1-B477-88A7A7BA40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施設の老朽化により、庁舎の有形固定資産減価償却率が令和元年度から</a:t>
          </a:r>
          <a:r>
            <a:rPr kumimoji="1" lang="en-US" altLang="ja-JP" sz="1300">
              <a:latin typeface="ＭＳ Ｐゴシック" panose="020B0600070205080204" pitchFamily="50" charset="-128"/>
              <a:ea typeface="ＭＳ Ｐゴシック" panose="020B0600070205080204" pitchFamily="50" charset="-128"/>
            </a:rPr>
            <a:t>100 %</a:t>
          </a:r>
          <a:r>
            <a:rPr kumimoji="1" lang="ja-JP" altLang="en-US" sz="1300">
              <a:latin typeface="ＭＳ Ｐゴシック" panose="020B0600070205080204" pitchFamily="50" charset="-128"/>
              <a:ea typeface="ＭＳ Ｐゴシック" panose="020B0600070205080204" pitchFamily="50" charset="-128"/>
            </a:rPr>
            <a:t>となった。新庁舎の建設に向けて取り組みを進めていきたい。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lang="ja-JP" altLang="ja-JP" sz="1400">
            <a:effectLst/>
          </a:endParaRPr>
        </a:p>
        <a:p>
          <a:r>
            <a:rPr kumimoji="1" lang="ja-JP" altLang="ja-JP" sz="1100">
              <a:solidFill>
                <a:schemeClr val="dk1"/>
              </a:solidFill>
              <a:effectLst/>
              <a:latin typeface="+mn-lt"/>
              <a:ea typeface="+mn-ea"/>
              <a:cs typeface="+mn-cs"/>
            </a:rPr>
            <a:t>現在、移住定住促進に力を入れて事業を実施しており従事者の確保に努めているが、住居不足が推進上の課題となっている。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ほぼ横ばいの比率になってる。今後、新庁舎の建設等大型の公共事業が予定されているため注意が必要な状況である。依然として自主財源が少ない状況なため産業の活性化等の取組を実施し自主財源の増加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112237</xdr:rowOff>
    </xdr:from>
    <xdr:to>
      <xdr:col>23</xdr:col>
      <xdr:colOff>133350</xdr:colOff>
      <xdr:row>65</xdr:row>
      <xdr:rowOff>148431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25648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112237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4743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100171</xdr:rowOff>
    </xdr:from>
    <xdr:to>
      <xdr:col>15</xdr:col>
      <xdr:colOff>82550</xdr:colOff>
      <xdr:row>65</xdr:row>
      <xdr:rowOff>103188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4442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30321</xdr:rowOff>
    </xdr:from>
    <xdr:to>
      <xdr:col>11</xdr:col>
      <xdr:colOff>31750</xdr:colOff>
      <xdr:row>65</xdr:row>
      <xdr:rowOff>100171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03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97631</xdr:rowOff>
    </xdr:from>
    <xdr:to>
      <xdr:col>23</xdr:col>
      <xdr:colOff>184150</xdr:colOff>
      <xdr:row>66</xdr:row>
      <xdr:rowOff>27781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2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69708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61437</xdr:rowOff>
    </xdr:from>
    <xdr:to>
      <xdr:col>19</xdr:col>
      <xdr:colOff>184150</xdr:colOff>
      <xdr:row>65</xdr:row>
      <xdr:rowOff>163037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147814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29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49371</xdr:rowOff>
    </xdr:from>
    <xdr:to>
      <xdr:col>11</xdr:col>
      <xdr:colOff>82550</xdr:colOff>
      <xdr:row>65</xdr:row>
      <xdr:rowOff>150971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135748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150971</xdr:rowOff>
    </xdr:from>
    <xdr:to>
      <xdr:col>7</xdr:col>
      <xdr:colOff>31750</xdr:colOff>
      <xdr:row>64</xdr:row>
      <xdr:rowOff>81121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91298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2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50341</xdr:rowOff>
    </xdr:from>
    <xdr:to>
      <xdr:col>23</xdr:col>
      <xdr:colOff>133350</xdr:colOff>
      <xdr:row>83</xdr:row>
      <xdr:rowOff>57775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0691"/>
          <a:ext cx="8382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25299</xdr:rowOff>
    </xdr:from>
    <xdr:to>
      <xdr:col>19</xdr:col>
      <xdr:colOff>133350</xdr:colOff>
      <xdr:row>83</xdr:row>
      <xdr:rowOff>50341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55649"/>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11435</xdr:rowOff>
    </xdr:from>
    <xdr:to>
      <xdr:col>15</xdr:col>
      <xdr:colOff>82550</xdr:colOff>
      <xdr:row>83</xdr:row>
      <xdr:rowOff>25299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1785"/>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135755</xdr:rowOff>
    </xdr:from>
    <xdr:to>
      <xdr:col>11</xdr:col>
      <xdr:colOff>31750</xdr:colOff>
      <xdr:row>83</xdr:row>
      <xdr:rowOff>11435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94655"/>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6975</xdr:rowOff>
    </xdr:from>
    <xdr:to>
      <xdr:col>23</xdr:col>
      <xdr:colOff>184150</xdr:colOff>
      <xdr:row>83</xdr:row>
      <xdr:rowOff>108575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150502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0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170991</xdr:rowOff>
    </xdr:from>
    <xdr:to>
      <xdr:col>19</xdr:col>
      <xdr:colOff>184150</xdr:colOff>
      <xdr:row>83</xdr:row>
      <xdr:rowOff>101141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85918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145949</xdr:rowOff>
    </xdr:from>
    <xdr:to>
      <xdr:col>15</xdr:col>
      <xdr:colOff>133350</xdr:colOff>
      <xdr:row>83</xdr:row>
      <xdr:rowOff>76099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60876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132085</xdr:rowOff>
    </xdr:from>
    <xdr:to>
      <xdr:col>11</xdr:col>
      <xdr:colOff>82550</xdr:colOff>
      <xdr:row>83</xdr:row>
      <xdr:rowOff>62235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47012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84955</xdr:rowOff>
    </xdr:from>
    <xdr:to>
      <xdr:col>7</xdr:col>
      <xdr:colOff>31750</xdr:colOff>
      <xdr:row>83</xdr:row>
      <xdr:rowOff>15105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171332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全国平均を大きく下回っている。水準が適正値であるかの検証を行い給与の適正化を目指していく。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42863</xdr:rowOff>
    </xdr:from>
    <xdr:to>
      <xdr:col>81</xdr:col>
      <xdr:colOff>44450</xdr:colOff>
      <xdr:row>83</xdr:row>
      <xdr:rowOff>42863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7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147955</xdr:rowOff>
    </xdr:from>
    <xdr:to>
      <xdr:col>77</xdr:col>
      <xdr:colOff>44450</xdr:colOff>
      <xdr:row>83</xdr:row>
      <xdr:rowOff>42863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068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147955</xdr:rowOff>
    </xdr:from>
    <xdr:to>
      <xdr:col>72</xdr:col>
      <xdr:colOff>203200</xdr:colOff>
      <xdr:row>83</xdr:row>
      <xdr:rowOff>42863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2068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81598</xdr:rowOff>
    </xdr:from>
    <xdr:to>
      <xdr:col>68</xdr:col>
      <xdr:colOff>152400</xdr:colOff>
      <xdr:row>83</xdr:row>
      <xdr:rowOff>42863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404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163513</xdr:rowOff>
    </xdr:from>
    <xdr:to>
      <xdr:col>81</xdr:col>
      <xdr:colOff>95250</xdr:colOff>
      <xdr:row>83</xdr:row>
      <xdr:rowOff>93663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163513</xdr:rowOff>
    </xdr:from>
    <xdr:to>
      <xdr:col>77</xdr:col>
      <xdr:colOff>95250</xdr:colOff>
      <xdr:row>83</xdr:row>
      <xdr:rowOff>93663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103840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97155</xdr:rowOff>
    </xdr:from>
    <xdr:to>
      <xdr:col>73</xdr:col>
      <xdr:colOff>44450</xdr:colOff>
      <xdr:row>83</xdr:row>
      <xdr:rowOff>27305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37482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2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163513</xdr:rowOff>
    </xdr:from>
    <xdr:to>
      <xdr:col>68</xdr:col>
      <xdr:colOff>203200</xdr:colOff>
      <xdr:row>83</xdr:row>
      <xdr:rowOff>93663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103840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30798</xdr:rowOff>
    </xdr:from>
    <xdr:to>
      <xdr:col>64</xdr:col>
      <xdr:colOff>152400</xdr:colOff>
      <xdr:row>82</xdr:row>
      <xdr:rowOff>132398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142575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倍ほど下回っている。島内のみでの人材の確保には限界があり、広域的な人材の確保に取り組んで人材確保を進めているところだが住居の確保などの課題があり依然として人員確保に課題がある状態である。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113417</xdr:rowOff>
    </xdr:from>
    <xdr:to>
      <xdr:col>81</xdr:col>
      <xdr:colOff>44450</xdr:colOff>
      <xdr:row>60</xdr:row>
      <xdr:rowOff>114566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0041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113417</xdr:rowOff>
    </xdr:from>
    <xdr:to>
      <xdr:col>77</xdr:col>
      <xdr:colOff>44450</xdr:colOff>
      <xdr:row>60</xdr:row>
      <xdr:rowOff>121690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0041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101582</xdr:rowOff>
    </xdr:from>
    <xdr:to>
      <xdr:col>72</xdr:col>
      <xdr:colOff>203200</xdr:colOff>
      <xdr:row>60</xdr:row>
      <xdr:rowOff>121690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8858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101582</xdr:rowOff>
    </xdr:from>
    <xdr:to>
      <xdr:col>68</xdr:col>
      <xdr:colOff>152400</xdr:colOff>
      <xdr:row>60</xdr:row>
      <xdr:rowOff>130308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8858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63766</xdr:rowOff>
    </xdr:from>
    <xdr:to>
      <xdr:col>81</xdr:col>
      <xdr:colOff>95250</xdr:colOff>
      <xdr:row>60</xdr:row>
      <xdr:rowOff>165366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35843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2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62617</xdr:rowOff>
    </xdr:from>
    <xdr:to>
      <xdr:col>77</xdr:col>
      <xdr:colOff>95250</xdr:colOff>
      <xdr:row>60</xdr:row>
      <xdr:rowOff>164217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4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148994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3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70890</xdr:rowOff>
    </xdr:from>
    <xdr:to>
      <xdr:col>73</xdr:col>
      <xdr:colOff>44450</xdr:colOff>
      <xdr:row>61</xdr:row>
      <xdr:rowOff>1040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157267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50782</xdr:rowOff>
    </xdr:from>
    <xdr:to>
      <xdr:col>68</xdr:col>
      <xdr:colOff>203200</xdr:colOff>
      <xdr:row>60</xdr:row>
      <xdr:rowOff>152382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137159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2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79508</xdr:rowOff>
    </xdr:from>
    <xdr:to>
      <xdr:col>64</xdr:col>
      <xdr:colOff>152400</xdr:colOff>
      <xdr:row>61</xdr:row>
      <xdr:rowOff>9658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165885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前年度にくらべ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ポイント悪化し今後も大型の公共事業が予定されているため増加が見込まれる。</a:t>
          </a:r>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84244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135044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充当財源等が将来負担率を上回っている状況である。</a:t>
          </a:r>
          <a:endParaRPr lang="ja-JP" altLang="ja-JP" sz="1400">
            <a:effectLst/>
          </a:endParaRPr>
        </a:p>
        <a:p>
          <a:r>
            <a:rPr lang="ja-JP" altLang="ja-JP" sz="1100" b="0" i="0" baseline="0">
              <a:solidFill>
                <a:schemeClr val="dk1"/>
              </a:solidFill>
              <a:effectLst/>
              <a:latin typeface="+mn-lt"/>
              <a:ea typeface="+mn-ea"/>
              <a:cs typeface="+mn-cs"/>
            </a:rPr>
            <a:t>今後も後世への負担を少しでも軽減するよう、新規事業の実施等について総点検を図り、財政の健全化を図る。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人件費は類似団体と比べて高い水準にある。要因としては小規模離島という立地上、必要経費を独自で賄わなくてはならないためである。</a:t>
          </a:r>
          <a:endParaRPr lang="ja-JP" altLang="ja-JP" sz="1400">
            <a:effectLst/>
          </a:endParaRPr>
        </a:p>
        <a:p>
          <a:r>
            <a:rPr kumimoji="1" lang="ja-JP" altLang="ja-JP" sz="1100">
              <a:solidFill>
                <a:schemeClr val="dk1"/>
              </a:solidFill>
              <a:effectLst/>
              <a:latin typeface="+mn-lt"/>
              <a:ea typeface="+mn-ea"/>
              <a:cs typeface="+mn-cs"/>
            </a:rPr>
            <a:t>広域化が難しい中で必要経費を抑え財政圧迫にならないように努める。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39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130810</xdr:rowOff>
    </xdr:from>
    <xdr:to>
      <xdr:col>19</xdr:col>
      <xdr:colOff>187325</xdr:colOff>
      <xdr:row>38</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30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130810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30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129540</xdr:rowOff>
    </xdr:from>
    <xdr:to>
      <xdr:col>20</xdr:col>
      <xdr:colOff>38100</xdr:colOff>
      <xdr:row>38</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80010</xdr:rowOff>
    </xdr:from>
    <xdr:to>
      <xdr:col>15</xdr:col>
      <xdr:colOff>149225</xdr:colOff>
      <xdr:row>37</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が類似団体平均に比べ高いのは、小規模離島という環境の為、単独で保有する施設数が多いためである。現在、指定管理者制度の導入を進めているところであり、今後は競争に伴うコスト削減効果が出てくることが見込まれ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17</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62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7594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83566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304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扶助費に係る経常収支比率が類似団体の平均を下回っている。今後とも適正化を目指すとともに各種福祉施策については積極的に行政サービスの充実を図っていく。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94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その他に係る経常収支比率が減少しているのは、繰入金の増加が主な要因である。各特別会計において余剰となっていた額を一般会計に繰入を行ったことによるものである。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58</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710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710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425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42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93345</xdr:rowOff>
    </xdr:from>
    <xdr:to>
      <xdr:col>74</xdr:col>
      <xdr:colOff>31750</xdr:colOff>
      <xdr:row>58</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補助費等は類似団体平均を下回っているが、人件費、物件費の比率が高い状態の対策として補助金の有効な運営を行い町の活性化に取り組む団体の増加を目指す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97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5842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35</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471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施設の更新などで地方債の発行が増加しているため公債費が年々増加している。財政を圧迫させないためにも計画的な発行に努める。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30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2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166388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公債費以外の比率に関しては類似団体より上回っているが。交際費の増が見込まれているため比率の減少が見込まれている。交際費率が財政圧迫にならないよう事業の調整を行って対応していく。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167821</xdr:rowOff>
    </xdr:from>
    <xdr:to>
      <xdr:col>82</xdr:col>
      <xdr:colOff>107950</xdr:colOff>
      <xdr:row>78</xdr:row>
      <xdr:rowOff>68218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6947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164556</xdr:rowOff>
    </xdr:from>
    <xdr:to>
      <xdr:col>78</xdr:col>
      <xdr:colOff>69850</xdr:colOff>
      <xdr:row>77</xdr:row>
      <xdr:rowOff>167821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66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164556</xdr:rowOff>
    </xdr:from>
    <xdr:to>
      <xdr:col>73</xdr:col>
      <xdr:colOff>180975</xdr:colOff>
      <xdr:row>78</xdr:row>
      <xdr:rowOff>22498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662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22498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80061"/>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17418</xdr:rowOff>
    </xdr:from>
    <xdr:to>
      <xdr:col>82</xdr:col>
      <xdr:colOff>158750</xdr:colOff>
      <xdr:row>78</xdr:row>
      <xdr:rowOff>119018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160945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117021</xdr:rowOff>
    </xdr:from>
    <xdr:to>
      <xdr:col>78</xdr:col>
      <xdr:colOff>120650</xdr:colOff>
      <xdr:row>78</xdr:row>
      <xdr:rowOff>47171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54083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143148</xdr:rowOff>
    </xdr:from>
    <xdr:to>
      <xdr:col>69</xdr:col>
      <xdr:colOff>142875</xdr:colOff>
      <xdr:row>78</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3647</xdr:rowOff>
    </xdr:from>
    <xdr:to>
      <xdr:col>29</xdr:col>
      <xdr:colOff>127000</xdr:colOff>
      <xdr:row>17</xdr:row>
      <xdr:rowOff>38699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65922"/>
          <a:ext cx="6477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38699</xdr:rowOff>
    </xdr:from>
    <xdr:to>
      <xdr:col>26</xdr:col>
      <xdr:colOff>50800</xdr:colOff>
      <xdr:row>17</xdr:row>
      <xdr:rowOff>97110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00974"/>
          <a:ext cx="698500" cy="5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97110</xdr:rowOff>
    </xdr:from>
    <xdr:to>
      <xdr:col>22</xdr:col>
      <xdr:colOff>114300</xdr:colOff>
      <xdr:row>17</xdr:row>
      <xdr:rowOff>110142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59385"/>
          <a:ext cx="698500" cy="1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110142</xdr:rowOff>
    </xdr:from>
    <xdr:to>
      <xdr:col>18</xdr:col>
      <xdr:colOff>177800</xdr:colOff>
      <xdr:row>17</xdr:row>
      <xdr:rowOff>144685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72417"/>
          <a:ext cx="698500" cy="3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124297</xdr:rowOff>
    </xdr:from>
    <xdr:to>
      <xdr:col>29</xdr:col>
      <xdr:colOff>177800</xdr:colOff>
      <xdr:row>17</xdr:row>
      <xdr:rowOff>54447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1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140824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6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159349</xdr:rowOff>
    </xdr:from>
    <xdr:to>
      <xdr:col>26</xdr:col>
      <xdr:colOff>101600</xdr:colOff>
      <xdr:row>17</xdr:row>
      <xdr:rowOff>89499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5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99676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19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46310</xdr:rowOff>
    </xdr:from>
    <xdr:to>
      <xdr:col>22</xdr:col>
      <xdr:colOff>165100</xdr:colOff>
      <xdr:row>17</xdr:row>
      <xdr:rowOff>147910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0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158087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59342</xdr:rowOff>
    </xdr:from>
    <xdr:to>
      <xdr:col>19</xdr:col>
      <xdr:colOff>38100</xdr:colOff>
      <xdr:row>17</xdr:row>
      <xdr:rowOff>160942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2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171119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9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93885</xdr:rowOff>
    </xdr:from>
    <xdr:to>
      <xdr:col>15</xdr:col>
      <xdr:colOff>101600</xdr:colOff>
      <xdr:row>18</xdr:row>
      <xdr:rowOff>24035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5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34212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330351</xdr:rowOff>
    </xdr:from>
    <xdr:to>
      <xdr:col>29</xdr:col>
      <xdr:colOff>127000</xdr:colOff>
      <xdr:row>36</xdr:row>
      <xdr:rowOff>93167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40701"/>
          <a:ext cx="647700" cy="10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90395</xdr:rowOff>
    </xdr:from>
    <xdr:to>
      <xdr:col>26</xdr:col>
      <xdr:colOff>50800</xdr:colOff>
      <xdr:row>36</xdr:row>
      <xdr:rowOff>93167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43645"/>
          <a:ext cx="6985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90395</xdr:rowOff>
    </xdr:from>
    <xdr:to>
      <xdr:col>22</xdr:col>
      <xdr:colOff>114300</xdr:colOff>
      <xdr:row>36</xdr:row>
      <xdr:rowOff>116747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43645"/>
          <a:ext cx="698500" cy="2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116747</xdr:rowOff>
    </xdr:from>
    <xdr:to>
      <xdr:col>18</xdr:col>
      <xdr:colOff>177800</xdr:colOff>
      <xdr:row>37</xdr:row>
      <xdr:rowOff>21901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69997"/>
          <a:ext cx="698500" cy="76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279551</xdr:rowOff>
    </xdr:from>
    <xdr:to>
      <xdr:col>29</xdr:col>
      <xdr:colOff>177800</xdr:colOff>
      <xdr:row>36</xdr:row>
      <xdr:rowOff>38251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124628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3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42367</xdr:rowOff>
    </xdr:from>
    <xdr:to>
      <xdr:col>26</xdr:col>
      <xdr:colOff>101600</xdr:colOff>
      <xdr:row>36</xdr:row>
      <xdr:rowOff>143967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9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64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39595</xdr:rowOff>
    </xdr:from>
    <xdr:to>
      <xdr:col>22</xdr:col>
      <xdr:colOff>165100</xdr:colOff>
      <xdr:row>36</xdr:row>
      <xdr:rowOff>141195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9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151372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65947</xdr:rowOff>
    </xdr:from>
    <xdr:to>
      <xdr:col>19</xdr:col>
      <xdr:colOff>38100</xdr:colOff>
      <xdr:row>36</xdr:row>
      <xdr:rowOff>167547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1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8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142551</xdr:rowOff>
    </xdr:from>
    <xdr:to>
      <xdr:col>15</xdr:col>
      <xdr:colOff>101600</xdr:colOff>
      <xdr:row>37</xdr:row>
      <xdr:rowOff>72701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254328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105346</xdr:rowOff>
    </xdr:from>
    <xdr:to>
      <xdr:col>24</xdr:col>
      <xdr:colOff>63500</xdr:colOff>
      <xdr:row>35</xdr:row>
      <xdr:rowOff>158300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06096"/>
          <a:ext cx="8382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158300</xdr:rowOff>
    </xdr:from>
    <xdr:to>
      <xdr:col>19</xdr:col>
      <xdr:colOff>177800</xdr:colOff>
      <xdr:row>36</xdr:row>
      <xdr:rowOff>82134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59050"/>
          <a:ext cx="889000" cy="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77578</xdr:rowOff>
    </xdr:from>
    <xdr:to>
      <xdr:col>15</xdr:col>
      <xdr:colOff>50800</xdr:colOff>
      <xdr:row>36</xdr:row>
      <xdr:rowOff>82134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49778"/>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77578</xdr:rowOff>
    </xdr:from>
    <xdr:to>
      <xdr:col>10</xdr:col>
      <xdr:colOff>114300</xdr:colOff>
      <xdr:row>36</xdr:row>
      <xdr:rowOff>113112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49778"/>
          <a:ext cx="8890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54546</xdr:rowOff>
    </xdr:from>
    <xdr:to>
      <xdr:col>24</xdr:col>
      <xdr:colOff>114300</xdr:colOff>
      <xdr:row>35</xdr:row>
      <xdr:rowOff>156146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77423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0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107500</xdr:rowOff>
    </xdr:from>
    <xdr:to>
      <xdr:col>20</xdr:col>
      <xdr:colOff>38100</xdr:colOff>
      <xdr:row>36</xdr:row>
      <xdr:rowOff>37650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54177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31334</xdr:rowOff>
    </xdr:from>
    <xdr:to>
      <xdr:col>15</xdr:col>
      <xdr:colOff>101600</xdr:colOff>
      <xdr:row>36</xdr:row>
      <xdr:rowOff>132934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149461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7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26778</xdr:rowOff>
    </xdr:from>
    <xdr:to>
      <xdr:col>10</xdr:col>
      <xdr:colOff>165100</xdr:colOff>
      <xdr:row>36</xdr:row>
      <xdr:rowOff>128378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144905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62312</xdr:rowOff>
    </xdr:from>
    <xdr:to>
      <xdr:col>6</xdr:col>
      <xdr:colOff>38100</xdr:colOff>
      <xdr:row>36</xdr:row>
      <xdr:rowOff>163912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8989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0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84346</xdr:rowOff>
    </xdr:from>
    <xdr:to>
      <xdr:col>24</xdr:col>
      <xdr:colOff>63500</xdr:colOff>
      <xdr:row>56</xdr:row>
      <xdr:rowOff>86382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85546"/>
          <a:ext cx="8382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68823</xdr:rowOff>
    </xdr:from>
    <xdr:to>
      <xdr:col>19</xdr:col>
      <xdr:colOff>177800</xdr:colOff>
      <xdr:row>56</xdr:row>
      <xdr:rowOff>84346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70023"/>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68823</xdr:rowOff>
    </xdr:from>
    <xdr:to>
      <xdr:col>15</xdr:col>
      <xdr:colOff>50800</xdr:colOff>
      <xdr:row>56</xdr:row>
      <xdr:rowOff>96393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70023"/>
          <a:ext cx="8890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96393</xdr:rowOff>
    </xdr:from>
    <xdr:to>
      <xdr:col>10</xdr:col>
      <xdr:colOff>114300</xdr:colOff>
      <xdr:row>56</xdr:row>
      <xdr:rowOff>166367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97593"/>
          <a:ext cx="8890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35582</xdr:rowOff>
    </xdr:from>
    <xdr:to>
      <xdr:col>24</xdr:col>
      <xdr:colOff>114300</xdr:colOff>
      <xdr:row>56</xdr:row>
      <xdr:rowOff>137182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58459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33546</xdr:rowOff>
    </xdr:from>
    <xdr:to>
      <xdr:col>20</xdr:col>
      <xdr:colOff>38100</xdr:colOff>
      <xdr:row>56</xdr:row>
      <xdr:rowOff>135146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151673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18023</xdr:rowOff>
    </xdr:from>
    <xdr:to>
      <xdr:col>15</xdr:col>
      <xdr:colOff>101600</xdr:colOff>
      <xdr:row>56</xdr:row>
      <xdr:rowOff>119623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136150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45593</xdr:rowOff>
    </xdr:from>
    <xdr:to>
      <xdr:col>10</xdr:col>
      <xdr:colOff>165100</xdr:colOff>
      <xdr:row>56</xdr:row>
      <xdr:rowOff>147193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163720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115567</xdr:rowOff>
    </xdr:from>
    <xdr:to>
      <xdr:col>6</xdr:col>
      <xdr:colOff>38100</xdr:colOff>
      <xdr:row>57</xdr:row>
      <xdr:rowOff>45717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62244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164339</xdr:rowOff>
    </xdr:from>
    <xdr:to>
      <xdr:col>24</xdr:col>
      <xdr:colOff>63500</xdr:colOff>
      <xdr:row>78</xdr:row>
      <xdr:rowOff>20495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5989"/>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164339</xdr:rowOff>
    </xdr:from>
    <xdr:to>
      <xdr:col>19</xdr:col>
      <xdr:colOff>177800</xdr:colOff>
      <xdr:row>78</xdr:row>
      <xdr:rowOff>4784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5989"/>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155482</xdr:rowOff>
    </xdr:from>
    <xdr:to>
      <xdr:col>15</xdr:col>
      <xdr:colOff>50800</xdr:colOff>
      <xdr:row>78</xdr:row>
      <xdr:rowOff>4784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7132"/>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155482</xdr:rowOff>
    </xdr:from>
    <xdr:to>
      <xdr:col>10</xdr:col>
      <xdr:colOff>114300</xdr:colOff>
      <xdr:row>77</xdr:row>
      <xdr:rowOff>170117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7132"/>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141145</xdr:rowOff>
    </xdr:from>
    <xdr:to>
      <xdr:col>24</xdr:col>
      <xdr:colOff>114300</xdr:colOff>
      <xdr:row>78</xdr:row>
      <xdr:rowOff>71295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113539</xdr:rowOff>
    </xdr:from>
    <xdr:to>
      <xdr:col>20</xdr:col>
      <xdr:colOff>38100</xdr:colOff>
      <xdr:row>78</xdr:row>
      <xdr:rowOff>43689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60216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125434</xdr:rowOff>
    </xdr:from>
    <xdr:to>
      <xdr:col>15</xdr:col>
      <xdr:colOff>101600</xdr:colOff>
      <xdr:row>78</xdr:row>
      <xdr:rowOff>55584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72111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104682</xdr:rowOff>
    </xdr:from>
    <xdr:to>
      <xdr:col>10</xdr:col>
      <xdr:colOff>165100</xdr:colOff>
      <xdr:row>78</xdr:row>
      <xdr:rowOff>34832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51359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8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119317</xdr:rowOff>
    </xdr:from>
    <xdr:to>
      <xdr:col>6</xdr:col>
      <xdr:colOff>38100</xdr:colOff>
      <xdr:row>78</xdr:row>
      <xdr:rowOff>49467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65994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127371</xdr:rowOff>
    </xdr:from>
    <xdr:to>
      <xdr:col>24</xdr:col>
      <xdr:colOff>63500</xdr:colOff>
      <xdr:row>96</xdr:row>
      <xdr:rowOff>162956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657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105594</xdr:rowOff>
    </xdr:from>
    <xdr:to>
      <xdr:col>19</xdr:col>
      <xdr:colOff>177800</xdr:colOff>
      <xdr:row>96</xdr:row>
      <xdr:rowOff>162956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64794"/>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105594</xdr:rowOff>
    </xdr:from>
    <xdr:to>
      <xdr:col>15</xdr:col>
      <xdr:colOff>50800</xdr:colOff>
      <xdr:row>96</xdr:row>
      <xdr:rowOff>108984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64794"/>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84737</xdr:rowOff>
    </xdr:from>
    <xdr:to>
      <xdr:col>10</xdr:col>
      <xdr:colOff>114300</xdr:colOff>
      <xdr:row>96</xdr:row>
      <xdr:rowOff>108984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43937"/>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76571</xdr:rowOff>
    </xdr:from>
    <xdr:to>
      <xdr:col>24</xdr:col>
      <xdr:colOff>114300</xdr:colOff>
      <xdr:row>97</xdr:row>
      <xdr:rowOff>6721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54998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112156</xdr:rowOff>
    </xdr:from>
    <xdr:to>
      <xdr:col>20</xdr:col>
      <xdr:colOff>38100</xdr:colOff>
      <xdr:row>97</xdr:row>
      <xdr:rowOff>42306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33433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54794</xdr:rowOff>
    </xdr:from>
    <xdr:to>
      <xdr:col>15</xdr:col>
      <xdr:colOff>101600</xdr:colOff>
      <xdr:row>96</xdr:row>
      <xdr:rowOff>156394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147521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58184</xdr:rowOff>
    </xdr:from>
    <xdr:to>
      <xdr:col>10</xdr:col>
      <xdr:colOff>165100</xdr:colOff>
      <xdr:row>96</xdr:row>
      <xdr:rowOff>159784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150911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33937</xdr:rowOff>
    </xdr:from>
    <xdr:to>
      <xdr:col>6</xdr:col>
      <xdr:colOff>38100</xdr:colOff>
      <xdr:row>96</xdr:row>
      <xdr:rowOff>135537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152064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22754</xdr:rowOff>
    </xdr:from>
    <xdr:to>
      <xdr:col>55</xdr:col>
      <xdr:colOff>0</xdr:colOff>
      <xdr:row>36</xdr:row>
      <xdr:rowOff>33898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23504"/>
          <a:ext cx="838200" cy="1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22754</xdr:rowOff>
    </xdr:from>
    <xdr:to>
      <xdr:col>50</xdr:col>
      <xdr:colOff>114300</xdr:colOff>
      <xdr:row>37</xdr:row>
      <xdr:rowOff>12210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23504"/>
          <a:ext cx="889000" cy="3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125473</xdr:rowOff>
    </xdr:from>
    <xdr:to>
      <xdr:col>45</xdr:col>
      <xdr:colOff>177800</xdr:colOff>
      <xdr:row>37</xdr:row>
      <xdr:rowOff>12210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97673"/>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125473</xdr:rowOff>
    </xdr:from>
    <xdr:to>
      <xdr:col>41</xdr:col>
      <xdr:colOff>50800</xdr:colOff>
      <xdr:row>37</xdr:row>
      <xdr:rowOff>39670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97673"/>
          <a:ext cx="889000" cy="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154548</xdr:rowOff>
    </xdr:from>
    <xdr:to>
      <xdr:col>55</xdr:col>
      <xdr:colOff>50800</xdr:colOff>
      <xdr:row>36</xdr:row>
      <xdr:rowOff>84698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5975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143404</xdr:rowOff>
    </xdr:from>
    <xdr:to>
      <xdr:col>50</xdr:col>
      <xdr:colOff>165100</xdr:colOff>
      <xdr:row>35</xdr:row>
      <xdr:rowOff>73554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90081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132860</xdr:rowOff>
    </xdr:from>
    <xdr:to>
      <xdr:col>46</xdr:col>
      <xdr:colOff>38100</xdr:colOff>
      <xdr:row>37</xdr:row>
      <xdr:rowOff>63010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79537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74673</xdr:rowOff>
    </xdr:from>
    <xdr:to>
      <xdr:col>41</xdr:col>
      <xdr:colOff>101600</xdr:colOff>
      <xdr:row>37</xdr:row>
      <xdr:rowOff>4823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21350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160320</xdr:rowOff>
    </xdr:from>
    <xdr:to>
      <xdr:col>36</xdr:col>
      <xdr:colOff>165100</xdr:colOff>
      <xdr:row>37</xdr:row>
      <xdr:rowOff>90470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106997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0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109988</xdr:rowOff>
    </xdr:from>
    <xdr:to>
      <xdr:col>55</xdr:col>
      <xdr:colOff>0</xdr:colOff>
      <xdr:row>58</xdr:row>
      <xdr:rowOff>988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82638"/>
          <a:ext cx="838200" cy="6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109988</xdr:rowOff>
    </xdr:from>
    <xdr:to>
      <xdr:col>50</xdr:col>
      <xdr:colOff>114300</xdr:colOff>
      <xdr:row>58</xdr:row>
      <xdr:rowOff>46491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82638"/>
          <a:ext cx="889000" cy="10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46491</xdr:rowOff>
    </xdr:from>
    <xdr:to>
      <xdr:col>45</xdr:col>
      <xdr:colOff>177800</xdr:colOff>
      <xdr:row>58</xdr:row>
      <xdr:rowOff>119186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059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119186</xdr:rowOff>
    </xdr:from>
    <xdr:to>
      <xdr:col>41</xdr:col>
      <xdr:colOff>50800</xdr:colOff>
      <xdr:row>59</xdr:row>
      <xdr:rowOff>42016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3286"/>
          <a:ext cx="889000" cy="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121638</xdr:rowOff>
    </xdr:from>
    <xdr:to>
      <xdr:col>55</xdr:col>
      <xdr:colOff>50800</xdr:colOff>
      <xdr:row>58</xdr:row>
      <xdr:rowOff>51788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144515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59188</xdr:rowOff>
    </xdr:from>
    <xdr:to>
      <xdr:col>50</xdr:col>
      <xdr:colOff>165100</xdr:colOff>
      <xdr:row>57</xdr:row>
      <xdr:rowOff>160788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56</xdr:row>
      <xdr:rowOff>5865</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607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167141</xdr:rowOff>
    </xdr:from>
    <xdr:to>
      <xdr:col>46</xdr:col>
      <xdr:colOff>38100</xdr:colOff>
      <xdr:row>58</xdr:row>
      <xdr:rowOff>97291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113818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1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68386</xdr:rowOff>
    </xdr:from>
    <xdr:to>
      <xdr:col>41</xdr:col>
      <xdr:colOff>101600</xdr:colOff>
      <xdr:row>58</xdr:row>
      <xdr:rowOff>169986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15063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162666</xdr:rowOff>
    </xdr:from>
    <xdr:to>
      <xdr:col>36</xdr:col>
      <xdr:colOff>165100</xdr:colOff>
      <xdr:row>59</xdr:row>
      <xdr:rowOff>92816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83943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127212</xdr:rowOff>
    </xdr:from>
    <xdr:to>
      <xdr:col>55</xdr:col>
      <xdr:colOff>0</xdr:colOff>
      <xdr:row>77</xdr:row>
      <xdr:rowOff>67097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157412"/>
          <a:ext cx="838200" cy="1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127212</xdr:rowOff>
    </xdr:from>
    <xdr:to>
      <xdr:col>50</xdr:col>
      <xdr:colOff>114300</xdr:colOff>
      <xdr:row>77</xdr:row>
      <xdr:rowOff>109429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57412"/>
          <a:ext cx="889000" cy="1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109429</xdr:rowOff>
    </xdr:from>
    <xdr:to>
      <xdr:col>45</xdr:col>
      <xdr:colOff>177800</xdr:colOff>
      <xdr:row>78</xdr:row>
      <xdr:rowOff>13213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11079"/>
          <a:ext cx="889000" cy="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147814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13213</xdr:rowOff>
    </xdr:from>
    <xdr:to>
      <xdr:col>41</xdr:col>
      <xdr:colOff>50800</xdr:colOff>
      <xdr:row>78</xdr:row>
      <xdr:rowOff>121796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6313"/>
          <a:ext cx="889000" cy="10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16297</xdr:rowOff>
    </xdr:from>
    <xdr:to>
      <xdr:col>55</xdr:col>
      <xdr:colOff>50800</xdr:colOff>
      <xdr:row>77</xdr:row>
      <xdr:rowOff>117897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39174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76412</xdr:rowOff>
    </xdr:from>
    <xdr:to>
      <xdr:col>50</xdr:col>
      <xdr:colOff>165100</xdr:colOff>
      <xdr:row>77</xdr:row>
      <xdr:rowOff>6562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23090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58629</xdr:rowOff>
    </xdr:from>
    <xdr:to>
      <xdr:col>46</xdr:col>
      <xdr:colOff>38100</xdr:colOff>
      <xdr:row>77</xdr:row>
      <xdr:rowOff>160229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5306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133863</xdr:rowOff>
    </xdr:from>
    <xdr:to>
      <xdr:col>41</xdr:col>
      <xdr:colOff>101600</xdr:colOff>
      <xdr:row>78</xdr:row>
      <xdr:rowOff>64013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80540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1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70996</xdr:rowOff>
    </xdr:from>
    <xdr:to>
      <xdr:col>36</xdr:col>
      <xdr:colOff>165100</xdr:colOff>
      <xdr:row>79</xdr:row>
      <xdr:rowOff>1146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163723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9816</xdr:rowOff>
    </xdr:from>
    <xdr:to>
      <xdr:col>55</xdr:col>
      <xdr:colOff>0</xdr:colOff>
      <xdr:row>98</xdr:row>
      <xdr:rowOff>40456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1916"/>
          <a:ext cx="8382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40456</xdr:rowOff>
    </xdr:from>
    <xdr:to>
      <xdr:col>50</xdr:col>
      <xdr:colOff>114300</xdr:colOff>
      <xdr:row>98</xdr:row>
      <xdr:rowOff>58336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42556"/>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58336</xdr:rowOff>
    </xdr:from>
    <xdr:to>
      <xdr:col>45</xdr:col>
      <xdr:colOff>177800</xdr:colOff>
      <xdr:row>98</xdr:row>
      <xdr:rowOff>62210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60436"/>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62210</xdr:rowOff>
    </xdr:from>
    <xdr:to>
      <xdr:col>41</xdr:col>
      <xdr:colOff>50800</xdr:colOff>
      <xdr:row>98</xdr:row>
      <xdr:rowOff>91632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4310"/>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130466</xdr:rowOff>
    </xdr:from>
    <xdr:to>
      <xdr:col>55</xdr:col>
      <xdr:colOff>50800</xdr:colOff>
      <xdr:row>98</xdr:row>
      <xdr:rowOff>60616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89843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161106</xdr:rowOff>
    </xdr:from>
    <xdr:to>
      <xdr:col>50</xdr:col>
      <xdr:colOff>165100</xdr:colOff>
      <xdr:row>98</xdr:row>
      <xdr:rowOff>91256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107783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7536</xdr:rowOff>
    </xdr:from>
    <xdr:to>
      <xdr:col>46</xdr:col>
      <xdr:colOff>38100</xdr:colOff>
      <xdr:row>98</xdr:row>
      <xdr:rowOff>109136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125663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11410</xdr:rowOff>
    </xdr:from>
    <xdr:to>
      <xdr:col>41</xdr:col>
      <xdr:colOff>101600</xdr:colOff>
      <xdr:row>98</xdr:row>
      <xdr:rowOff>113010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129537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40832</xdr:rowOff>
    </xdr:from>
    <xdr:to>
      <xdr:col>36</xdr:col>
      <xdr:colOff>165100</xdr:colOff>
      <xdr:row>98</xdr:row>
      <xdr:rowOff>142432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133559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88194</xdr:rowOff>
    </xdr:from>
    <xdr:to>
      <xdr:col>85</xdr:col>
      <xdr:colOff>127000</xdr:colOff>
      <xdr:row>38</xdr:row>
      <xdr:rowOff>138057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03294"/>
          <a:ext cx="838200" cy="4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88194</xdr:rowOff>
    </xdr:from>
    <xdr:to>
      <xdr:col>81</xdr:col>
      <xdr:colOff>50800</xdr:colOff>
      <xdr:row>38</xdr:row>
      <xdr:rowOff>116344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03294"/>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116344</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1444"/>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105845</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20945"/>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87257</xdr:rowOff>
    </xdr:from>
    <xdr:to>
      <xdr:col>85</xdr:col>
      <xdr:colOff>177800</xdr:colOff>
      <xdr:row>39</xdr:row>
      <xdr:rowOff>17407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37394</xdr:rowOff>
    </xdr:from>
    <xdr:to>
      <xdr:col>81</xdr:col>
      <xdr:colOff>101600</xdr:colOff>
      <xdr:row>38</xdr:row>
      <xdr:rowOff>138994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130121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65544</xdr:rowOff>
    </xdr:from>
    <xdr:to>
      <xdr:col>76</xdr:col>
      <xdr:colOff>165100</xdr:colOff>
      <xdr:row>38</xdr:row>
      <xdr:rowOff>167144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158271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55045</xdr:rowOff>
    </xdr:from>
    <xdr:to>
      <xdr:col>67</xdr:col>
      <xdr:colOff>101600</xdr:colOff>
      <xdr:row>38</xdr:row>
      <xdr:rowOff>156645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41205</xdr:rowOff>
    </xdr:from>
    <xdr:to>
      <xdr:col>85</xdr:col>
      <xdr:colOff>127000</xdr:colOff>
      <xdr:row>77</xdr:row>
      <xdr:rowOff>41889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42855"/>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41889</xdr:rowOff>
    </xdr:from>
    <xdr:to>
      <xdr:col>81</xdr:col>
      <xdr:colOff>50800</xdr:colOff>
      <xdr:row>77</xdr:row>
      <xdr:rowOff>51454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43539"/>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51454</xdr:rowOff>
    </xdr:from>
    <xdr:to>
      <xdr:col>76</xdr:col>
      <xdr:colOff>114300</xdr:colOff>
      <xdr:row>77</xdr:row>
      <xdr:rowOff>82845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53104"/>
          <a:ext cx="889000" cy="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82845</xdr:rowOff>
    </xdr:from>
    <xdr:to>
      <xdr:col>71</xdr:col>
      <xdr:colOff>177800</xdr:colOff>
      <xdr:row>77</xdr:row>
      <xdr:rowOff>123915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84495"/>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161855</xdr:rowOff>
    </xdr:from>
    <xdr:to>
      <xdr:col>85</xdr:col>
      <xdr:colOff>177800</xdr:colOff>
      <xdr:row>77</xdr:row>
      <xdr:rowOff>92005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162539</xdr:rowOff>
    </xdr:from>
    <xdr:to>
      <xdr:col>81</xdr:col>
      <xdr:colOff>101600</xdr:colOff>
      <xdr:row>77</xdr:row>
      <xdr:rowOff>92689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109217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6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654</xdr:rowOff>
    </xdr:from>
    <xdr:to>
      <xdr:col>76</xdr:col>
      <xdr:colOff>165100</xdr:colOff>
      <xdr:row>77</xdr:row>
      <xdr:rowOff>102254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118781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32045</xdr:rowOff>
    </xdr:from>
    <xdr:to>
      <xdr:col>72</xdr:col>
      <xdr:colOff>38100</xdr:colOff>
      <xdr:row>77</xdr:row>
      <xdr:rowOff>133645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150172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0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73115</xdr:rowOff>
    </xdr:from>
    <xdr:to>
      <xdr:col>67</xdr:col>
      <xdr:colOff>101600</xdr:colOff>
      <xdr:row>78</xdr:row>
      <xdr:rowOff>3265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19792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4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59985</xdr:rowOff>
    </xdr:from>
    <xdr:to>
      <xdr:col>85</xdr:col>
      <xdr:colOff>127000</xdr:colOff>
      <xdr:row>98</xdr:row>
      <xdr:rowOff>104501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62085"/>
          <a:ext cx="838200" cy="4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59888</xdr:rowOff>
    </xdr:from>
    <xdr:to>
      <xdr:col>81</xdr:col>
      <xdr:colOff>50800</xdr:colOff>
      <xdr:row>98</xdr:row>
      <xdr:rowOff>59985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61988"/>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137123</xdr:rowOff>
    </xdr:from>
    <xdr:to>
      <xdr:col>76</xdr:col>
      <xdr:colOff>114300</xdr:colOff>
      <xdr:row>98</xdr:row>
      <xdr:rowOff>59888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67773"/>
          <a:ext cx="889000" cy="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112139</xdr:rowOff>
    </xdr:from>
    <xdr:to>
      <xdr:col>71</xdr:col>
      <xdr:colOff>177800</xdr:colOff>
      <xdr:row>97</xdr:row>
      <xdr:rowOff>137123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42789"/>
          <a:ext cx="8890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53701</xdr:rowOff>
    </xdr:from>
    <xdr:to>
      <xdr:col>85</xdr:col>
      <xdr:colOff>177800</xdr:colOff>
      <xdr:row>98</xdr:row>
      <xdr:rowOff>155301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9185</xdr:rowOff>
    </xdr:from>
    <xdr:to>
      <xdr:col>81</xdr:col>
      <xdr:colOff>101600</xdr:colOff>
      <xdr:row>98</xdr:row>
      <xdr:rowOff>110785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127312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8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9088</xdr:rowOff>
    </xdr:from>
    <xdr:to>
      <xdr:col>76</xdr:col>
      <xdr:colOff>165100</xdr:colOff>
      <xdr:row>98</xdr:row>
      <xdr:rowOff>110688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127215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8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86323</xdr:rowOff>
    </xdr:from>
    <xdr:to>
      <xdr:col>72</xdr:col>
      <xdr:colOff>38100</xdr:colOff>
      <xdr:row>98</xdr:row>
      <xdr:rowOff>16473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33000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9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61339</xdr:rowOff>
    </xdr:from>
    <xdr:to>
      <xdr:col>67</xdr:col>
      <xdr:colOff>101600</xdr:colOff>
      <xdr:row>97</xdr:row>
      <xdr:rowOff>162939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8016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95667</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1217"/>
          <a:ext cx="8382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95667</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1217"/>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44867</xdr:rowOff>
    </xdr:from>
    <xdr:to>
      <xdr:col>112</xdr:col>
      <xdr:colOff>38100</xdr:colOff>
      <xdr:row>59</xdr:row>
      <xdr:rowOff>146467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137594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3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92601</xdr:rowOff>
    </xdr:from>
    <xdr:to>
      <xdr:col>116</xdr:col>
      <xdr:colOff>63500</xdr:colOff>
      <xdr:row>78</xdr:row>
      <xdr:rowOff>9420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94251"/>
          <a:ext cx="838200" cy="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151425</xdr:rowOff>
    </xdr:from>
    <xdr:to>
      <xdr:col>111</xdr:col>
      <xdr:colOff>177800</xdr:colOff>
      <xdr:row>78</xdr:row>
      <xdr:rowOff>9420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53075"/>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151425</xdr:rowOff>
    </xdr:from>
    <xdr:to>
      <xdr:col>107</xdr:col>
      <xdr:colOff>50800</xdr:colOff>
      <xdr:row>77</xdr:row>
      <xdr:rowOff>171033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5307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171033</xdr:rowOff>
    </xdr:from>
    <xdr:to>
      <xdr:col>102</xdr:col>
      <xdr:colOff>114300</xdr:colOff>
      <xdr:row>78</xdr:row>
      <xdr:rowOff>31398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72683"/>
          <a:ext cx="889000" cy="3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41801</xdr:rowOff>
    </xdr:from>
    <xdr:to>
      <xdr:col>116</xdr:col>
      <xdr:colOff>114300</xdr:colOff>
      <xdr:row>77</xdr:row>
      <xdr:rowOff>143401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64678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130070</xdr:rowOff>
    </xdr:from>
    <xdr:to>
      <xdr:col>112</xdr:col>
      <xdr:colOff>38100</xdr:colOff>
      <xdr:row>78</xdr:row>
      <xdr:rowOff>60220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51347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100625</xdr:rowOff>
    </xdr:from>
    <xdr:to>
      <xdr:col>107</xdr:col>
      <xdr:colOff>101600</xdr:colOff>
      <xdr:row>78</xdr:row>
      <xdr:rowOff>30775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47302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7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120233</xdr:rowOff>
    </xdr:from>
    <xdr:to>
      <xdr:col>102</xdr:col>
      <xdr:colOff>165100</xdr:colOff>
      <xdr:row>78</xdr:row>
      <xdr:rowOff>50383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66910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9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152048</xdr:rowOff>
    </xdr:from>
    <xdr:to>
      <xdr:col>98</xdr:col>
      <xdr:colOff>38100</xdr:colOff>
      <xdr:row>78</xdr:row>
      <xdr:rowOff>82198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73325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普通建設事業費はごみ焼却施設の建設が令和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年度に完了したことに伴い減となっている。建設費は減少する予定だが今後は維持管理コストがかかるため物件費が増加する予定である。財源の圧迫をしないよう適正なコスト管理に努める。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10704</xdr:rowOff>
    </xdr:from>
    <xdr:to>
      <xdr:col>24</xdr:col>
      <xdr:colOff>63500</xdr:colOff>
      <xdr:row>36</xdr:row>
      <xdr:rowOff>43704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82904"/>
          <a:ext cx="8382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154461</xdr:rowOff>
    </xdr:from>
    <xdr:to>
      <xdr:col>19</xdr:col>
      <xdr:colOff>177800</xdr:colOff>
      <xdr:row>36</xdr:row>
      <xdr:rowOff>43704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55211"/>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154461</xdr:rowOff>
    </xdr:from>
    <xdr:to>
      <xdr:col>15</xdr:col>
      <xdr:colOff>50800</xdr:colOff>
      <xdr:row>36</xdr:row>
      <xdr:rowOff>139847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55211"/>
          <a:ext cx="889000" cy="15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139847</xdr:rowOff>
    </xdr:from>
    <xdr:to>
      <xdr:col>10</xdr:col>
      <xdr:colOff>114300</xdr:colOff>
      <xdr:row>37</xdr:row>
      <xdr:rowOff>47444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12047"/>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131354</xdr:rowOff>
    </xdr:from>
    <xdr:to>
      <xdr:col>24</xdr:col>
      <xdr:colOff>114300</xdr:colOff>
      <xdr:row>36</xdr:row>
      <xdr:rowOff>61504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154231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164354</xdr:rowOff>
    </xdr:from>
    <xdr:to>
      <xdr:col>20</xdr:col>
      <xdr:colOff>38100</xdr:colOff>
      <xdr:row>36</xdr:row>
      <xdr:rowOff>94504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111031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103661</xdr:rowOff>
    </xdr:from>
    <xdr:to>
      <xdr:col>15</xdr:col>
      <xdr:colOff>101600</xdr:colOff>
      <xdr:row>36</xdr:row>
      <xdr:rowOff>33811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50338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89047</xdr:rowOff>
    </xdr:from>
    <xdr:to>
      <xdr:col>10</xdr:col>
      <xdr:colOff>165100</xdr:colOff>
      <xdr:row>37</xdr:row>
      <xdr:rowOff>19197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35724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168094</xdr:rowOff>
    </xdr:from>
    <xdr:to>
      <xdr:col>6</xdr:col>
      <xdr:colOff>38100</xdr:colOff>
      <xdr:row>37</xdr:row>
      <xdr:rowOff>98244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114771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109330</xdr:rowOff>
    </xdr:from>
    <xdr:to>
      <xdr:col>24</xdr:col>
      <xdr:colOff>63500</xdr:colOff>
      <xdr:row>57</xdr:row>
      <xdr:rowOff>111140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81980"/>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55613</xdr:rowOff>
    </xdr:from>
    <xdr:to>
      <xdr:col>19</xdr:col>
      <xdr:colOff>177800</xdr:colOff>
      <xdr:row>57</xdr:row>
      <xdr:rowOff>109330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8263"/>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25095</xdr:rowOff>
    </xdr:from>
    <xdr:to>
      <xdr:col>15</xdr:col>
      <xdr:colOff>50800</xdr:colOff>
      <xdr:row>57</xdr:row>
      <xdr:rowOff>55613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97745"/>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25095</xdr:rowOff>
    </xdr:from>
    <xdr:to>
      <xdr:col>10</xdr:col>
      <xdr:colOff>114300</xdr:colOff>
      <xdr:row>57</xdr:row>
      <xdr:rowOff>34444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97745"/>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60340</xdr:rowOff>
    </xdr:from>
    <xdr:to>
      <xdr:col>24</xdr:col>
      <xdr:colOff>114300</xdr:colOff>
      <xdr:row>57</xdr:row>
      <xdr:rowOff>161940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38767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58530</xdr:rowOff>
    </xdr:from>
    <xdr:to>
      <xdr:col>20</xdr:col>
      <xdr:colOff>38100</xdr:colOff>
      <xdr:row>57</xdr:row>
      <xdr:rowOff>160130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5207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4813</xdr:rowOff>
    </xdr:from>
    <xdr:to>
      <xdr:col>15</xdr:col>
      <xdr:colOff>101600</xdr:colOff>
      <xdr:row>57</xdr:row>
      <xdr:rowOff>106413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122940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145745</xdr:rowOff>
    </xdr:from>
    <xdr:to>
      <xdr:col>10</xdr:col>
      <xdr:colOff>165100</xdr:colOff>
      <xdr:row>57</xdr:row>
      <xdr:rowOff>75895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92422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155094</xdr:rowOff>
    </xdr:from>
    <xdr:to>
      <xdr:col>6</xdr:col>
      <xdr:colOff>38100</xdr:colOff>
      <xdr:row>57</xdr:row>
      <xdr:rowOff>85244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101771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3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64357</xdr:rowOff>
    </xdr:from>
    <xdr:to>
      <xdr:col>24</xdr:col>
      <xdr:colOff>63500</xdr:colOff>
      <xdr:row>75</xdr:row>
      <xdr:rowOff>157175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51657"/>
          <a:ext cx="838200" cy="2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64357</xdr:rowOff>
    </xdr:from>
    <xdr:to>
      <xdr:col>19</xdr:col>
      <xdr:colOff>177800</xdr:colOff>
      <xdr:row>78</xdr:row>
      <xdr:rowOff>901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51657"/>
          <a:ext cx="889000" cy="6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105158</xdr:rowOff>
    </xdr:from>
    <xdr:to>
      <xdr:col>15</xdr:col>
      <xdr:colOff>50800</xdr:colOff>
      <xdr:row>78</xdr:row>
      <xdr:rowOff>901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06808"/>
          <a:ext cx="889000" cy="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105158</xdr:rowOff>
    </xdr:from>
    <xdr:to>
      <xdr:col>10</xdr:col>
      <xdr:colOff>114300</xdr:colOff>
      <xdr:row>77</xdr:row>
      <xdr:rowOff>147515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6808"/>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106375</xdr:rowOff>
    </xdr:from>
    <xdr:to>
      <xdr:col>24</xdr:col>
      <xdr:colOff>114300</xdr:colOff>
      <xdr:row>76</xdr:row>
      <xdr:rowOff>36525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129252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1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13557</xdr:rowOff>
    </xdr:from>
    <xdr:to>
      <xdr:col>20</xdr:col>
      <xdr:colOff>38100</xdr:colOff>
      <xdr:row>74</xdr:row>
      <xdr:rowOff>115157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131684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121551</xdr:rowOff>
    </xdr:from>
    <xdr:to>
      <xdr:col>15</xdr:col>
      <xdr:colOff>101600</xdr:colOff>
      <xdr:row>78</xdr:row>
      <xdr:rowOff>51701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42828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54358</xdr:rowOff>
    </xdr:from>
    <xdr:to>
      <xdr:col>10</xdr:col>
      <xdr:colOff>165100</xdr:colOff>
      <xdr:row>77</xdr:row>
      <xdr:rowOff>155958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96715</xdr:rowOff>
    </xdr:from>
    <xdr:to>
      <xdr:col>6</xdr:col>
      <xdr:colOff>38100</xdr:colOff>
      <xdr:row>78</xdr:row>
      <xdr:rowOff>26865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17992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126442</xdr:rowOff>
    </xdr:from>
    <xdr:to>
      <xdr:col>24</xdr:col>
      <xdr:colOff>63500</xdr:colOff>
      <xdr:row>94</xdr:row>
      <xdr:rowOff>110365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899842"/>
          <a:ext cx="838200" cy="3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126442</xdr:rowOff>
    </xdr:from>
    <xdr:to>
      <xdr:col>19</xdr:col>
      <xdr:colOff>177800</xdr:colOff>
      <xdr:row>95</xdr:row>
      <xdr:rowOff>119301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899842"/>
          <a:ext cx="889000" cy="5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137819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119301</xdr:rowOff>
    </xdr:from>
    <xdr:to>
      <xdr:col>15</xdr:col>
      <xdr:colOff>50800</xdr:colOff>
      <xdr:row>96</xdr:row>
      <xdr:rowOff>158319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7051"/>
          <a:ext cx="889000" cy="2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158319</xdr:rowOff>
    </xdr:from>
    <xdr:to>
      <xdr:col>10</xdr:col>
      <xdr:colOff>114300</xdr:colOff>
      <xdr:row>98</xdr:row>
      <xdr:rowOff>83224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17519"/>
          <a:ext cx="8890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59565</xdr:rowOff>
    </xdr:from>
    <xdr:to>
      <xdr:col>24</xdr:col>
      <xdr:colOff>114300</xdr:colOff>
      <xdr:row>94</xdr:row>
      <xdr:rowOff>161165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82442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2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75642</xdr:rowOff>
    </xdr:from>
    <xdr:to>
      <xdr:col>20</xdr:col>
      <xdr:colOff>38100</xdr:colOff>
      <xdr:row>93</xdr:row>
      <xdr:rowOff>5792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8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22319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62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68501</xdr:rowOff>
    </xdr:from>
    <xdr:to>
      <xdr:col>15</xdr:col>
      <xdr:colOff>101600</xdr:colOff>
      <xdr:row>95</xdr:row>
      <xdr:rowOff>170101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15178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3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107519</xdr:rowOff>
    </xdr:from>
    <xdr:to>
      <xdr:col>10</xdr:col>
      <xdr:colOff>165100</xdr:colOff>
      <xdr:row>97</xdr:row>
      <xdr:rowOff>37669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54196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32424</xdr:rowOff>
    </xdr:from>
    <xdr:to>
      <xdr:col>6</xdr:col>
      <xdr:colOff>38100</xdr:colOff>
      <xdr:row>98</xdr:row>
      <xdr:rowOff>134024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150551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6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32199</xdr:rowOff>
    </xdr:from>
    <xdr:to>
      <xdr:col>55</xdr:col>
      <xdr:colOff>0</xdr:colOff>
      <xdr:row>54</xdr:row>
      <xdr:rowOff>31241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19049"/>
          <a:ext cx="838200" cy="17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31241</xdr:rowOff>
    </xdr:from>
    <xdr:to>
      <xdr:col>50</xdr:col>
      <xdr:colOff>114300</xdr:colOff>
      <xdr:row>56</xdr:row>
      <xdr:rowOff>89484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89541"/>
          <a:ext cx="889000" cy="40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20388</xdr:rowOff>
    </xdr:from>
    <xdr:to>
      <xdr:col>45</xdr:col>
      <xdr:colOff>177800</xdr:colOff>
      <xdr:row>56</xdr:row>
      <xdr:rowOff>89484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21588"/>
          <a:ext cx="889000" cy="6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20388</xdr:rowOff>
    </xdr:from>
    <xdr:to>
      <xdr:col>41</xdr:col>
      <xdr:colOff>50800</xdr:colOff>
      <xdr:row>57</xdr:row>
      <xdr:rowOff>80550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21588"/>
          <a:ext cx="889000" cy="2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152849</xdr:rowOff>
    </xdr:from>
    <xdr:to>
      <xdr:col>55</xdr:col>
      <xdr:colOff>50800</xdr:colOff>
      <xdr:row>53</xdr:row>
      <xdr:rowOff>82999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0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4276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1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151891</xdr:rowOff>
    </xdr:from>
    <xdr:to>
      <xdr:col>50</xdr:col>
      <xdr:colOff>165100</xdr:colOff>
      <xdr:row>54</xdr:row>
      <xdr:rowOff>82041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98568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01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38684</xdr:rowOff>
    </xdr:from>
    <xdr:to>
      <xdr:col>46</xdr:col>
      <xdr:colOff>38100</xdr:colOff>
      <xdr:row>56</xdr:row>
      <xdr:rowOff>140284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156811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1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141038</xdr:rowOff>
    </xdr:from>
    <xdr:to>
      <xdr:col>41</xdr:col>
      <xdr:colOff>101600</xdr:colOff>
      <xdr:row>56</xdr:row>
      <xdr:rowOff>71188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7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87715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34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29750</xdr:rowOff>
    </xdr:from>
    <xdr:to>
      <xdr:col>36</xdr:col>
      <xdr:colOff>165100</xdr:colOff>
      <xdr:row>57</xdr:row>
      <xdr:rowOff>131350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147877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7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60589</xdr:rowOff>
    </xdr:from>
    <xdr:to>
      <xdr:col>55</xdr:col>
      <xdr:colOff>0</xdr:colOff>
      <xdr:row>78</xdr:row>
      <xdr:rowOff>92521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3689"/>
          <a:ext cx="8382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60589</xdr:rowOff>
    </xdr:from>
    <xdr:to>
      <xdr:col>50</xdr:col>
      <xdr:colOff>114300</xdr:colOff>
      <xdr:row>78</xdr:row>
      <xdr:rowOff>93280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3689"/>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93280</xdr:rowOff>
    </xdr:from>
    <xdr:to>
      <xdr:col>45</xdr:col>
      <xdr:colOff>177800</xdr:colOff>
      <xdr:row>78</xdr:row>
      <xdr:rowOff>122007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6380"/>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122007</xdr:rowOff>
    </xdr:from>
    <xdr:to>
      <xdr:col>41</xdr:col>
      <xdr:colOff>50800</xdr:colOff>
      <xdr:row>78</xdr:row>
      <xdr:rowOff>129645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5107"/>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41721</xdr:rowOff>
    </xdr:from>
    <xdr:to>
      <xdr:col>55</xdr:col>
      <xdr:colOff>50800</xdr:colOff>
      <xdr:row>78</xdr:row>
      <xdr:rowOff>143321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9789</xdr:rowOff>
    </xdr:from>
    <xdr:to>
      <xdr:col>50</xdr:col>
      <xdr:colOff>165100</xdr:colOff>
      <xdr:row>78</xdr:row>
      <xdr:rowOff>111389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127916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42480</xdr:rowOff>
    </xdr:from>
    <xdr:to>
      <xdr:col>46</xdr:col>
      <xdr:colOff>38100</xdr:colOff>
      <xdr:row>78</xdr:row>
      <xdr:rowOff>144080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160607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71207</xdr:rowOff>
    </xdr:from>
    <xdr:to>
      <xdr:col>41</xdr:col>
      <xdr:colOff>101600</xdr:colOff>
      <xdr:row>79</xdr:row>
      <xdr:rowOff>1357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78845</xdr:rowOff>
    </xdr:from>
    <xdr:to>
      <xdr:col>36</xdr:col>
      <xdr:colOff>165100</xdr:colOff>
      <xdr:row>79</xdr:row>
      <xdr:rowOff>8995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78708</xdr:rowOff>
    </xdr:from>
    <xdr:to>
      <xdr:col>55</xdr:col>
      <xdr:colOff>0</xdr:colOff>
      <xdr:row>97</xdr:row>
      <xdr:rowOff>106707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09358"/>
          <a:ext cx="8382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67123</xdr:rowOff>
    </xdr:from>
    <xdr:to>
      <xdr:col>50</xdr:col>
      <xdr:colOff>114300</xdr:colOff>
      <xdr:row>97</xdr:row>
      <xdr:rowOff>78708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97773"/>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67123</xdr:rowOff>
    </xdr:from>
    <xdr:to>
      <xdr:col>45</xdr:col>
      <xdr:colOff>177800</xdr:colOff>
      <xdr:row>97</xdr:row>
      <xdr:rowOff>93709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97773"/>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89607</xdr:rowOff>
    </xdr:from>
    <xdr:to>
      <xdr:col>41</xdr:col>
      <xdr:colOff>50800</xdr:colOff>
      <xdr:row>97</xdr:row>
      <xdr:rowOff>93709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025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55907</xdr:rowOff>
    </xdr:from>
    <xdr:to>
      <xdr:col>55</xdr:col>
      <xdr:colOff>50800</xdr:colOff>
      <xdr:row>97</xdr:row>
      <xdr:rowOff>157507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27908</xdr:rowOff>
    </xdr:from>
    <xdr:to>
      <xdr:col>50</xdr:col>
      <xdr:colOff>165100</xdr:colOff>
      <xdr:row>97</xdr:row>
      <xdr:rowOff>129508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146035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16323</xdr:rowOff>
    </xdr:from>
    <xdr:to>
      <xdr:col>46</xdr:col>
      <xdr:colOff>38100</xdr:colOff>
      <xdr:row>97</xdr:row>
      <xdr:rowOff>117923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134450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42909</xdr:rowOff>
    </xdr:from>
    <xdr:to>
      <xdr:col>41</xdr:col>
      <xdr:colOff>101600</xdr:colOff>
      <xdr:row>97</xdr:row>
      <xdr:rowOff>144509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161036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38807</xdr:rowOff>
    </xdr:from>
    <xdr:to>
      <xdr:col>36</xdr:col>
      <xdr:colOff>165100</xdr:colOff>
      <xdr:row>97</xdr:row>
      <xdr:rowOff>140407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156934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8972</xdr:rowOff>
    </xdr:from>
    <xdr:to>
      <xdr:col>85</xdr:col>
      <xdr:colOff>127000</xdr:colOff>
      <xdr:row>39</xdr:row>
      <xdr:rowOff>17159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95522"/>
          <a:ext cx="8382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76827</xdr:rowOff>
    </xdr:from>
    <xdr:to>
      <xdr:col>81</xdr:col>
      <xdr:colOff>50800</xdr:colOff>
      <xdr:row>39</xdr:row>
      <xdr:rowOff>17159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20477"/>
          <a:ext cx="889000" cy="2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76827</xdr:rowOff>
    </xdr:from>
    <xdr:to>
      <xdr:col>76</xdr:col>
      <xdr:colOff>114300</xdr:colOff>
      <xdr:row>37</xdr:row>
      <xdr:rowOff>165974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20477"/>
          <a:ext cx="889000" cy="8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165974</xdr:rowOff>
    </xdr:from>
    <xdr:to>
      <xdr:col>71</xdr:col>
      <xdr:colOff>177800</xdr:colOff>
      <xdr:row>38</xdr:row>
      <xdr:rowOff>156750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9624"/>
          <a:ext cx="889000" cy="16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129622</xdr:rowOff>
    </xdr:from>
    <xdr:to>
      <xdr:col>85</xdr:col>
      <xdr:colOff>177800</xdr:colOff>
      <xdr:row>39</xdr:row>
      <xdr:rowOff>59772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44549</xdr:rowOff>
    </xdr:from>
    <xdr:ext cx="469744"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137809</xdr:rowOff>
    </xdr:from>
    <xdr:to>
      <xdr:col>81</xdr:col>
      <xdr:colOff>101600</xdr:colOff>
      <xdr:row>39</xdr:row>
      <xdr:rowOff>67959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59086</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46428" y="67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26027</xdr:rowOff>
    </xdr:from>
    <xdr:to>
      <xdr:col>76</xdr:col>
      <xdr:colOff>165100</xdr:colOff>
      <xdr:row>37</xdr:row>
      <xdr:rowOff>127627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144154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115174</xdr:rowOff>
    </xdr:from>
    <xdr:to>
      <xdr:col>72</xdr:col>
      <xdr:colOff>38100</xdr:colOff>
      <xdr:row>38</xdr:row>
      <xdr:rowOff>45324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61851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105950</xdr:rowOff>
    </xdr:from>
    <xdr:to>
      <xdr:col>67</xdr:col>
      <xdr:colOff>101600</xdr:colOff>
      <xdr:row>39</xdr:row>
      <xdr:rowOff>36100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27227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97953</xdr:rowOff>
    </xdr:from>
    <xdr:to>
      <xdr:col>85</xdr:col>
      <xdr:colOff>127000</xdr:colOff>
      <xdr:row>55</xdr:row>
      <xdr:rowOff>109648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27703"/>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97953</xdr:rowOff>
    </xdr:from>
    <xdr:to>
      <xdr:col>81</xdr:col>
      <xdr:colOff>50800</xdr:colOff>
      <xdr:row>55</xdr:row>
      <xdr:rowOff>108238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27703"/>
          <a:ext cx="889000" cy="1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95736</xdr:rowOff>
    </xdr:from>
    <xdr:to>
      <xdr:col>76</xdr:col>
      <xdr:colOff>114300</xdr:colOff>
      <xdr:row>55</xdr:row>
      <xdr:rowOff>108238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525486"/>
          <a:ext cx="889000" cy="1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95736</xdr:rowOff>
    </xdr:from>
    <xdr:to>
      <xdr:col>71</xdr:col>
      <xdr:colOff>177800</xdr:colOff>
      <xdr:row>56</xdr:row>
      <xdr:rowOff>39980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525486"/>
          <a:ext cx="889000" cy="1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101726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58848</xdr:rowOff>
    </xdr:from>
    <xdr:to>
      <xdr:col>85</xdr:col>
      <xdr:colOff>177800</xdr:colOff>
      <xdr:row>55</xdr:row>
      <xdr:rowOff>160448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81725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4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47153</xdr:rowOff>
    </xdr:from>
    <xdr:to>
      <xdr:col>81</xdr:col>
      <xdr:colOff>101600</xdr:colOff>
      <xdr:row>55</xdr:row>
      <xdr:rowOff>148753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165280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57438</xdr:rowOff>
    </xdr:from>
    <xdr:to>
      <xdr:col>76</xdr:col>
      <xdr:colOff>165100</xdr:colOff>
      <xdr:row>55</xdr:row>
      <xdr:rowOff>159038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4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4115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44936</xdr:rowOff>
    </xdr:from>
    <xdr:to>
      <xdr:col>72</xdr:col>
      <xdr:colOff>38100</xdr:colOff>
      <xdr:row>55</xdr:row>
      <xdr:rowOff>146536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163063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2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160630</xdr:rowOff>
    </xdr:from>
    <xdr:to>
      <xdr:col>67</xdr:col>
      <xdr:colOff>101600</xdr:colOff>
      <xdr:row>56</xdr:row>
      <xdr:rowOff>90780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107307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6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88195</xdr:rowOff>
    </xdr:from>
    <xdr:to>
      <xdr:col>85</xdr:col>
      <xdr:colOff>127000</xdr:colOff>
      <xdr:row>78</xdr:row>
      <xdr:rowOff>138057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61295"/>
          <a:ext cx="838200" cy="4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88195</xdr:rowOff>
    </xdr:from>
    <xdr:to>
      <xdr:col>81</xdr:col>
      <xdr:colOff>50800</xdr:colOff>
      <xdr:row>78</xdr:row>
      <xdr:rowOff>116343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61295"/>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116343</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9443"/>
          <a:ext cx="8890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105845</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8945"/>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87257</xdr:rowOff>
    </xdr:from>
    <xdr:to>
      <xdr:col>85</xdr:col>
      <xdr:colOff>177800</xdr:colOff>
      <xdr:row>79</xdr:row>
      <xdr:rowOff>17407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37395</xdr:rowOff>
    </xdr:from>
    <xdr:to>
      <xdr:col>81</xdr:col>
      <xdr:colOff>101600</xdr:colOff>
      <xdr:row>78</xdr:row>
      <xdr:rowOff>138995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130122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65543</xdr:rowOff>
    </xdr:from>
    <xdr:to>
      <xdr:col>76</xdr:col>
      <xdr:colOff>165100</xdr:colOff>
      <xdr:row>78</xdr:row>
      <xdr:rowOff>167143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158270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55045</xdr:rowOff>
    </xdr:from>
    <xdr:to>
      <xdr:col>67</xdr:col>
      <xdr:colOff>101600</xdr:colOff>
      <xdr:row>78</xdr:row>
      <xdr:rowOff>156645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2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41205</xdr:rowOff>
    </xdr:from>
    <xdr:to>
      <xdr:col>85</xdr:col>
      <xdr:colOff>127000</xdr:colOff>
      <xdr:row>97</xdr:row>
      <xdr:rowOff>41889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1855"/>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41889</xdr:rowOff>
    </xdr:from>
    <xdr:to>
      <xdr:col>81</xdr:col>
      <xdr:colOff>50800</xdr:colOff>
      <xdr:row>97</xdr:row>
      <xdr:rowOff>51454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72539"/>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51454</xdr:rowOff>
    </xdr:from>
    <xdr:to>
      <xdr:col>76</xdr:col>
      <xdr:colOff>114300</xdr:colOff>
      <xdr:row>97</xdr:row>
      <xdr:rowOff>82845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82104"/>
          <a:ext cx="889000" cy="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82845</xdr:rowOff>
    </xdr:from>
    <xdr:to>
      <xdr:col>71</xdr:col>
      <xdr:colOff>177800</xdr:colOff>
      <xdr:row>97</xdr:row>
      <xdr:rowOff>123915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13495"/>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161855</xdr:rowOff>
    </xdr:from>
    <xdr:to>
      <xdr:col>85</xdr:col>
      <xdr:colOff>177800</xdr:colOff>
      <xdr:row>97</xdr:row>
      <xdr:rowOff>92005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7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162539</xdr:rowOff>
    </xdr:from>
    <xdr:to>
      <xdr:col>81</xdr:col>
      <xdr:colOff>101600</xdr:colOff>
      <xdr:row>97</xdr:row>
      <xdr:rowOff>92689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109216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654</xdr:rowOff>
    </xdr:from>
    <xdr:to>
      <xdr:col>76</xdr:col>
      <xdr:colOff>165100</xdr:colOff>
      <xdr:row>97</xdr:row>
      <xdr:rowOff>102254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118781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0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32045</xdr:rowOff>
    </xdr:from>
    <xdr:to>
      <xdr:col>72</xdr:col>
      <xdr:colOff>38100</xdr:colOff>
      <xdr:row>97</xdr:row>
      <xdr:rowOff>133645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150172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73115</xdr:rowOff>
    </xdr:from>
    <xdr:to>
      <xdr:col>67</xdr:col>
      <xdr:colOff>101600</xdr:colOff>
      <xdr:row>98</xdr:row>
      <xdr:rowOff>3265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19792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ゴミ焼却施設の建設完了に伴い減になっている。類似団体と比べ衛生費の歳出が大きい要因として一町単独離島という特性上、水道施設やゴミ処理施設の単独運営を行う必要がありその為広域化ができる自治体に比べ維持コストがかかるためである。適正なコストでの管理に努め費用抑制を図っていく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実質収支を黒字にするために財政調整基金の取崩しが行われている状況である。今後は取崩し額が過大にならないように注意しながら財政運営を行っていく。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前年度行った、特別会計の余剰金の一般会計への繰出での調整が今年度は発生しなかったため各会計の標準財政規模比は例年並みとなっている。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6"/>
      <c r="DK1" s="176"/>
      <c r="DL1" s="176"/>
      <c r="DM1" s="176"/>
      <c r="DN1" s="176"/>
      <c r="DO1" s="176"/>
    </row>
    <row r="2" spans="1:119" ht="24.75" thickBot="1" x14ac:dyDescent="0.2">
      <c r="B2" s="177" t="s">
        <v>81</v>
      </c>
      <c r="C2" s="177"/>
      <c r="D2" s="178"/>
    </row>
    <row r="3" spans="1:119" ht="18.75" customHeight="1" thickBot="1" x14ac:dyDescent="0.2">
      <c r="A3" s="176"/>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6"/>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4832382</v>
      </c>
      <c r="BO4" s="375"/>
      <c r="BP4" s="375"/>
      <c r="BQ4" s="375"/>
      <c r="BR4" s="375"/>
      <c r="BS4" s="375"/>
      <c r="BT4" s="375"/>
      <c r="BU4" s="376"/>
      <c r="BV4" s="374">
        <v>5120102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23.1</v>
      </c>
      <c r="CU4" s="381"/>
      <c r="CV4" s="381"/>
      <c r="CW4" s="381"/>
      <c r="CX4" s="381"/>
      <c r="CY4" s="381"/>
      <c r="CZ4" s="381"/>
      <c r="DA4" s="382"/>
      <c r="DB4" s="380">
        <v>16.8</v>
      </c>
      <c r="DC4" s="381"/>
      <c r="DD4" s="381"/>
      <c r="DE4" s="381"/>
      <c r="DF4" s="381"/>
      <c r="DG4" s="381"/>
      <c r="DH4" s="381"/>
      <c r="DI4" s="382"/>
    </row>
    <row r="5" spans="1:119" ht="18.75" customHeight="1" x14ac:dyDescent="0.15">
      <c r="A5" s="176"/>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4259031</v>
      </c>
      <c r="BO5" s="412"/>
      <c r="BP5" s="412"/>
      <c r="BQ5" s="412"/>
      <c r="BR5" s="412"/>
      <c r="BS5" s="412"/>
      <c r="BT5" s="412"/>
      <c r="BU5" s="413"/>
      <c r="BV5" s="411">
        <v>4764744</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86.5</v>
      </c>
      <c r="CU5" s="409"/>
      <c r="CV5" s="409"/>
      <c r="CW5" s="409"/>
      <c r="CX5" s="409"/>
      <c r="CY5" s="409"/>
      <c r="CZ5" s="409"/>
      <c r="DA5" s="410"/>
      <c r="DB5" s="408">
        <v>85.3</v>
      </c>
      <c r="DC5" s="409"/>
      <c r="DD5" s="409"/>
      <c r="DE5" s="409"/>
      <c r="DF5" s="409"/>
      <c r="DG5" s="409"/>
      <c r="DH5" s="409"/>
      <c r="DI5" s="410"/>
    </row>
    <row r="6" spans="1:119" ht="18.75" customHeight="1" x14ac:dyDescent="0.15">
      <c r="A6" s="176"/>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573351</v>
      </c>
      <c r="BO6" s="412"/>
      <c r="BP6" s="412"/>
      <c r="BQ6" s="412"/>
      <c r="BR6" s="412"/>
      <c r="BS6" s="412"/>
      <c r="BT6" s="412"/>
      <c r="BU6" s="413"/>
      <c r="BV6" s="411">
        <v>355358</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89.2</v>
      </c>
      <c r="CU6" s="449"/>
      <c r="CV6" s="449"/>
      <c r="CW6" s="449"/>
      <c r="CX6" s="449"/>
      <c r="CY6" s="449"/>
      <c r="CZ6" s="449"/>
      <c r="DA6" s="450"/>
      <c r="DB6" s="448">
        <v>87.5</v>
      </c>
      <c r="DC6" s="449"/>
      <c r="DD6" s="449"/>
      <c r="DE6" s="449"/>
      <c r="DF6" s="449"/>
      <c r="DG6" s="449"/>
      <c r="DH6" s="449"/>
      <c r="DI6" s="450"/>
    </row>
    <row r="7" spans="1:119" ht="18.75" customHeight="1" x14ac:dyDescent="0.15">
      <c r="A7" s="176"/>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155845</v>
      </c>
      <c r="BO7" s="412"/>
      <c r="BP7" s="412"/>
      <c r="BQ7" s="412"/>
      <c r="BR7" s="412"/>
      <c r="BS7" s="412"/>
      <c r="BT7" s="412"/>
      <c r="BU7" s="413"/>
      <c r="BV7" s="411">
        <v>71713</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1806634</v>
      </c>
      <c r="CU7" s="412"/>
      <c r="CV7" s="412"/>
      <c r="CW7" s="412"/>
      <c r="CX7" s="412"/>
      <c r="CY7" s="412"/>
      <c r="CZ7" s="412"/>
      <c r="DA7" s="413"/>
      <c r="DB7" s="411">
        <v>1690648</v>
      </c>
      <c r="DC7" s="412"/>
      <c r="DD7" s="412"/>
      <c r="DE7" s="412"/>
      <c r="DF7" s="412"/>
      <c r="DG7" s="412"/>
      <c r="DH7" s="412"/>
      <c r="DI7" s="413"/>
    </row>
    <row r="8" spans="1:119" ht="18.75" customHeight="1" thickBot="1" x14ac:dyDescent="0.2">
      <c r="A8" s="176"/>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417506</v>
      </c>
      <c r="BO8" s="412"/>
      <c r="BP8" s="412"/>
      <c r="BQ8" s="412"/>
      <c r="BR8" s="412"/>
      <c r="BS8" s="412"/>
      <c r="BT8" s="412"/>
      <c r="BU8" s="413"/>
      <c r="BV8" s="411">
        <v>283645</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0.15</v>
      </c>
      <c r="CU8" s="452"/>
      <c r="CV8" s="452"/>
      <c r="CW8" s="452"/>
      <c r="CX8" s="452"/>
      <c r="CY8" s="452"/>
      <c r="CZ8" s="452"/>
      <c r="DA8" s="453"/>
      <c r="DB8" s="451">
        <v>0.15</v>
      </c>
      <c r="DC8" s="452"/>
      <c r="DD8" s="452"/>
      <c r="DE8" s="452"/>
      <c r="DF8" s="452"/>
      <c r="DG8" s="452"/>
      <c r="DH8" s="452"/>
      <c r="DI8" s="453"/>
    </row>
    <row r="9" spans="1:119" ht="18.75" customHeight="1" thickBot="1" x14ac:dyDescent="0.2">
      <c r="A9" s="176"/>
      <c r="B9" s="405" t="s">
        <v>111</v>
      </c>
      <c r="C9" s="406"/>
      <c r="D9" s="406"/>
      <c r="E9" s="406"/>
      <c r="F9" s="406"/>
      <c r="G9" s="406"/>
      <c r="H9" s="406"/>
      <c r="I9" s="406"/>
      <c r="J9" s="406"/>
      <c r="K9" s="454"/>
      <c r="L9" s="455" t="s">
        <v>112</v>
      </c>
      <c r="M9" s="456"/>
      <c r="N9" s="456"/>
      <c r="O9" s="456"/>
      <c r="P9" s="456"/>
      <c r="Q9" s="457"/>
      <c r="R9" s="458">
        <v>1676</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108</v>
      </c>
      <c r="AV9" s="444"/>
      <c r="AW9" s="444"/>
      <c r="AX9" s="444"/>
      <c r="AY9" s="445" t="s">
        <v>115</v>
      </c>
      <c r="AZ9" s="446"/>
      <c r="BA9" s="446"/>
      <c r="BB9" s="446"/>
      <c r="BC9" s="446"/>
      <c r="BD9" s="446"/>
      <c r="BE9" s="446"/>
      <c r="BF9" s="446"/>
      <c r="BG9" s="446"/>
      <c r="BH9" s="446"/>
      <c r="BI9" s="446"/>
      <c r="BJ9" s="446"/>
      <c r="BK9" s="446"/>
      <c r="BL9" s="446"/>
      <c r="BM9" s="447"/>
      <c r="BN9" s="411">
        <v>133861</v>
      </c>
      <c r="BO9" s="412"/>
      <c r="BP9" s="412"/>
      <c r="BQ9" s="412"/>
      <c r="BR9" s="412"/>
      <c r="BS9" s="412"/>
      <c r="BT9" s="412"/>
      <c r="BU9" s="413"/>
      <c r="BV9" s="411">
        <v>-4620</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9.6</v>
      </c>
      <c r="CU9" s="409"/>
      <c r="CV9" s="409"/>
      <c r="CW9" s="409"/>
      <c r="CX9" s="409"/>
      <c r="CY9" s="409"/>
      <c r="CZ9" s="409"/>
      <c r="DA9" s="410"/>
      <c r="DB9" s="408">
        <v>10.7</v>
      </c>
      <c r="DC9" s="409"/>
      <c r="DD9" s="409"/>
      <c r="DE9" s="409"/>
      <c r="DF9" s="409"/>
      <c r="DG9" s="409"/>
      <c r="DH9" s="409"/>
      <c r="DI9" s="410"/>
    </row>
    <row r="10" spans="1:119" ht="18.75" customHeight="1" thickBot="1" x14ac:dyDescent="0.2">
      <c r="A10" s="176"/>
      <c r="B10" s="405"/>
      <c r="C10" s="406"/>
      <c r="D10" s="406"/>
      <c r="E10" s="406"/>
      <c r="F10" s="406"/>
      <c r="G10" s="406"/>
      <c r="H10" s="406"/>
      <c r="I10" s="406"/>
      <c r="J10" s="406"/>
      <c r="K10" s="454"/>
      <c r="L10" s="461" t="s">
        <v>117</v>
      </c>
      <c r="M10" s="441"/>
      <c r="N10" s="441"/>
      <c r="O10" s="441"/>
      <c r="P10" s="441"/>
      <c r="Q10" s="442"/>
      <c r="R10" s="462">
        <v>1843</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180467</v>
      </c>
      <c r="BO10" s="412"/>
      <c r="BP10" s="412"/>
      <c r="BQ10" s="412"/>
      <c r="BR10" s="412"/>
      <c r="BS10" s="412"/>
      <c r="BT10" s="412"/>
      <c r="BU10" s="413"/>
      <c r="BV10" s="411">
        <v>282948</v>
      </c>
      <c r="BW10" s="412"/>
      <c r="BX10" s="412"/>
      <c r="BY10" s="412"/>
      <c r="BZ10" s="412"/>
      <c r="CA10" s="412"/>
      <c r="CB10" s="412"/>
      <c r="CC10" s="413"/>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6"/>
      <c r="B12" s="471" t="s">
        <v>129</v>
      </c>
      <c r="C12" s="472"/>
      <c r="D12" s="472"/>
      <c r="E12" s="472"/>
      <c r="F12" s="472"/>
      <c r="G12" s="472"/>
      <c r="H12" s="472"/>
      <c r="I12" s="472"/>
      <c r="J12" s="472"/>
      <c r="K12" s="473"/>
      <c r="L12" s="480" t="s">
        <v>130</v>
      </c>
      <c r="M12" s="481"/>
      <c r="N12" s="481"/>
      <c r="O12" s="481"/>
      <c r="P12" s="481"/>
      <c r="Q12" s="482"/>
      <c r="R12" s="483">
        <v>1693</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125</v>
      </c>
      <c r="AV12" s="444"/>
      <c r="AW12" s="444"/>
      <c r="AX12" s="444"/>
      <c r="AY12" s="445" t="s">
        <v>134</v>
      </c>
      <c r="AZ12" s="446"/>
      <c r="BA12" s="446"/>
      <c r="BB12" s="446"/>
      <c r="BC12" s="446"/>
      <c r="BD12" s="446"/>
      <c r="BE12" s="446"/>
      <c r="BF12" s="446"/>
      <c r="BG12" s="446"/>
      <c r="BH12" s="446"/>
      <c r="BI12" s="446"/>
      <c r="BJ12" s="446"/>
      <c r="BK12" s="446"/>
      <c r="BL12" s="446"/>
      <c r="BM12" s="447"/>
      <c r="BN12" s="411">
        <v>200000</v>
      </c>
      <c r="BO12" s="412"/>
      <c r="BP12" s="412"/>
      <c r="BQ12" s="412"/>
      <c r="BR12" s="412"/>
      <c r="BS12" s="412"/>
      <c r="BT12" s="412"/>
      <c r="BU12" s="413"/>
      <c r="BV12" s="411">
        <v>282120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128</v>
      </c>
      <c r="DC12" s="452"/>
      <c r="DD12" s="452"/>
      <c r="DE12" s="452"/>
      <c r="DF12" s="452"/>
      <c r="DG12" s="452"/>
      <c r="DH12" s="452"/>
      <c r="DI12" s="453"/>
    </row>
    <row r="13" spans="1:119" ht="18.75" customHeight="1" x14ac:dyDescent="0.15">
      <c r="A13" s="176"/>
      <c r="B13" s="474"/>
      <c r="C13" s="475"/>
      <c r="D13" s="475"/>
      <c r="E13" s="475"/>
      <c r="F13" s="475"/>
      <c r="G13" s="475"/>
      <c r="H13" s="475"/>
      <c r="I13" s="475"/>
      <c r="J13" s="475"/>
      <c r="K13" s="476"/>
      <c r="L13" s="185"/>
      <c r="M13" s="502" t="s">
        <v>136</v>
      </c>
      <c r="N13" s="503"/>
      <c r="O13" s="503"/>
      <c r="P13" s="503"/>
      <c r="Q13" s="504"/>
      <c r="R13" s="495">
        <v>1674</v>
      </c>
      <c r="S13" s="496"/>
      <c r="T13" s="496"/>
      <c r="U13" s="496"/>
      <c r="V13" s="497"/>
      <c r="W13" s="427" t="s">
        <v>137</v>
      </c>
      <c r="X13" s="428"/>
      <c r="Y13" s="428"/>
      <c r="Z13" s="428"/>
      <c r="AA13" s="428"/>
      <c r="AB13" s="418"/>
      <c r="AC13" s="462">
        <v>107</v>
      </c>
      <c r="AD13" s="463"/>
      <c r="AE13" s="463"/>
      <c r="AF13" s="463"/>
      <c r="AG13" s="505"/>
      <c r="AH13" s="462">
        <v>142</v>
      </c>
      <c r="AI13" s="463"/>
      <c r="AJ13" s="463"/>
      <c r="AK13" s="463"/>
      <c r="AL13" s="464"/>
      <c r="AM13" s="440" t="s">
        <v>138</v>
      </c>
      <c r="AN13" s="441"/>
      <c r="AO13" s="441"/>
      <c r="AP13" s="441"/>
      <c r="AQ13" s="441"/>
      <c r="AR13" s="441"/>
      <c r="AS13" s="441"/>
      <c r="AT13" s="442"/>
      <c r="AU13" s="443" t="s">
        <v>139</v>
      </c>
      <c r="AV13" s="444"/>
      <c r="AW13" s="444"/>
      <c r="AX13" s="444"/>
      <c r="AY13" s="445" t="s">
        <v>140</v>
      </c>
      <c r="AZ13" s="446"/>
      <c r="BA13" s="446"/>
      <c r="BB13" s="446"/>
      <c r="BC13" s="446"/>
      <c r="BD13" s="446"/>
      <c r="BE13" s="446"/>
      <c r="BF13" s="446"/>
      <c r="BG13" s="446"/>
      <c r="BH13" s="446"/>
      <c r="BI13" s="446"/>
      <c r="BJ13" s="446"/>
      <c r="BK13" s="446"/>
      <c r="BL13" s="446"/>
      <c r="BM13" s="447"/>
      <c r="BN13" s="411">
        <v>114328</v>
      </c>
      <c r="BO13" s="412"/>
      <c r="BP13" s="412"/>
      <c r="BQ13" s="412"/>
      <c r="BR13" s="412"/>
      <c r="BS13" s="412"/>
      <c r="BT13" s="412"/>
      <c r="BU13" s="413"/>
      <c r="BV13" s="411">
        <v>-3792</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7.1</v>
      </c>
      <c r="CU13" s="409"/>
      <c r="CV13" s="409"/>
      <c r="CW13" s="409"/>
      <c r="CX13" s="409"/>
      <c r="CY13" s="409"/>
      <c r="CZ13" s="409"/>
      <c r="DA13" s="410"/>
      <c r="DB13" s="408">
        <v>6.6</v>
      </c>
      <c r="DC13" s="409"/>
      <c r="DD13" s="409"/>
      <c r="DE13" s="409"/>
      <c r="DF13" s="409"/>
      <c r="DG13" s="409"/>
      <c r="DH13" s="409"/>
      <c r="DI13" s="410"/>
    </row>
    <row r="14" spans="1:119" ht="18.75" customHeight="1" thickBot="1" x14ac:dyDescent="0.2">
      <c r="A14" s="176"/>
      <c r="B14" s="474"/>
      <c r="C14" s="475"/>
      <c r="D14" s="475"/>
      <c r="E14" s="475"/>
      <c r="F14" s="475"/>
      <c r="G14" s="475"/>
      <c r="H14" s="475"/>
      <c r="I14" s="475"/>
      <c r="J14" s="475"/>
      <c r="K14" s="476"/>
      <c r="L14" s="492" t="s">
        <v>142</v>
      </c>
      <c r="M14" s="493"/>
      <c r="N14" s="493"/>
      <c r="O14" s="493"/>
      <c r="P14" s="493"/>
      <c r="Q14" s="494"/>
      <c r="R14" s="495">
        <v>1697</v>
      </c>
      <c r="S14" s="496"/>
      <c r="T14" s="496"/>
      <c r="U14" s="496"/>
      <c r="V14" s="497"/>
      <c r="W14" s="401"/>
      <c r="X14" s="402"/>
      <c r="Y14" s="402"/>
      <c r="Z14" s="402"/>
      <c r="AA14" s="402"/>
      <c r="AB14" s="391"/>
      <c r="AC14" s="498">
        <v>10.1</v>
      </c>
      <c r="AD14" s="499"/>
      <c r="AE14" s="499"/>
      <c r="AF14" s="499"/>
      <c r="AG14" s="500"/>
      <c r="AH14" s="498">
        <v>10.8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128</v>
      </c>
      <c r="DC14" s="510"/>
      <c r="DD14" s="510"/>
      <c r="DE14" s="510"/>
      <c r="DF14" s="510"/>
      <c r="DG14" s="510"/>
      <c r="DH14" s="510"/>
      <c r="DI14" s="511"/>
    </row>
    <row r="15" spans="1:119" ht="18.75" customHeight="1" x14ac:dyDescent="0.15">
      <c r="A15" s="176"/>
      <c r="B15" s="474"/>
      <c r="C15" s="475"/>
      <c r="D15" s="475"/>
      <c r="E15" s="475"/>
      <c r="F15" s="475"/>
      <c r="G15" s="475"/>
      <c r="H15" s="475"/>
      <c r="I15" s="475"/>
      <c r="J15" s="475"/>
      <c r="K15" s="476"/>
      <c r="L15" s="185"/>
      <c r="M15" s="502" t="s">
        <v>136</v>
      </c>
      <c r="N15" s="503"/>
      <c r="O15" s="503"/>
      <c r="P15" s="503"/>
      <c r="Q15" s="504"/>
      <c r="R15" s="495">
        <v>1680</v>
      </c>
      <c r="S15" s="496"/>
      <c r="T15" s="496"/>
      <c r="U15" s="496"/>
      <c r="V15" s="497"/>
      <c r="W15" s="427" t="s">
        <v>144</v>
      </c>
      <c r="X15" s="428"/>
      <c r="Y15" s="428"/>
      <c r="Z15" s="428"/>
      <c r="AA15" s="428"/>
      <c r="AB15" s="418"/>
      <c r="AC15" s="462">
        <v>178</v>
      </c>
      <c r="AD15" s="463"/>
      <c r="AE15" s="463"/>
      <c r="AF15" s="463"/>
      <c r="AG15" s="505"/>
      <c r="AH15" s="462">
        <v>544</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244882</v>
      </c>
      <c r="BO15" s="375"/>
      <c r="BP15" s="375"/>
      <c r="BQ15" s="375"/>
      <c r="BR15" s="375"/>
      <c r="BS15" s="375"/>
      <c r="BT15" s="375"/>
      <c r="BU15" s="376"/>
      <c r="BV15" s="374">
        <v>246191</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16.899999999999999</v>
      </c>
      <c r="AD16" s="499"/>
      <c r="AE16" s="499"/>
      <c r="AF16" s="499"/>
      <c r="AG16" s="500"/>
      <c r="AH16" s="498">
        <v>41.3</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1692547</v>
      </c>
      <c r="BO16" s="412"/>
      <c r="BP16" s="412"/>
      <c r="BQ16" s="412"/>
      <c r="BR16" s="412"/>
      <c r="BS16" s="412"/>
      <c r="BT16" s="412"/>
      <c r="BU16" s="413"/>
      <c r="BV16" s="411">
        <v>1588543</v>
      </c>
      <c r="BW16" s="412"/>
      <c r="BX16" s="412"/>
      <c r="BY16" s="412"/>
      <c r="BZ16" s="412"/>
      <c r="CA16" s="412"/>
      <c r="CB16" s="412"/>
      <c r="CC16" s="413"/>
      <c r="CD16" s="189"/>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6"/>
      <c r="B17" s="477"/>
      <c r="C17" s="478"/>
      <c r="D17" s="478"/>
      <c r="E17" s="478"/>
      <c r="F17" s="478"/>
      <c r="G17" s="478"/>
      <c r="H17" s="478"/>
      <c r="I17" s="478"/>
      <c r="J17" s="478"/>
      <c r="K17" s="479"/>
      <c r="L17" s="190"/>
      <c r="M17" s="522" t="s">
        <v>150</v>
      </c>
      <c r="N17" s="523"/>
      <c r="O17" s="523"/>
      <c r="P17" s="523"/>
      <c r="Q17" s="524"/>
      <c r="R17" s="517" t="s">
        <v>151</v>
      </c>
      <c r="S17" s="518"/>
      <c r="T17" s="518"/>
      <c r="U17" s="518"/>
      <c r="V17" s="519"/>
      <c r="W17" s="427" t="s">
        <v>152</v>
      </c>
      <c r="X17" s="428"/>
      <c r="Y17" s="428"/>
      <c r="Z17" s="428"/>
      <c r="AA17" s="428"/>
      <c r="AB17" s="418"/>
      <c r="AC17" s="462">
        <v>770</v>
      </c>
      <c r="AD17" s="463"/>
      <c r="AE17" s="463"/>
      <c r="AF17" s="463"/>
      <c r="AG17" s="505"/>
      <c r="AH17" s="462">
        <v>630</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303628</v>
      </c>
      <c r="BO17" s="412"/>
      <c r="BP17" s="412"/>
      <c r="BQ17" s="412"/>
      <c r="BR17" s="412"/>
      <c r="BS17" s="412"/>
      <c r="BT17" s="412"/>
      <c r="BU17" s="413"/>
      <c r="BV17" s="411">
        <v>306110</v>
      </c>
      <c r="BW17" s="412"/>
      <c r="BX17" s="412"/>
      <c r="BY17" s="412"/>
      <c r="BZ17" s="412"/>
      <c r="CA17" s="412"/>
      <c r="CB17" s="412"/>
      <c r="CC17" s="413"/>
      <c r="CD17" s="189"/>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6"/>
      <c r="B18" s="536" t="s">
        <v>154</v>
      </c>
      <c r="C18" s="454"/>
      <c r="D18" s="454"/>
      <c r="E18" s="537"/>
      <c r="F18" s="537"/>
      <c r="G18" s="537"/>
      <c r="H18" s="537"/>
      <c r="I18" s="537"/>
      <c r="J18" s="537"/>
      <c r="K18" s="537"/>
      <c r="L18" s="538">
        <v>28.9</v>
      </c>
      <c r="M18" s="538"/>
      <c r="N18" s="538"/>
      <c r="O18" s="538"/>
      <c r="P18" s="538"/>
      <c r="Q18" s="538"/>
      <c r="R18" s="539"/>
      <c r="S18" s="539"/>
      <c r="T18" s="539"/>
      <c r="U18" s="539"/>
      <c r="V18" s="540"/>
      <c r="W18" s="429"/>
      <c r="X18" s="430"/>
      <c r="Y18" s="430"/>
      <c r="Z18" s="430"/>
      <c r="AA18" s="430"/>
      <c r="AB18" s="421"/>
      <c r="AC18" s="541">
        <v>73</v>
      </c>
      <c r="AD18" s="542"/>
      <c r="AE18" s="542"/>
      <c r="AF18" s="542"/>
      <c r="AG18" s="543"/>
      <c r="AH18" s="541">
        <v>47.9</v>
      </c>
      <c r="AI18" s="542"/>
      <c r="AJ18" s="542"/>
      <c r="AK18" s="542"/>
      <c r="AL18" s="544"/>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1566153</v>
      </c>
      <c r="BO18" s="412"/>
      <c r="BP18" s="412"/>
      <c r="BQ18" s="412"/>
      <c r="BR18" s="412"/>
      <c r="BS18" s="412"/>
      <c r="BT18" s="412"/>
      <c r="BU18" s="413"/>
      <c r="BV18" s="411">
        <v>1453673</v>
      </c>
      <c r="BW18" s="412"/>
      <c r="BX18" s="412"/>
      <c r="BY18" s="412"/>
      <c r="BZ18" s="412"/>
      <c r="CA18" s="412"/>
      <c r="CB18" s="412"/>
      <c r="CC18" s="413"/>
      <c r="CD18" s="189"/>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6"/>
      <c r="B19" s="536" t="s">
        <v>156</v>
      </c>
      <c r="C19" s="454"/>
      <c r="D19" s="454"/>
      <c r="E19" s="537"/>
      <c r="F19" s="537"/>
      <c r="G19" s="537"/>
      <c r="H19" s="537"/>
      <c r="I19" s="537"/>
      <c r="J19" s="537"/>
      <c r="K19" s="537"/>
      <c r="L19" s="545">
        <v>58</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3062144</v>
      </c>
      <c r="BO19" s="412"/>
      <c r="BP19" s="412"/>
      <c r="BQ19" s="412"/>
      <c r="BR19" s="412"/>
      <c r="BS19" s="412"/>
      <c r="BT19" s="412"/>
      <c r="BU19" s="413"/>
      <c r="BV19" s="411">
        <v>2765739</v>
      </c>
      <c r="BW19" s="412"/>
      <c r="BX19" s="412"/>
      <c r="BY19" s="412"/>
      <c r="BZ19" s="412"/>
      <c r="CA19" s="412"/>
      <c r="CB19" s="412"/>
      <c r="CC19" s="413"/>
      <c r="CD19" s="189"/>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6"/>
      <c r="B20" s="536" t="s">
        <v>158</v>
      </c>
      <c r="C20" s="454"/>
      <c r="D20" s="454"/>
      <c r="E20" s="537"/>
      <c r="F20" s="537"/>
      <c r="G20" s="537"/>
      <c r="H20" s="537"/>
      <c r="I20" s="537"/>
      <c r="J20" s="537"/>
      <c r="K20" s="537"/>
      <c r="L20" s="545">
        <v>760</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89"/>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6"/>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89"/>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6"/>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2431966</v>
      </c>
      <c r="BO22" s="375"/>
      <c r="BP22" s="375"/>
      <c r="BQ22" s="375"/>
      <c r="BR22" s="375"/>
      <c r="BS22" s="375"/>
      <c r="BT22" s="375"/>
      <c r="BU22" s="376"/>
      <c r="BV22" s="374">
        <v>2565500</v>
      </c>
      <c r="BW22" s="375"/>
      <c r="BX22" s="375"/>
      <c r="BY22" s="375"/>
      <c r="BZ22" s="375"/>
      <c r="CA22" s="375"/>
      <c r="CB22" s="375"/>
      <c r="CC22" s="376"/>
      <c r="CD22" s="189"/>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6"/>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1896924</v>
      </c>
      <c r="BO23" s="412"/>
      <c r="BP23" s="412"/>
      <c r="BQ23" s="412"/>
      <c r="BR23" s="412"/>
      <c r="BS23" s="412"/>
      <c r="BT23" s="412"/>
      <c r="BU23" s="413"/>
      <c r="BV23" s="411">
        <v>2010817</v>
      </c>
      <c r="BW23" s="412"/>
      <c r="BX23" s="412"/>
      <c r="BY23" s="412"/>
      <c r="BZ23" s="412"/>
      <c r="CA23" s="412"/>
      <c r="CB23" s="412"/>
      <c r="CC23" s="413"/>
      <c r="CD23" s="189"/>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6"/>
      <c r="B24" s="582"/>
      <c r="C24" s="558"/>
      <c r="D24" s="559"/>
      <c r="E24" s="461" t="s">
        <v>168</v>
      </c>
      <c r="F24" s="441"/>
      <c r="G24" s="441"/>
      <c r="H24" s="441"/>
      <c r="I24" s="441"/>
      <c r="J24" s="441"/>
      <c r="K24" s="442"/>
      <c r="L24" s="462">
        <v>1</v>
      </c>
      <c r="M24" s="463"/>
      <c r="N24" s="463"/>
      <c r="O24" s="463"/>
      <c r="P24" s="505"/>
      <c r="Q24" s="462">
        <v>7330</v>
      </c>
      <c r="R24" s="463"/>
      <c r="S24" s="463"/>
      <c r="T24" s="463"/>
      <c r="U24" s="463"/>
      <c r="V24" s="505"/>
      <c r="W24" s="557"/>
      <c r="X24" s="558"/>
      <c r="Y24" s="559"/>
      <c r="Z24" s="461" t="s">
        <v>169</v>
      </c>
      <c r="AA24" s="441"/>
      <c r="AB24" s="441"/>
      <c r="AC24" s="441"/>
      <c r="AD24" s="441"/>
      <c r="AE24" s="441"/>
      <c r="AF24" s="441"/>
      <c r="AG24" s="442"/>
      <c r="AH24" s="462">
        <v>63</v>
      </c>
      <c r="AI24" s="463"/>
      <c r="AJ24" s="463"/>
      <c r="AK24" s="463"/>
      <c r="AL24" s="505"/>
      <c r="AM24" s="462">
        <v>172935</v>
      </c>
      <c r="AN24" s="463"/>
      <c r="AO24" s="463"/>
      <c r="AP24" s="463"/>
      <c r="AQ24" s="463"/>
      <c r="AR24" s="505"/>
      <c r="AS24" s="462">
        <v>2745</v>
      </c>
      <c r="AT24" s="463"/>
      <c r="AU24" s="463"/>
      <c r="AV24" s="463"/>
      <c r="AW24" s="463"/>
      <c r="AX24" s="464"/>
      <c r="AY24" s="530" t="s">
        <v>170</v>
      </c>
      <c r="AZ24" s="531"/>
      <c r="BA24" s="531"/>
      <c r="BB24" s="531"/>
      <c r="BC24" s="531"/>
      <c r="BD24" s="531"/>
      <c r="BE24" s="531"/>
      <c r="BF24" s="531"/>
      <c r="BG24" s="531"/>
      <c r="BH24" s="531"/>
      <c r="BI24" s="531"/>
      <c r="BJ24" s="531"/>
      <c r="BK24" s="531"/>
      <c r="BL24" s="531"/>
      <c r="BM24" s="532"/>
      <c r="BN24" s="411">
        <v>1702968</v>
      </c>
      <c r="BO24" s="412"/>
      <c r="BP24" s="412"/>
      <c r="BQ24" s="412"/>
      <c r="BR24" s="412"/>
      <c r="BS24" s="412"/>
      <c r="BT24" s="412"/>
      <c r="BU24" s="413"/>
      <c r="BV24" s="411">
        <v>1825395</v>
      </c>
      <c r="BW24" s="412"/>
      <c r="BX24" s="412"/>
      <c r="BY24" s="412"/>
      <c r="BZ24" s="412"/>
      <c r="CA24" s="412"/>
      <c r="CB24" s="412"/>
      <c r="CC24" s="413"/>
      <c r="CD24" s="189"/>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6"/>
      <c r="B25" s="582"/>
      <c r="C25" s="558"/>
      <c r="D25" s="559"/>
      <c r="E25" s="461" t="s">
        <v>171</v>
      </c>
      <c r="F25" s="441"/>
      <c r="G25" s="441"/>
      <c r="H25" s="441"/>
      <c r="I25" s="441"/>
      <c r="J25" s="441"/>
      <c r="K25" s="442"/>
      <c r="L25" s="462">
        <v>1</v>
      </c>
      <c r="M25" s="463"/>
      <c r="N25" s="463"/>
      <c r="O25" s="463"/>
      <c r="P25" s="505"/>
      <c r="Q25" s="462">
        <v>5940</v>
      </c>
      <c r="R25" s="463"/>
      <c r="S25" s="463"/>
      <c r="T25" s="463"/>
      <c r="U25" s="463"/>
      <c r="V25" s="505"/>
      <c r="W25" s="557"/>
      <c r="X25" s="558"/>
      <c r="Y25" s="559"/>
      <c r="Z25" s="461" t="s">
        <v>172</v>
      </c>
      <c r="AA25" s="441"/>
      <c r="AB25" s="441"/>
      <c r="AC25" s="441"/>
      <c r="AD25" s="441"/>
      <c r="AE25" s="441"/>
      <c r="AF25" s="441"/>
      <c r="AG25" s="442"/>
      <c r="AH25" s="462" t="s">
        <v>128</v>
      </c>
      <c r="AI25" s="463"/>
      <c r="AJ25" s="463"/>
      <c r="AK25" s="463"/>
      <c r="AL25" s="505"/>
      <c r="AM25" s="462" t="s">
        <v>173</v>
      </c>
      <c r="AN25" s="463"/>
      <c r="AO25" s="463"/>
      <c r="AP25" s="463"/>
      <c r="AQ25" s="463"/>
      <c r="AR25" s="505"/>
      <c r="AS25" s="462" t="s">
        <v>128</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t="s">
        <v>173</v>
      </c>
      <c r="BO25" s="375"/>
      <c r="BP25" s="375"/>
      <c r="BQ25" s="375"/>
      <c r="BR25" s="375"/>
      <c r="BS25" s="375"/>
      <c r="BT25" s="375"/>
      <c r="BU25" s="376"/>
      <c r="BV25" s="374" t="s">
        <v>175</v>
      </c>
      <c r="BW25" s="375"/>
      <c r="BX25" s="375"/>
      <c r="BY25" s="375"/>
      <c r="BZ25" s="375"/>
      <c r="CA25" s="375"/>
      <c r="CB25" s="375"/>
      <c r="CC25" s="376"/>
      <c r="CD25" s="189"/>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6"/>
      <c r="B26" s="582"/>
      <c r="C26" s="558"/>
      <c r="D26" s="559"/>
      <c r="E26" s="461" t="s">
        <v>176</v>
      </c>
      <c r="F26" s="441"/>
      <c r="G26" s="441"/>
      <c r="H26" s="441"/>
      <c r="I26" s="441"/>
      <c r="J26" s="441"/>
      <c r="K26" s="442"/>
      <c r="L26" s="462">
        <v>1</v>
      </c>
      <c r="M26" s="463"/>
      <c r="N26" s="463"/>
      <c r="O26" s="463"/>
      <c r="P26" s="505"/>
      <c r="Q26" s="462">
        <v>4500</v>
      </c>
      <c r="R26" s="463"/>
      <c r="S26" s="463"/>
      <c r="T26" s="463"/>
      <c r="U26" s="463"/>
      <c r="V26" s="505"/>
      <c r="W26" s="557"/>
      <c r="X26" s="558"/>
      <c r="Y26" s="559"/>
      <c r="Z26" s="461" t="s">
        <v>177</v>
      </c>
      <c r="AA26" s="563"/>
      <c r="AB26" s="563"/>
      <c r="AC26" s="563"/>
      <c r="AD26" s="563"/>
      <c r="AE26" s="563"/>
      <c r="AF26" s="563"/>
      <c r="AG26" s="564"/>
      <c r="AH26" s="462" t="s">
        <v>173</v>
      </c>
      <c r="AI26" s="463"/>
      <c r="AJ26" s="463"/>
      <c r="AK26" s="463"/>
      <c r="AL26" s="505"/>
      <c r="AM26" s="462" t="s">
        <v>175</v>
      </c>
      <c r="AN26" s="463"/>
      <c r="AO26" s="463"/>
      <c r="AP26" s="463"/>
      <c r="AQ26" s="463"/>
      <c r="AR26" s="505"/>
      <c r="AS26" s="462" t="s">
        <v>175</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175</v>
      </c>
      <c r="BW26" s="412"/>
      <c r="BX26" s="412"/>
      <c r="BY26" s="412"/>
      <c r="BZ26" s="412"/>
      <c r="CA26" s="412"/>
      <c r="CB26" s="412"/>
      <c r="CC26" s="413"/>
      <c r="CD26" s="189"/>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6"/>
      <c r="B27" s="582"/>
      <c r="C27" s="558"/>
      <c r="D27" s="559"/>
      <c r="E27" s="461" t="s">
        <v>179</v>
      </c>
      <c r="F27" s="441"/>
      <c r="G27" s="441"/>
      <c r="H27" s="441"/>
      <c r="I27" s="441"/>
      <c r="J27" s="441"/>
      <c r="K27" s="442"/>
      <c r="L27" s="462">
        <v>1</v>
      </c>
      <c r="M27" s="463"/>
      <c r="N27" s="463"/>
      <c r="O27" s="463"/>
      <c r="P27" s="505"/>
      <c r="Q27" s="462">
        <v>2570</v>
      </c>
      <c r="R27" s="463"/>
      <c r="S27" s="463"/>
      <c r="T27" s="463"/>
      <c r="U27" s="463"/>
      <c r="V27" s="505"/>
      <c r="W27" s="557"/>
      <c r="X27" s="558"/>
      <c r="Y27" s="559"/>
      <c r="Z27" s="461" t="s">
        <v>180</v>
      </c>
      <c r="AA27" s="441"/>
      <c r="AB27" s="441"/>
      <c r="AC27" s="441"/>
      <c r="AD27" s="441"/>
      <c r="AE27" s="441"/>
      <c r="AF27" s="441"/>
      <c r="AG27" s="442"/>
      <c r="AH27" s="462">
        <v>6</v>
      </c>
      <c r="AI27" s="463"/>
      <c r="AJ27" s="463"/>
      <c r="AK27" s="463"/>
      <c r="AL27" s="505"/>
      <c r="AM27" s="462">
        <v>19896</v>
      </c>
      <c r="AN27" s="463"/>
      <c r="AO27" s="463"/>
      <c r="AP27" s="463"/>
      <c r="AQ27" s="463"/>
      <c r="AR27" s="505"/>
      <c r="AS27" s="462">
        <v>3316</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3">
        <v>35158</v>
      </c>
      <c r="BO27" s="534"/>
      <c r="BP27" s="534"/>
      <c r="BQ27" s="534"/>
      <c r="BR27" s="534"/>
      <c r="BS27" s="534"/>
      <c r="BT27" s="534"/>
      <c r="BU27" s="535"/>
      <c r="BV27" s="533">
        <v>35157</v>
      </c>
      <c r="BW27" s="534"/>
      <c r="BX27" s="534"/>
      <c r="BY27" s="534"/>
      <c r="BZ27" s="534"/>
      <c r="CA27" s="534"/>
      <c r="CB27" s="534"/>
      <c r="CC27" s="535"/>
      <c r="CD27" s="191"/>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6"/>
      <c r="B28" s="582"/>
      <c r="C28" s="558"/>
      <c r="D28" s="559"/>
      <c r="E28" s="461" t="s">
        <v>182</v>
      </c>
      <c r="F28" s="441"/>
      <c r="G28" s="441"/>
      <c r="H28" s="441"/>
      <c r="I28" s="441"/>
      <c r="J28" s="441"/>
      <c r="K28" s="442"/>
      <c r="L28" s="462">
        <v>1</v>
      </c>
      <c r="M28" s="463"/>
      <c r="N28" s="463"/>
      <c r="O28" s="463"/>
      <c r="P28" s="505"/>
      <c r="Q28" s="462">
        <v>2130</v>
      </c>
      <c r="R28" s="463"/>
      <c r="S28" s="463"/>
      <c r="T28" s="463"/>
      <c r="U28" s="463"/>
      <c r="V28" s="505"/>
      <c r="W28" s="557"/>
      <c r="X28" s="558"/>
      <c r="Y28" s="559"/>
      <c r="Z28" s="461" t="s">
        <v>183</v>
      </c>
      <c r="AA28" s="441"/>
      <c r="AB28" s="441"/>
      <c r="AC28" s="441"/>
      <c r="AD28" s="441"/>
      <c r="AE28" s="441"/>
      <c r="AF28" s="441"/>
      <c r="AG28" s="442"/>
      <c r="AH28" s="462" t="s">
        <v>175</v>
      </c>
      <c r="AI28" s="463"/>
      <c r="AJ28" s="463"/>
      <c r="AK28" s="463"/>
      <c r="AL28" s="505"/>
      <c r="AM28" s="462" t="s">
        <v>175</v>
      </c>
      <c r="AN28" s="463"/>
      <c r="AO28" s="463"/>
      <c r="AP28" s="463"/>
      <c r="AQ28" s="463"/>
      <c r="AR28" s="505"/>
      <c r="AS28" s="462" t="s">
        <v>128</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1435580</v>
      </c>
      <c r="BO28" s="375"/>
      <c r="BP28" s="375"/>
      <c r="BQ28" s="375"/>
      <c r="BR28" s="375"/>
      <c r="BS28" s="375"/>
      <c r="BT28" s="375"/>
      <c r="BU28" s="376"/>
      <c r="BV28" s="374">
        <v>1455113</v>
      </c>
      <c r="BW28" s="375"/>
      <c r="BX28" s="375"/>
      <c r="BY28" s="375"/>
      <c r="BZ28" s="375"/>
      <c r="CA28" s="375"/>
      <c r="CB28" s="375"/>
      <c r="CC28" s="376"/>
      <c r="CD28" s="189"/>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6"/>
      <c r="B29" s="582"/>
      <c r="C29" s="558"/>
      <c r="D29" s="559"/>
      <c r="E29" s="461" t="s">
        <v>185</v>
      </c>
      <c r="F29" s="441"/>
      <c r="G29" s="441"/>
      <c r="H29" s="441"/>
      <c r="I29" s="441"/>
      <c r="J29" s="441"/>
      <c r="K29" s="442"/>
      <c r="L29" s="462">
        <v>8</v>
      </c>
      <c r="M29" s="463"/>
      <c r="N29" s="463"/>
      <c r="O29" s="463"/>
      <c r="P29" s="505"/>
      <c r="Q29" s="462">
        <v>1980</v>
      </c>
      <c r="R29" s="463"/>
      <c r="S29" s="463"/>
      <c r="T29" s="463"/>
      <c r="U29" s="463"/>
      <c r="V29" s="505"/>
      <c r="W29" s="560"/>
      <c r="X29" s="561"/>
      <c r="Y29" s="562"/>
      <c r="Z29" s="461" t="s">
        <v>186</v>
      </c>
      <c r="AA29" s="441"/>
      <c r="AB29" s="441"/>
      <c r="AC29" s="441"/>
      <c r="AD29" s="441"/>
      <c r="AE29" s="441"/>
      <c r="AF29" s="441"/>
      <c r="AG29" s="442"/>
      <c r="AH29" s="462">
        <v>69</v>
      </c>
      <c r="AI29" s="463"/>
      <c r="AJ29" s="463"/>
      <c r="AK29" s="463"/>
      <c r="AL29" s="505"/>
      <c r="AM29" s="462">
        <v>192831</v>
      </c>
      <c r="AN29" s="463"/>
      <c r="AO29" s="463"/>
      <c r="AP29" s="463"/>
      <c r="AQ29" s="463"/>
      <c r="AR29" s="505"/>
      <c r="AS29" s="462">
        <v>2795</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17241</v>
      </c>
      <c r="BO29" s="412"/>
      <c r="BP29" s="412"/>
      <c r="BQ29" s="412"/>
      <c r="BR29" s="412"/>
      <c r="BS29" s="412"/>
      <c r="BT29" s="412"/>
      <c r="BU29" s="413"/>
      <c r="BV29" s="411">
        <v>17241</v>
      </c>
      <c r="BW29" s="412"/>
      <c r="BX29" s="412"/>
      <c r="BY29" s="412"/>
      <c r="BZ29" s="412"/>
      <c r="CA29" s="412"/>
      <c r="CB29" s="412"/>
      <c r="CC29" s="413"/>
      <c r="CD29" s="191"/>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6"/>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41">
        <v>84.5</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924775</v>
      </c>
      <c r="BO30" s="534"/>
      <c r="BP30" s="534"/>
      <c r="BQ30" s="534"/>
      <c r="BR30" s="534"/>
      <c r="BS30" s="534"/>
      <c r="BT30" s="534"/>
      <c r="BU30" s="535"/>
      <c r="BV30" s="533">
        <v>908833</v>
      </c>
      <c r="BW30" s="534"/>
      <c r="BX30" s="534"/>
      <c r="BY30" s="534"/>
      <c r="BZ30" s="534"/>
      <c r="CA30" s="534"/>
      <c r="CB30" s="534"/>
      <c r="CC30" s="535"/>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199"/>
    </row>
    <row r="33" spans="1:113" ht="13.5" customHeight="1" x14ac:dyDescent="0.15">
      <c r="A33" s="176"/>
      <c r="B33" s="200"/>
      <c r="C33" s="435" t="s">
        <v>195</v>
      </c>
      <c r="D33" s="435"/>
      <c r="E33" s="400" t="s">
        <v>196</v>
      </c>
      <c r="F33" s="400"/>
      <c r="G33" s="400"/>
      <c r="H33" s="400"/>
      <c r="I33" s="400"/>
      <c r="J33" s="400"/>
      <c r="K33" s="400"/>
      <c r="L33" s="400"/>
      <c r="M33" s="400"/>
      <c r="N33" s="400"/>
      <c r="O33" s="400"/>
      <c r="P33" s="400"/>
      <c r="Q33" s="400"/>
      <c r="R33" s="400"/>
      <c r="S33" s="400"/>
      <c r="T33" s="201"/>
      <c r="U33" s="435" t="s">
        <v>195</v>
      </c>
      <c r="V33" s="435"/>
      <c r="W33" s="400" t="s">
        <v>197</v>
      </c>
      <c r="X33" s="400"/>
      <c r="Y33" s="400"/>
      <c r="Z33" s="400"/>
      <c r="AA33" s="400"/>
      <c r="AB33" s="400"/>
      <c r="AC33" s="400"/>
      <c r="AD33" s="400"/>
      <c r="AE33" s="400"/>
      <c r="AF33" s="400"/>
      <c r="AG33" s="400"/>
      <c r="AH33" s="400"/>
      <c r="AI33" s="400"/>
      <c r="AJ33" s="400"/>
      <c r="AK33" s="400"/>
      <c r="AL33" s="201"/>
      <c r="AM33" s="435" t="s">
        <v>195</v>
      </c>
      <c r="AN33" s="435"/>
      <c r="AO33" s="400" t="s">
        <v>196</v>
      </c>
      <c r="AP33" s="400"/>
      <c r="AQ33" s="400"/>
      <c r="AR33" s="400"/>
      <c r="AS33" s="400"/>
      <c r="AT33" s="400"/>
      <c r="AU33" s="400"/>
      <c r="AV33" s="400"/>
      <c r="AW33" s="400"/>
      <c r="AX33" s="400"/>
      <c r="AY33" s="400"/>
      <c r="AZ33" s="400"/>
      <c r="BA33" s="400"/>
      <c r="BB33" s="400"/>
      <c r="BC33" s="400"/>
      <c r="BD33" s="202"/>
      <c r="BE33" s="400" t="s">
        <v>198</v>
      </c>
      <c r="BF33" s="400"/>
      <c r="BG33" s="400" t="s">
        <v>199</v>
      </c>
      <c r="BH33" s="400"/>
      <c r="BI33" s="400"/>
      <c r="BJ33" s="400"/>
      <c r="BK33" s="400"/>
      <c r="BL33" s="400"/>
      <c r="BM33" s="400"/>
      <c r="BN33" s="400"/>
      <c r="BO33" s="400"/>
      <c r="BP33" s="400"/>
      <c r="BQ33" s="400"/>
      <c r="BR33" s="400"/>
      <c r="BS33" s="400"/>
      <c r="BT33" s="400"/>
      <c r="BU33" s="400"/>
      <c r="BV33" s="202"/>
      <c r="BW33" s="435" t="s">
        <v>198</v>
      </c>
      <c r="BX33" s="435"/>
      <c r="BY33" s="400" t="s">
        <v>200</v>
      </c>
      <c r="BZ33" s="400"/>
      <c r="CA33" s="400"/>
      <c r="CB33" s="400"/>
      <c r="CC33" s="400"/>
      <c r="CD33" s="400"/>
      <c r="CE33" s="400"/>
      <c r="CF33" s="400"/>
      <c r="CG33" s="400"/>
      <c r="CH33" s="400"/>
      <c r="CI33" s="400"/>
      <c r="CJ33" s="400"/>
      <c r="CK33" s="400"/>
      <c r="CL33" s="400"/>
      <c r="CM33" s="400"/>
      <c r="CN33" s="201"/>
      <c r="CO33" s="435" t="s">
        <v>195</v>
      </c>
      <c r="CP33" s="435"/>
      <c r="CQ33" s="400" t="s">
        <v>201</v>
      </c>
      <c r="CR33" s="400"/>
      <c r="CS33" s="400"/>
      <c r="CT33" s="400"/>
      <c r="CU33" s="400"/>
      <c r="CV33" s="400"/>
      <c r="CW33" s="400"/>
      <c r="CX33" s="400"/>
      <c r="CY33" s="400"/>
      <c r="CZ33" s="400"/>
      <c r="DA33" s="400"/>
      <c r="DB33" s="400"/>
      <c r="DC33" s="400"/>
      <c r="DD33" s="400"/>
      <c r="DE33" s="400"/>
      <c r="DF33" s="201"/>
      <c r="DG33" s="600" t="s">
        <v>202</v>
      </c>
      <c r="DH33" s="600"/>
      <c r="DI33" s="203"/>
    </row>
    <row r="34" spans="1:113" ht="32.25" customHeight="1" x14ac:dyDescent="0.15">
      <c r="A34" s="176"/>
      <c r="B34" s="200"/>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6"/>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6"/>
      <c r="AM34" s="601" t="str">
        <f>IF(AO34="","",MAX(C34:D43,U34:V43)+1)</f>
        <v/>
      </c>
      <c r="AN34" s="601"/>
      <c r="AO34" s="602"/>
      <c r="AP34" s="602"/>
      <c r="AQ34" s="602"/>
      <c r="AR34" s="602"/>
      <c r="AS34" s="602"/>
      <c r="AT34" s="602"/>
      <c r="AU34" s="602"/>
      <c r="AV34" s="602"/>
      <c r="AW34" s="602"/>
      <c r="AX34" s="602"/>
      <c r="AY34" s="602"/>
      <c r="AZ34" s="602"/>
      <c r="BA34" s="602"/>
      <c r="BB34" s="602"/>
      <c r="BC34" s="602"/>
      <c r="BD34" s="176"/>
      <c r="BE34" s="601">
        <f>IF(BG34="","",MAX(C34:D43,U34:V43,AM34:AN43)+1)</f>
        <v>5</v>
      </c>
      <c r="BF34" s="601"/>
      <c r="BG34" s="602" t="str">
        <f>IF('各会計、関係団体の財政状況及び健全化判断比率'!B31="","",'各会計、関係団体の財政状況及び健全化判断比率'!B31)</f>
        <v>簡易水道事業特別会計</v>
      </c>
      <c r="BH34" s="602"/>
      <c r="BI34" s="602"/>
      <c r="BJ34" s="602"/>
      <c r="BK34" s="602"/>
      <c r="BL34" s="602"/>
      <c r="BM34" s="602"/>
      <c r="BN34" s="602"/>
      <c r="BO34" s="602"/>
      <c r="BP34" s="602"/>
      <c r="BQ34" s="602"/>
      <c r="BR34" s="602"/>
      <c r="BS34" s="602"/>
      <c r="BT34" s="602"/>
      <c r="BU34" s="602"/>
      <c r="BV34" s="176"/>
      <c r="BW34" s="601" t="str">
        <f>IF(BY34="","",MAX(C34:D43,U34:V43,AM34:AN43,BE34:BF43)+1)</f>
        <v/>
      </c>
      <c r="BX34" s="601"/>
      <c r="BY34" s="602" t="str">
        <f>IF('各会計、関係団体の財政状況及び健全化判断比率'!B68="","",'各会計、関係団体の財政状況及び健全化判断比率'!B68)</f>
        <v/>
      </c>
      <c r="BZ34" s="602"/>
      <c r="CA34" s="602"/>
      <c r="CB34" s="602"/>
      <c r="CC34" s="602"/>
      <c r="CD34" s="602"/>
      <c r="CE34" s="602"/>
      <c r="CF34" s="602"/>
      <c r="CG34" s="602"/>
      <c r="CH34" s="602"/>
      <c r="CI34" s="602"/>
      <c r="CJ34" s="602"/>
      <c r="CK34" s="602"/>
      <c r="CL34" s="602"/>
      <c r="CM34" s="602"/>
      <c r="CN34" s="176"/>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3"/>
    </row>
    <row r="35" spans="1:113" ht="32.25" customHeight="1" x14ac:dyDescent="0.15">
      <c r="A35" s="176"/>
      <c r="B35" s="200"/>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6"/>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6"/>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6"/>
      <c r="BE35" s="601">
        <f t="shared" ref="BE35:BE43" si="1">IF(BG35="","",BE34+1)</f>
        <v>6</v>
      </c>
      <c r="BF35" s="601"/>
      <c r="BG35" s="602" t="str">
        <f>IF('各会計、関係団体の財政状況及び健全化判断比率'!B32="","",'各会計、関係団体の財政状況及び健全化判断比率'!B32)</f>
        <v>漁業集落排水事業特別会計</v>
      </c>
      <c r="BH35" s="602"/>
      <c r="BI35" s="602"/>
      <c r="BJ35" s="602"/>
      <c r="BK35" s="602"/>
      <c r="BL35" s="602"/>
      <c r="BM35" s="602"/>
      <c r="BN35" s="602"/>
      <c r="BO35" s="602"/>
      <c r="BP35" s="602"/>
      <c r="BQ35" s="602"/>
      <c r="BR35" s="602"/>
      <c r="BS35" s="602"/>
      <c r="BT35" s="602"/>
      <c r="BU35" s="602"/>
      <c r="BV35" s="176"/>
      <c r="BW35" s="601" t="str">
        <f t="shared" ref="BW35:BW43" si="2">IF(BY35="","",BW34+1)</f>
        <v/>
      </c>
      <c r="BX35" s="601"/>
      <c r="BY35" s="602" t="str">
        <f>IF('各会計、関係団体の財政状況及び健全化判断比率'!B69="","",'各会計、関係団体の財政状況及び健全化判断比率'!B69)</f>
        <v/>
      </c>
      <c r="BZ35" s="602"/>
      <c r="CA35" s="602"/>
      <c r="CB35" s="602"/>
      <c r="CC35" s="602"/>
      <c r="CD35" s="602"/>
      <c r="CE35" s="602"/>
      <c r="CF35" s="602"/>
      <c r="CG35" s="602"/>
      <c r="CH35" s="602"/>
      <c r="CI35" s="602"/>
      <c r="CJ35" s="602"/>
      <c r="CK35" s="602"/>
      <c r="CL35" s="602"/>
      <c r="CM35" s="602"/>
      <c r="CN35" s="176"/>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3"/>
    </row>
    <row r="36" spans="1:113" ht="32.25" customHeight="1" x14ac:dyDescent="0.15">
      <c r="A36" s="176"/>
      <c r="B36" s="200"/>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6"/>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6"/>
      <c r="AM36" s="601" t="str">
        <f t="shared" si="0"/>
        <v/>
      </c>
      <c r="AN36" s="601"/>
      <c r="AO36" s="602"/>
      <c r="AP36" s="602"/>
      <c r="AQ36" s="602"/>
      <c r="AR36" s="602"/>
      <c r="AS36" s="602"/>
      <c r="AT36" s="602"/>
      <c r="AU36" s="602"/>
      <c r="AV36" s="602"/>
      <c r="AW36" s="602"/>
      <c r="AX36" s="602"/>
      <c r="AY36" s="602"/>
      <c r="AZ36" s="602"/>
      <c r="BA36" s="602"/>
      <c r="BB36" s="602"/>
      <c r="BC36" s="602"/>
      <c r="BD36" s="176"/>
      <c r="BE36" s="601">
        <f t="shared" si="1"/>
        <v>7</v>
      </c>
      <c r="BF36" s="601"/>
      <c r="BG36" s="602" t="str">
        <f>IF('各会計、関係団体の財政状況及び健全化判断比率'!B33="","",'各会計、関係団体の財政状況及び健全化判断比率'!B33)</f>
        <v>農業集落排水事業特別会計</v>
      </c>
      <c r="BH36" s="602"/>
      <c r="BI36" s="602"/>
      <c r="BJ36" s="602"/>
      <c r="BK36" s="602"/>
      <c r="BL36" s="602"/>
      <c r="BM36" s="602"/>
      <c r="BN36" s="602"/>
      <c r="BO36" s="602"/>
      <c r="BP36" s="602"/>
      <c r="BQ36" s="602"/>
      <c r="BR36" s="602"/>
      <c r="BS36" s="602"/>
      <c r="BT36" s="602"/>
      <c r="BU36" s="602"/>
      <c r="BV36" s="176"/>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6"/>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3"/>
    </row>
    <row r="37" spans="1:113" ht="32.25" customHeight="1" x14ac:dyDescent="0.15">
      <c r="A37" s="176"/>
      <c r="B37" s="200"/>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6"/>
      <c r="U37" s="601" t="str">
        <f t="shared" si="4"/>
        <v/>
      </c>
      <c r="V37" s="601"/>
      <c r="W37" s="602"/>
      <c r="X37" s="602"/>
      <c r="Y37" s="602"/>
      <c r="Z37" s="602"/>
      <c r="AA37" s="602"/>
      <c r="AB37" s="602"/>
      <c r="AC37" s="602"/>
      <c r="AD37" s="602"/>
      <c r="AE37" s="602"/>
      <c r="AF37" s="602"/>
      <c r="AG37" s="602"/>
      <c r="AH37" s="602"/>
      <c r="AI37" s="602"/>
      <c r="AJ37" s="602"/>
      <c r="AK37" s="602"/>
      <c r="AL37" s="176"/>
      <c r="AM37" s="601" t="str">
        <f t="shared" si="0"/>
        <v/>
      </c>
      <c r="AN37" s="601"/>
      <c r="AO37" s="602"/>
      <c r="AP37" s="602"/>
      <c r="AQ37" s="602"/>
      <c r="AR37" s="602"/>
      <c r="AS37" s="602"/>
      <c r="AT37" s="602"/>
      <c r="AU37" s="602"/>
      <c r="AV37" s="602"/>
      <c r="AW37" s="602"/>
      <c r="AX37" s="602"/>
      <c r="AY37" s="602"/>
      <c r="AZ37" s="602"/>
      <c r="BA37" s="602"/>
      <c r="BB37" s="602"/>
      <c r="BC37" s="602"/>
      <c r="BD37" s="176"/>
      <c r="BE37" s="601" t="str">
        <f t="shared" si="1"/>
        <v/>
      </c>
      <c r="BF37" s="601"/>
      <c r="BG37" s="602"/>
      <c r="BH37" s="602"/>
      <c r="BI37" s="602"/>
      <c r="BJ37" s="602"/>
      <c r="BK37" s="602"/>
      <c r="BL37" s="602"/>
      <c r="BM37" s="602"/>
      <c r="BN37" s="602"/>
      <c r="BO37" s="602"/>
      <c r="BP37" s="602"/>
      <c r="BQ37" s="602"/>
      <c r="BR37" s="602"/>
      <c r="BS37" s="602"/>
      <c r="BT37" s="602"/>
      <c r="BU37" s="602"/>
      <c r="BV37" s="176"/>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6"/>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3"/>
    </row>
    <row r="38" spans="1:113" ht="32.25" customHeight="1" x14ac:dyDescent="0.15">
      <c r="A38" s="176"/>
      <c r="B38" s="200"/>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6"/>
      <c r="U38" s="601" t="str">
        <f t="shared" si="4"/>
        <v/>
      </c>
      <c r="V38" s="601"/>
      <c r="W38" s="602"/>
      <c r="X38" s="602"/>
      <c r="Y38" s="602"/>
      <c r="Z38" s="602"/>
      <c r="AA38" s="602"/>
      <c r="AB38" s="602"/>
      <c r="AC38" s="602"/>
      <c r="AD38" s="602"/>
      <c r="AE38" s="602"/>
      <c r="AF38" s="602"/>
      <c r="AG38" s="602"/>
      <c r="AH38" s="602"/>
      <c r="AI38" s="602"/>
      <c r="AJ38" s="602"/>
      <c r="AK38" s="602"/>
      <c r="AL38" s="176"/>
      <c r="AM38" s="601" t="str">
        <f t="shared" si="0"/>
        <v/>
      </c>
      <c r="AN38" s="601"/>
      <c r="AO38" s="602"/>
      <c r="AP38" s="602"/>
      <c r="AQ38" s="602"/>
      <c r="AR38" s="602"/>
      <c r="AS38" s="602"/>
      <c r="AT38" s="602"/>
      <c r="AU38" s="602"/>
      <c r="AV38" s="602"/>
      <c r="AW38" s="602"/>
      <c r="AX38" s="602"/>
      <c r="AY38" s="602"/>
      <c r="AZ38" s="602"/>
      <c r="BA38" s="602"/>
      <c r="BB38" s="602"/>
      <c r="BC38" s="602"/>
      <c r="BD38" s="176"/>
      <c r="BE38" s="601" t="str">
        <f t="shared" si="1"/>
        <v/>
      </c>
      <c r="BF38" s="601"/>
      <c r="BG38" s="602"/>
      <c r="BH38" s="602"/>
      <c r="BI38" s="602"/>
      <c r="BJ38" s="602"/>
      <c r="BK38" s="602"/>
      <c r="BL38" s="602"/>
      <c r="BM38" s="602"/>
      <c r="BN38" s="602"/>
      <c r="BO38" s="602"/>
      <c r="BP38" s="602"/>
      <c r="BQ38" s="602"/>
      <c r="BR38" s="602"/>
      <c r="BS38" s="602"/>
      <c r="BT38" s="602"/>
      <c r="BU38" s="602"/>
      <c r="BV38" s="176"/>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6"/>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3"/>
    </row>
    <row r="39" spans="1:113" ht="32.25" customHeight="1" x14ac:dyDescent="0.15">
      <c r="A39" s="176"/>
      <c r="B39" s="200"/>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6"/>
      <c r="U39" s="601" t="str">
        <f t="shared" si="4"/>
        <v/>
      </c>
      <c r="V39" s="601"/>
      <c r="W39" s="602"/>
      <c r="X39" s="602"/>
      <c r="Y39" s="602"/>
      <c r="Z39" s="602"/>
      <c r="AA39" s="602"/>
      <c r="AB39" s="602"/>
      <c r="AC39" s="602"/>
      <c r="AD39" s="602"/>
      <c r="AE39" s="602"/>
      <c r="AF39" s="602"/>
      <c r="AG39" s="602"/>
      <c r="AH39" s="602"/>
      <c r="AI39" s="602"/>
      <c r="AJ39" s="602"/>
      <c r="AK39" s="602"/>
      <c r="AL39" s="176"/>
      <c r="AM39" s="601" t="str">
        <f t="shared" si="0"/>
        <v/>
      </c>
      <c r="AN39" s="601"/>
      <c r="AO39" s="602"/>
      <c r="AP39" s="602"/>
      <c r="AQ39" s="602"/>
      <c r="AR39" s="602"/>
      <c r="AS39" s="602"/>
      <c r="AT39" s="602"/>
      <c r="AU39" s="602"/>
      <c r="AV39" s="602"/>
      <c r="AW39" s="602"/>
      <c r="AX39" s="602"/>
      <c r="AY39" s="602"/>
      <c r="AZ39" s="602"/>
      <c r="BA39" s="602"/>
      <c r="BB39" s="602"/>
      <c r="BC39" s="602"/>
      <c r="BD39" s="176"/>
      <c r="BE39" s="601" t="str">
        <f t="shared" si="1"/>
        <v/>
      </c>
      <c r="BF39" s="601"/>
      <c r="BG39" s="602"/>
      <c r="BH39" s="602"/>
      <c r="BI39" s="602"/>
      <c r="BJ39" s="602"/>
      <c r="BK39" s="602"/>
      <c r="BL39" s="602"/>
      <c r="BM39" s="602"/>
      <c r="BN39" s="602"/>
      <c r="BO39" s="602"/>
      <c r="BP39" s="602"/>
      <c r="BQ39" s="602"/>
      <c r="BR39" s="602"/>
      <c r="BS39" s="602"/>
      <c r="BT39" s="602"/>
      <c r="BU39" s="602"/>
      <c r="BV39" s="176"/>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6"/>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3"/>
    </row>
    <row r="40" spans="1:113" ht="32.25" customHeight="1" x14ac:dyDescent="0.15">
      <c r="A40" s="176"/>
      <c r="B40" s="200"/>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6"/>
      <c r="U40" s="601" t="str">
        <f t="shared" si="4"/>
        <v/>
      </c>
      <c r="V40" s="601"/>
      <c r="W40" s="602"/>
      <c r="X40" s="602"/>
      <c r="Y40" s="602"/>
      <c r="Z40" s="602"/>
      <c r="AA40" s="602"/>
      <c r="AB40" s="602"/>
      <c r="AC40" s="602"/>
      <c r="AD40" s="602"/>
      <c r="AE40" s="602"/>
      <c r="AF40" s="602"/>
      <c r="AG40" s="602"/>
      <c r="AH40" s="602"/>
      <c r="AI40" s="602"/>
      <c r="AJ40" s="602"/>
      <c r="AK40" s="602"/>
      <c r="AL40" s="176"/>
      <c r="AM40" s="601" t="str">
        <f t="shared" si="0"/>
        <v/>
      </c>
      <c r="AN40" s="601"/>
      <c r="AO40" s="602"/>
      <c r="AP40" s="602"/>
      <c r="AQ40" s="602"/>
      <c r="AR40" s="602"/>
      <c r="AS40" s="602"/>
      <c r="AT40" s="602"/>
      <c r="AU40" s="602"/>
      <c r="AV40" s="602"/>
      <c r="AW40" s="602"/>
      <c r="AX40" s="602"/>
      <c r="AY40" s="602"/>
      <c r="AZ40" s="602"/>
      <c r="BA40" s="602"/>
      <c r="BB40" s="602"/>
      <c r="BC40" s="602"/>
      <c r="BD40" s="176"/>
      <c r="BE40" s="601" t="str">
        <f t="shared" si="1"/>
        <v/>
      </c>
      <c r="BF40" s="601"/>
      <c r="BG40" s="602"/>
      <c r="BH40" s="602"/>
      <c r="BI40" s="602"/>
      <c r="BJ40" s="602"/>
      <c r="BK40" s="602"/>
      <c r="BL40" s="602"/>
      <c r="BM40" s="602"/>
      <c r="BN40" s="602"/>
      <c r="BO40" s="602"/>
      <c r="BP40" s="602"/>
      <c r="BQ40" s="602"/>
      <c r="BR40" s="602"/>
      <c r="BS40" s="602"/>
      <c r="BT40" s="602"/>
      <c r="BU40" s="602"/>
      <c r="BV40" s="176"/>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6"/>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3"/>
    </row>
    <row r="41" spans="1:113" ht="32.25" customHeight="1" x14ac:dyDescent="0.15">
      <c r="A41" s="176"/>
      <c r="B41" s="200"/>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6"/>
      <c r="U41" s="601" t="str">
        <f t="shared" si="4"/>
        <v/>
      </c>
      <c r="V41" s="601"/>
      <c r="W41" s="602"/>
      <c r="X41" s="602"/>
      <c r="Y41" s="602"/>
      <c r="Z41" s="602"/>
      <c r="AA41" s="602"/>
      <c r="AB41" s="602"/>
      <c r="AC41" s="602"/>
      <c r="AD41" s="602"/>
      <c r="AE41" s="602"/>
      <c r="AF41" s="602"/>
      <c r="AG41" s="602"/>
      <c r="AH41" s="602"/>
      <c r="AI41" s="602"/>
      <c r="AJ41" s="602"/>
      <c r="AK41" s="602"/>
      <c r="AL41" s="176"/>
      <c r="AM41" s="601" t="str">
        <f t="shared" si="0"/>
        <v/>
      </c>
      <c r="AN41" s="601"/>
      <c r="AO41" s="602"/>
      <c r="AP41" s="602"/>
      <c r="AQ41" s="602"/>
      <c r="AR41" s="602"/>
      <c r="AS41" s="602"/>
      <c r="AT41" s="602"/>
      <c r="AU41" s="602"/>
      <c r="AV41" s="602"/>
      <c r="AW41" s="602"/>
      <c r="AX41" s="602"/>
      <c r="AY41" s="602"/>
      <c r="AZ41" s="602"/>
      <c r="BA41" s="602"/>
      <c r="BB41" s="602"/>
      <c r="BC41" s="602"/>
      <c r="BD41" s="176"/>
      <c r="BE41" s="601" t="str">
        <f t="shared" si="1"/>
        <v/>
      </c>
      <c r="BF41" s="601"/>
      <c r="BG41" s="602"/>
      <c r="BH41" s="602"/>
      <c r="BI41" s="602"/>
      <c r="BJ41" s="602"/>
      <c r="BK41" s="602"/>
      <c r="BL41" s="602"/>
      <c r="BM41" s="602"/>
      <c r="BN41" s="602"/>
      <c r="BO41" s="602"/>
      <c r="BP41" s="602"/>
      <c r="BQ41" s="602"/>
      <c r="BR41" s="602"/>
      <c r="BS41" s="602"/>
      <c r="BT41" s="602"/>
      <c r="BU41" s="602"/>
      <c r="BV41" s="176"/>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6"/>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3"/>
    </row>
    <row r="42" spans="1:113" ht="32.25" customHeight="1" x14ac:dyDescent="0.15">
      <c r="B42" s="200"/>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6"/>
      <c r="U42" s="601" t="str">
        <f t="shared" si="4"/>
        <v/>
      </c>
      <c r="V42" s="601"/>
      <c r="W42" s="602"/>
      <c r="X42" s="602"/>
      <c r="Y42" s="602"/>
      <c r="Z42" s="602"/>
      <c r="AA42" s="602"/>
      <c r="AB42" s="602"/>
      <c r="AC42" s="602"/>
      <c r="AD42" s="602"/>
      <c r="AE42" s="602"/>
      <c r="AF42" s="602"/>
      <c r="AG42" s="602"/>
      <c r="AH42" s="602"/>
      <c r="AI42" s="602"/>
      <c r="AJ42" s="602"/>
      <c r="AK42" s="602"/>
      <c r="AL42" s="176"/>
      <c r="AM42" s="601" t="str">
        <f t="shared" si="0"/>
        <v/>
      </c>
      <c r="AN42" s="601"/>
      <c r="AO42" s="602"/>
      <c r="AP42" s="602"/>
      <c r="AQ42" s="602"/>
      <c r="AR42" s="602"/>
      <c r="AS42" s="602"/>
      <c r="AT42" s="602"/>
      <c r="AU42" s="602"/>
      <c r="AV42" s="602"/>
      <c r="AW42" s="602"/>
      <c r="AX42" s="602"/>
      <c r="AY42" s="602"/>
      <c r="AZ42" s="602"/>
      <c r="BA42" s="602"/>
      <c r="BB42" s="602"/>
      <c r="BC42" s="602"/>
      <c r="BD42" s="176"/>
      <c r="BE42" s="601" t="str">
        <f t="shared" si="1"/>
        <v/>
      </c>
      <c r="BF42" s="601"/>
      <c r="BG42" s="602"/>
      <c r="BH42" s="602"/>
      <c r="BI42" s="602"/>
      <c r="BJ42" s="602"/>
      <c r="BK42" s="602"/>
      <c r="BL42" s="602"/>
      <c r="BM42" s="602"/>
      <c r="BN42" s="602"/>
      <c r="BO42" s="602"/>
      <c r="BP42" s="602"/>
      <c r="BQ42" s="602"/>
      <c r="BR42" s="602"/>
      <c r="BS42" s="602"/>
      <c r="BT42" s="602"/>
      <c r="BU42" s="602"/>
      <c r="BV42" s="176"/>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6"/>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3"/>
    </row>
    <row r="43" spans="1:113" ht="32.25" customHeight="1" x14ac:dyDescent="0.15">
      <c r="B43" s="200"/>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6"/>
      <c r="U43" s="601" t="str">
        <f t="shared" si="4"/>
        <v/>
      </c>
      <c r="V43" s="601"/>
      <c r="W43" s="602"/>
      <c r="X43" s="602"/>
      <c r="Y43" s="602"/>
      <c r="Z43" s="602"/>
      <c r="AA43" s="602"/>
      <c r="AB43" s="602"/>
      <c r="AC43" s="602"/>
      <c r="AD43" s="602"/>
      <c r="AE43" s="602"/>
      <c r="AF43" s="602"/>
      <c r="AG43" s="602"/>
      <c r="AH43" s="602"/>
      <c r="AI43" s="602"/>
      <c r="AJ43" s="602"/>
      <c r="AK43" s="602"/>
      <c r="AL43" s="176"/>
      <c r="AM43" s="601" t="str">
        <f t="shared" si="0"/>
        <v/>
      </c>
      <c r="AN43" s="601"/>
      <c r="AO43" s="602"/>
      <c r="AP43" s="602"/>
      <c r="AQ43" s="602"/>
      <c r="AR43" s="602"/>
      <c r="AS43" s="602"/>
      <c r="AT43" s="602"/>
      <c r="AU43" s="602"/>
      <c r="AV43" s="602"/>
      <c r="AW43" s="602"/>
      <c r="AX43" s="602"/>
      <c r="AY43" s="602"/>
      <c r="AZ43" s="602"/>
      <c r="BA43" s="602"/>
      <c r="BB43" s="602"/>
      <c r="BC43" s="602"/>
      <c r="BD43" s="176"/>
      <c r="BE43" s="601" t="str">
        <f t="shared" si="1"/>
        <v/>
      </c>
      <c r="BF43" s="601"/>
      <c r="BG43" s="602"/>
      <c r="BH43" s="602"/>
      <c r="BI43" s="602"/>
      <c r="BJ43" s="602"/>
      <c r="BK43" s="602"/>
      <c r="BL43" s="602"/>
      <c r="BM43" s="602"/>
      <c r="BN43" s="602"/>
      <c r="BO43" s="602"/>
      <c r="BP43" s="602"/>
      <c r="BQ43" s="602"/>
      <c r="BR43" s="602"/>
      <c r="BS43" s="602"/>
      <c r="BT43" s="602"/>
      <c r="BU43" s="602"/>
      <c r="BV43" s="176"/>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6"/>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row r="54" spans="5:113" x14ac:dyDescent="0.15"/>
    <row r="55" spans="5:113" x14ac:dyDescent="0.15"/>
    <row r="56" spans="5:113" x14ac:dyDescent="0.15"/>
  </sheetData>
  <sheetProtection algorithmName="SHA-512" hashValue="GrxudFtTw8ySiLR16n3oyTLXw6iN0+Ojh1UNdOny/8yTVYDmKY72JK1xphGtmHNGO/g24HZWt1y+wjrGEcj+kg==" saltValue="VSbJrHWOULNC6LENzztFm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0" t="s">
        <v>556</v>
      </c>
      <c r="D34" s="1180"/>
      <c r="E34" s="1181"/>
      <c r="F34" s="32">
        <v>15.09</v>
      </c>
      <c r="G34" s="33">
        <v>15.79</v>
      </c>
      <c r="H34" s="33">
        <v>13.8</v>
      </c>
      <c r="I34" s="33">
        <v>98.98</v>
      </c>
      <c r="J34" s="34">
        <v>23.1</v>
      </c>
      <c r="K34" s="22"/>
      <c r="L34" s="22"/>
      <c r="M34" s="22"/>
      <c r="N34" s="22"/>
      <c r="O34" s="22"/>
      <c r="P34" s="22"/>
    </row>
    <row r="35" spans="1:16" ht="39" customHeight="1" x14ac:dyDescent="0.15">
      <c r="A35" s="22"/>
      <c r="B35" s="35"/>
      <c r="C35" s="1174" t="s">
        <v>557</v>
      </c>
      <c r="D35" s="1175"/>
      <c r="E35" s="1176"/>
      <c r="F35" s="36">
        <v>0.18</v>
      </c>
      <c r="G35" s="37">
        <v>0.02</v>
      </c>
      <c r="H35" s="37">
        <v>1.94</v>
      </c>
      <c r="I35" s="37">
        <v>0</v>
      </c>
      <c r="J35" s="38">
        <v>2.5</v>
      </c>
      <c r="K35" s="22"/>
      <c r="L35" s="22"/>
      <c r="M35" s="22"/>
      <c r="N35" s="22"/>
      <c r="O35" s="22"/>
      <c r="P35" s="22"/>
    </row>
    <row r="36" spans="1:16" ht="39" customHeight="1" x14ac:dyDescent="0.15">
      <c r="A36" s="22"/>
      <c r="B36" s="35"/>
      <c r="C36" s="1174" t="s">
        <v>558</v>
      </c>
      <c r="D36" s="1175"/>
      <c r="E36" s="1176"/>
      <c r="F36" s="36">
        <v>1.47</v>
      </c>
      <c r="G36" s="37">
        <v>2.0499999999999998</v>
      </c>
      <c r="H36" s="37">
        <v>1.33</v>
      </c>
      <c r="I36" s="37">
        <v>0.2</v>
      </c>
      <c r="J36" s="38">
        <v>2.27</v>
      </c>
      <c r="K36" s="22"/>
      <c r="L36" s="22"/>
      <c r="M36" s="22"/>
      <c r="N36" s="22"/>
      <c r="O36" s="22"/>
      <c r="P36" s="22"/>
    </row>
    <row r="37" spans="1:16" ht="39" customHeight="1" x14ac:dyDescent="0.15">
      <c r="A37" s="22"/>
      <c r="B37" s="35"/>
      <c r="C37" s="1174" t="s">
        <v>559</v>
      </c>
      <c r="D37" s="1175"/>
      <c r="E37" s="1176"/>
      <c r="F37" s="36">
        <v>1.08</v>
      </c>
      <c r="G37" s="37">
        <v>2.0099999999999998</v>
      </c>
      <c r="H37" s="37">
        <v>2.31</v>
      </c>
      <c r="I37" s="37">
        <v>1.38</v>
      </c>
      <c r="J37" s="38">
        <v>2.04</v>
      </c>
      <c r="K37" s="22"/>
      <c r="L37" s="22"/>
      <c r="M37" s="22"/>
      <c r="N37" s="22"/>
      <c r="O37" s="22"/>
      <c r="P37" s="22"/>
    </row>
    <row r="38" spans="1:16" ht="39" customHeight="1" x14ac:dyDescent="0.15">
      <c r="A38" s="22"/>
      <c r="B38" s="35"/>
      <c r="C38" s="1174" t="s">
        <v>560</v>
      </c>
      <c r="D38" s="1175"/>
      <c r="E38" s="1176"/>
      <c r="F38" s="36">
        <v>0.23</v>
      </c>
      <c r="G38" s="37">
        <v>0.48</v>
      </c>
      <c r="H38" s="37">
        <v>0.75</v>
      </c>
      <c r="I38" s="37">
        <v>0.26</v>
      </c>
      <c r="J38" s="38">
        <v>0.6</v>
      </c>
      <c r="K38" s="22"/>
      <c r="L38" s="22"/>
      <c r="M38" s="22"/>
      <c r="N38" s="22"/>
      <c r="O38" s="22"/>
      <c r="P38" s="22"/>
    </row>
    <row r="39" spans="1:16" ht="39" customHeight="1" x14ac:dyDescent="0.15">
      <c r="A39" s="22"/>
      <c r="B39" s="35"/>
      <c r="C39" s="1174" t="s">
        <v>561</v>
      </c>
      <c r="D39" s="1175"/>
      <c r="E39" s="1176"/>
      <c r="F39" s="36">
        <v>0.27</v>
      </c>
      <c r="G39" s="37">
        <v>0.56000000000000005</v>
      </c>
      <c r="H39" s="37">
        <v>0.81</v>
      </c>
      <c r="I39" s="37">
        <v>0.09</v>
      </c>
      <c r="J39" s="38">
        <v>0.22</v>
      </c>
      <c r="K39" s="22"/>
      <c r="L39" s="22"/>
      <c r="M39" s="22"/>
      <c r="N39" s="22"/>
      <c r="O39" s="22"/>
      <c r="P39" s="22"/>
    </row>
    <row r="40" spans="1:16" ht="39" customHeight="1" x14ac:dyDescent="0.15">
      <c r="A40" s="22"/>
      <c r="B40" s="35"/>
      <c r="C40" s="1174" t="s">
        <v>562</v>
      </c>
      <c r="D40" s="1175"/>
      <c r="E40" s="1176"/>
      <c r="F40" s="36">
        <v>0.13</v>
      </c>
      <c r="G40" s="37">
        <v>0.12</v>
      </c>
      <c r="H40" s="37">
        <v>0.17</v>
      </c>
      <c r="I40" s="37">
        <v>0.09</v>
      </c>
      <c r="J40" s="38">
        <v>0.09</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563</v>
      </c>
      <c r="D42" s="1175"/>
      <c r="E42" s="1176"/>
      <c r="F42" s="36" t="s">
        <v>508</v>
      </c>
      <c r="G42" s="37" t="s">
        <v>508</v>
      </c>
      <c r="H42" s="37" t="s">
        <v>508</v>
      </c>
      <c r="I42" s="37" t="s">
        <v>508</v>
      </c>
      <c r="J42" s="38" t="s">
        <v>508</v>
      </c>
      <c r="K42" s="22"/>
      <c r="L42" s="22"/>
      <c r="M42" s="22"/>
      <c r="N42" s="22"/>
      <c r="O42" s="22"/>
      <c r="P42" s="22"/>
    </row>
    <row r="43" spans="1:16" ht="39" customHeight="1" thickBot="1" x14ac:dyDescent="0.2">
      <c r="A43" s="22"/>
      <c r="B43" s="40"/>
      <c r="C43" s="1177" t="s">
        <v>564</v>
      </c>
      <c r="D43" s="1178"/>
      <c r="E43" s="117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SDdV4o4kwzAgEthlXuNWt75zoAikbZvT0Fp+GTDzVZ+F7HknWPxXsuZrYVRkM7o7CDwikxhmJLC4JmzL7qqw==" saltValue="l/rLm7F/hZofK+P8l6CC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236</v>
      </c>
      <c r="L45" s="60">
        <v>274</v>
      </c>
      <c r="M45" s="60">
        <v>303</v>
      </c>
      <c r="N45" s="60">
        <v>308</v>
      </c>
      <c r="O45" s="61">
        <v>307</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x14ac:dyDescent="0.15">
      <c r="A48" s="48"/>
      <c r="B48" s="1184"/>
      <c r="C48" s="1185"/>
      <c r="D48" s="62"/>
      <c r="E48" s="1190" t="s">
        <v>15</v>
      </c>
      <c r="F48" s="1190"/>
      <c r="G48" s="1190"/>
      <c r="H48" s="1190"/>
      <c r="I48" s="1190"/>
      <c r="J48" s="1191"/>
      <c r="K48" s="63">
        <v>35</v>
      </c>
      <c r="L48" s="64">
        <v>57</v>
      </c>
      <c r="M48" s="64">
        <v>56</v>
      </c>
      <c r="N48" s="64">
        <v>43</v>
      </c>
      <c r="O48" s="65">
        <v>50</v>
      </c>
      <c r="P48" s="48"/>
      <c r="Q48" s="48"/>
      <c r="R48" s="48"/>
      <c r="S48" s="48"/>
      <c r="T48" s="48"/>
      <c r="U48" s="48"/>
    </row>
    <row r="49" spans="1:21" ht="30.75" customHeight="1" x14ac:dyDescent="0.15">
      <c r="A49" s="48"/>
      <c r="B49" s="1184"/>
      <c r="C49" s="1185"/>
      <c r="D49" s="62"/>
      <c r="E49" s="1190" t="s">
        <v>16</v>
      </c>
      <c r="F49" s="1190"/>
      <c r="G49" s="1190"/>
      <c r="H49" s="1190"/>
      <c r="I49" s="1190"/>
      <c r="J49" s="1191"/>
      <c r="K49" s="63" t="s">
        <v>508</v>
      </c>
      <c r="L49" s="64" t="s">
        <v>508</v>
      </c>
      <c r="M49" s="64" t="s">
        <v>508</v>
      </c>
      <c r="N49" s="64" t="s">
        <v>508</v>
      </c>
      <c r="O49" s="65" t="s">
        <v>508</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508</v>
      </c>
      <c r="L50" s="64" t="s">
        <v>508</v>
      </c>
      <c r="M50" s="64" t="s">
        <v>508</v>
      </c>
      <c r="N50" s="64" t="s">
        <v>508</v>
      </c>
      <c r="O50" s="65" t="s">
        <v>508</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508</v>
      </c>
      <c r="L51" s="64">
        <v>0</v>
      </c>
      <c r="M51" s="64" t="s">
        <v>508</v>
      </c>
      <c r="N51" s="64" t="s">
        <v>508</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206</v>
      </c>
      <c r="L52" s="64">
        <v>243</v>
      </c>
      <c r="M52" s="64">
        <v>261</v>
      </c>
      <c r="N52" s="64">
        <v>255</v>
      </c>
      <c r="O52" s="65">
        <v>231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65</v>
      </c>
      <c r="L53" s="69">
        <v>88</v>
      </c>
      <c r="M53" s="69">
        <v>98</v>
      </c>
      <c r="N53" s="69">
        <v>96</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n2NFo3eBZMj+uvdVj0PafwGgOftsmvA+2XLtPwXp3adVa4MfA8iTU6nCx1o5UZU7tCHgK3DqOjBfCPe5CfimA==" saltValue="nSzq+1QU94xEFlcg12kz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08" t="s">
        <v>30</v>
      </c>
      <c r="C41" s="1209"/>
      <c r="D41" s="102"/>
      <c r="E41" s="1214" t="s">
        <v>31</v>
      </c>
      <c r="F41" s="1214"/>
      <c r="G41" s="1214"/>
      <c r="H41" s="1215"/>
      <c r="I41" s="356">
        <v>2380</v>
      </c>
      <c r="J41" s="357">
        <v>2390</v>
      </c>
      <c r="K41" s="357">
        <v>2503</v>
      </c>
      <c r="L41" s="357">
        <v>2566</v>
      </c>
      <c r="M41" s="358">
        <v>2432</v>
      </c>
    </row>
    <row r="42" spans="2:13" ht="27.75" customHeight="1" x14ac:dyDescent="0.15">
      <c r="B42" s="1210"/>
      <c r="C42" s="1211"/>
      <c r="D42" s="103"/>
      <c r="E42" s="1216" t="s">
        <v>32</v>
      </c>
      <c r="F42" s="1216"/>
      <c r="G42" s="1216"/>
      <c r="H42" s="1217"/>
      <c r="I42" s="359" t="s">
        <v>508</v>
      </c>
      <c r="J42" s="360" t="s">
        <v>508</v>
      </c>
      <c r="K42" s="360" t="s">
        <v>508</v>
      </c>
      <c r="L42" s="360" t="s">
        <v>508</v>
      </c>
      <c r="M42" s="361" t="s">
        <v>508</v>
      </c>
    </row>
    <row r="43" spans="2:13" ht="27.75" customHeight="1" x14ac:dyDescent="0.15">
      <c r="B43" s="1210"/>
      <c r="C43" s="1211"/>
      <c r="D43" s="103"/>
      <c r="E43" s="1216" t="s">
        <v>33</v>
      </c>
      <c r="F43" s="1216"/>
      <c r="G43" s="1216"/>
      <c r="H43" s="1217"/>
      <c r="I43" s="359">
        <v>295</v>
      </c>
      <c r="J43" s="360">
        <v>294</v>
      </c>
      <c r="K43" s="360">
        <v>340</v>
      </c>
      <c r="L43" s="360">
        <v>408</v>
      </c>
      <c r="M43" s="361">
        <v>493</v>
      </c>
    </row>
    <row r="44" spans="2:13" ht="27.75" customHeight="1" x14ac:dyDescent="0.15">
      <c r="B44" s="1210"/>
      <c r="C44" s="1211"/>
      <c r="D44" s="103"/>
      <c r="E44" s="1216" t="s">
        <v>34</v>
      </c>
      <c r="F44" s="1216"/>
      <c r="G44" s="1216"/>
      <c r="H44" s="1217"/>
      <c r="I44" s="359" t="s">
        <v>508</v>
      </c>
      <c r="J44" s="360" t="s">
        <v>508</v>
      </c>
      <c r="K44" s="360" t="s">
        <v>508</v>
      </c>
      <c r="L44" s="360" t="s">
        <v>508</v>
      </c>
      <c r="M44" s="361" t="s">
        <v>508</v>
      </c>
    </row>
    <row r="45" spans="2:13" ht="27.75" customHeight="1" x14ac:dyDescent="0.15">
      <c r="B45" s="1210"/>
      <c r="C45" s="1211"/>
      <c r="D45" s="103"/>
      <c r="E45" s="1216" t="s">
        <v>35</v>
      </c>
      <c r="F45" s="1216"/>
      <c r="G45" s="1216"/>
      <c r="H45" s="1217"/>
      <c r="I45" s="359">
        <v>101</v>
      </c>
      <c r="J45" s="360">
        <v>90</v>
      </c>
      <c r="K45" s="360">
        <v>258</v>
      </c>
      <c r="L45" s="360">
        <v>275</v>
      </c>
      <c r="M45" s="361">
        <v>267</v>
      </c>
    </row>
    <row r="46" spans="2:13" ht="27.75" customHeight="1" x14ac:dyDescent="0.15">
      <c r="B46" s="1210"/>
      <c r="C46" s="1211"/>
      <c r="D46" s="104"/>
      <c r="E46" s="1216" t="s">
        <v>36</v>
      </c>
      <c r="F46" s="1216"/>
      <c r="G46" s="1216"/>
      <c r="H46" s="1217"/>
      <c r="I46" s="359" t="s">
        <v>508</v>
      </c>
      <c r="J46" s="360" t="s">
        <v>508</v>
      </c>
      <c r="K46" s="360" t="s">
        <v>508</v>
      </c>
      <c r="L46" s="360" t="s">
        <v>508</v>
      </c>
      <c r="M46" s="361" t="s">
        <v>508</v>
      </c>
    </row>
    <row r="47" spans="2:13" ht="27.75" customHeight="1" x14ac:dyDescent="0.15">
      <c r="B47" s="1210"/>
      <c r="C47" s="1211"/>
      <c r="D47" s="105"/>
      <c r="E47" s="1218" t="s">
        <v>37</v>
      </c>
      <c r="F47" s="1219"/>
      <c r="G47" s="1219"/>
      <c r="H47" s="1220"/>
      <c r="I47" s="359" t="s">
        <v>508</v>
      </c>
      <c r="J47" s="360" t="s">
        <v>508</v>
      </c>
      <c r="K47" s="360" t="s">
        <v>508</v>
      </c>
      <c r="L47" s="360" t="s">
        <v>508</v>
      </c>
      <c r="M47" s="361" t="s">
        <v>508</v>
      </c>
    </row>
    <row r="48" spans="2:13" ht="27.75" customHeight="1" x14ac:dyDescent="0.15">
      <c r="B48" s="1210"/>
      <c r="C48" s="1211"/>
      <c r="D48" s="103"/>
      <c r="E48" s="1216" t="s">
        <v>38</v>
      </c>
      <c r="F48" s="1216"/>
      <c r="G48" s="1216"/>
      <c r="H48" s="1217"/>
      <c r="I48" s="359" t="s">
        <v>508</v>
      </c>
      <c r="J48" s="360" t="s">
        <v>508</v>
      </c>
      <c r="K48" s="360" t="s">
        <v>508</v>
      </c>
      <c r="L48" s="360" t="s">
        <v>508</v>
      </c>
      <c r="M48" s="361" t="s">
        <v>508</v>
      </c>
    </row>
    <row r="49" spans="2:13" ht="27.75" customHeight="1" x14ac:dyDescent="0.15">
      <c r="B49" s="1212"/>
      <c r="C49" s="1213"/>
      <c r="D49" s="103"/>
      <c r="E49" s="1216" t="s">
        <v>39</v>
      </c>
      <c r="F49" s="1216"/>
      <c r="G49" s="1216"/>
      <c r="H49" s="1217"/>
      <c r="I49" s="359" t="s">
        <v>508</v>
      </c>
      <c r="J49" s="360" t="s">
        <v>508</v>
      </c>
      <c r="K49" s="360" t="s">
        <v>508</v>
      </c>
      <c r="L49" s="360" t="s">
        <v>508</v>
      </c>
      <c r="M49" s="361" t="s">
        <v>508</v>
      </c>
    </row>
    <row r="50" spans="2:13" ht="27.75" customHeight="1" x14ac:dyDescent="0.15">
      <c r="B50" s="1221" t="s">
        <v>40</v>
      </c>
      <c r="C50" s="1222"/>
      <c r="D50" s="106"/>
      <c r="E50" s="1216" t="s">
        <v>41</v>
      </c>
      <c r="F50" s="1216"/>
      <c r="G50" s="1216"/>
      <c r="H50" s="1217"/>
      <c r="I50" s="359">
        <v>2543</v>
      </c>
      <c r="J50" s="360">
        <v>2492</v>
      </c>
      <c r="K50" s="360">
        <v>2513</v>
      </c>
      <c r="L50" s="360">
        <v>2542</v>
      </c>
      <c r="M50" s="361">
        <v>2432</v>
      </c>
    </row>
    <row r="51" spans="2:13" ht="27.75" customHeight="1" x14ac:dyDescent="0.15">
      <c r="B51" s="1210"/>
      <c r="C51" s="1211"/>
      <c r="D51" s="103"/>
      <c r="E51" s="1216" t="s">
        <v>42</v>
      </c>
      <c r="F51" s="1216"/>
      <c r="G51" s="1216"/>
      <c r="H51" s="1217"/>
      <c r="I51" s="359">
        <v>23</v>
      </c>
      <c r="J51" s="360">
        <v>20</v>
      </c>
      <c r="K51" s="360" t="s">
        <v>508</v>
      </c>
      <c r="L51" s="360" t="s">
        <v>508</v>
      </c>
      <c r="M51" s="361" t="s">
        <v>508</v>
      </c>
    </row>
    <row r="52" spans="2:13" ht="27.75" customHeight="1" x14ac:dyDescent="0.15">
      <c r="B52" s="1212"/>
      <c r="C52" s="1213"/>
      <c r="D52" s="103"/>
      <c r="E52" s="1216" t="s">
        <v>43</v>
      </c>
      <c r="F52" s="1216"/>
      <c r="G52" s="1216"/>
      <c r="H52" s="1217"/>
      <c r="I52" s="359">
        <v>1838</v>
      </c>
      <c r="J52" s="360">
        <v>1876</v>
      </c>
      <c r="K52" s="360">
        <v>1750</v>
      </c>
      <c r="L52" s="360">
        <v>1615</v>
      </c>
      <c r="M52" s="361">
        <v>1823</v>
      </c>
    </row>
    <row r="53" spans="2:13" ht="27.75" customHeight="1" thickBot="1" x14ac:dyDescent="0.2">
      <c r="B53" s="1223" t="s">
        <v>44</v>
      </c>
      <c r="C53" s="1224"/>
      <c r="D53" s="107"/>
      <c r="E53" s="1225" t="s">
        <v>45</v>
      </c>
      <c r="F53" s="1225"/>
      <c r="G53" s="1225"/>
      <c r="H53" s="1226"/>
      <c r="I53" s="362">
        <v>-1628</v>
      </c>
      <c r="J53" s="363">
        <v>-1614</v>
      </c>
      <c r="K53" s="363">
        <v>-1163</v>
      </c>
      <c r="L53" s="363">
        <v>-908</v>
      </c>
      <c r="M53" s="364">
        <v>-1063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C+PHF9s9kyY2FXXdJVbZGzyDTqZ03f84jI11KUFe3Z30MtOck3/J7uzwof8dAvADTSyorVMt+8AcgwBfGx7g==" saltValue="J06mQWIVE1I75t5kHeOb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2" t="s">
        <v>48</v>
      </c>
      <c r="D55" s="1232"/>
      <c r="E55" s="1233"/>
      <c r="F55" s="119">
        <v>1454</v>
      </c>
      <c r="G55" s="119">
        <v>1455</v>
      </c>
      <c r="H55" s="120">
        <v>1436</v>
      </c>
    </row>
    <row r="56" spans="2:8" ht="52.5" customHeight="1" x14ac:dyDescent="0.15">
      <c r="B56" s="121"/>
      <c r="C56" s="1234" t="s">
        <v>49</v>
      </c>
      <c r="D56" s="1234"/>
      <c r="E56" s="1235"/>
      <c r="F56" s="122">
        <v>17</v>
      </c>
      <c r="G56" s="122">
        <v>17</v>
      </c>
      <c r="H56" s="123">
        <v>17</v>
      </c>
    </row>
    <row r="57" spans="2:8" ht="53.25" customHeight="1" x14ac:dyDescent="0.15">
      <c r="B57" s="121"/>
      <c r="C57" s="1236" t="s">
        <v>50</v>
      </c>
      <c r="D57" s="1236"/>
      <c r="E57" s="1237"/>
      <c r="F57" s="124">
        <v>882</v>
      </c>
      <c r="G57" s="124">
        <v>909</v>
      </c>
      <c r="H57" s="125">
        <v>925</v>
      </c>
    </row>
    <row r="58" spans="2:8" ht="45.75" customHeight="1" x14ac:dyDescent="0.15">
      <c r="B58" s="126"/>
      <c r="C58" s="1227" t="s">
        <v>572</v>
      </c>
      <c r="D58" s="1228"/>
      <c r="E58" s="1229"/>
      <c r="F58" s="127">
        <v>649</v>
      </c>
      <c r="G58" s="127">
        <v>649</v>
      </c>
      <c r="H58" s="127">
        <v>659</v>
      </c>
    </row>
    <row r="59" spans="2:8" ht="45.75" customHeight="1" x14ac:dyDescent="0.15">
      <c r="B59" s="126"/>
      <c r="C59" s="1227" t="s">
        <v>573</v>
      </c>
      <c r="D59" s="1228"/>
      <c r="E59" s="1229"/>
      <c r="F59" s="127">
        <v>133</v>
      </c>
      <c r="G59" s="127">
        <v>143</v>
      </c>
      <c r="H59" s="127">
        <v>143</v>
      </c>
    </row>
    <row r="60" spans="2:8" ht="45.75" customHeight="1" x14ac:dyDescent="0.15">
      <c r="B60" s="126"/>
      <c r="C60" s="1227" t="s">
        <v>574</v>
      </c>
      <c r="D60" s="1228"/>
      <c r="E60" s="1229"/>
      <c r="F60" s="127">
        <v>75</v>
      </c>
      <c r="G60" s="127">
        <v>86</v>
      </c>
      <c r="H60" s="127">
        <v>92</v>
      </c>
    </row>
    <row r="61" spans="2:8" ht="45.75" customHeight="1" x14ac:dyDescent="0.15">
      <c r="B61" s="126"/>
      <c r="C61" s="1227" t="s">
        <v>575</v>
      </c>
      <c r="D61" s="1228"/>
      <c r="E61" s="1229"/>
      <c r="F61" s="127">
        <v>11</v>
      </c>
      <c r="G61" s="127">
        <v>16</v>
      </c>
      <c r="H61" s="127">
        <v>14</v>
      </c>
    </row>
    <row r="62" spans="2:8" ht="45.75" customHeight="1" thickBot="1" x14ac:dyDescent="0.2">
      <c r="B62" s="128"/>
      <c r="C62" s="365" t="s">
        <v>576</v>
      </c>
      <c r="D62" s="366"/>
      <c r="E62" s="367"/>
      <c r="F62" s="129">
        <v>11</v>
      </c>
      <c r="G62" s="129">
        <v>11</v>
      </c>
      <c r="H62" s="129">
        <v>11</v>
      </c>
    </row>
    <row r="63" spans="2:8" ht="52.5" customHeight="1" thickBot="1" x14ac:dyDescent="0.2">
      <c r="B63" s="130"/>
      <c r="C63" s="1230" t="s">
        <v>51</v>
      </c>
      <c r="D63" s="1230"/>
      <c r="E63" s="1231"/>
      <c r="F63" s="131">
        <v>2354</v>
      </c>
      <c r="G63" s="131">
        <v>2381</v>
      </c>
      <c r="H63" s="132">
        <v>2378</v>
      </c>
    </row>
    <row r="64" spans="2:8" x14ac:dyDescent="0.15"/>
  </sheetData>
  <sheetProtection algorithmName="SHA-512" hashValue="jjrbQs44LkA7dIoCms+0WtwMDZMW1PhNHkGsVidCf1tshrT22mcOgrLKvCRTUycIFXS9I+0YMW14Iye0HRSlMQ==" saltValue="IOlLD2nseuKfValgYLSYJ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4331E-1CEF-4DED-8390-EB39516BA863}">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15"/>
  <cols>
    <col min="1" max="1" width="6.375" style="1238" customWidth="1"/>
    <col min="2" max="107" width="2.5" style="1238" customWidth="1"/>
    <col min="108" max="108" width="6.125" style="1240" customWidth="1"/>
    <col min="109" max="109" width="5.875" style="1239" customWidth="1"/>
    <col min="110" max="16384" width="8.625" style="1238" hidden="1"/>
  </cols>
  <sheetData>
    <row r="1" spans="1:109" ht="42.75" customHeight="1" x14ac:dyDescent="0.15">
      <c r="A1" s="1295"/>
      <c r="B1" s="1294"/>
      <c r="DD1" s="1238"/>
      <c r="DE1" s="1238"/>
    </row>
    <row r="2" spans="1:109" ht="25.5" customHeight="1" x14ac:dyDescent="0.15">
      <c r="A2" s="1293"/>
      <c r="C2" s="1293"/>
      <c r="O2" s="1293"/>
      <c r="P2" s="1293"/>
      <c r="Q2" s="1293"/>
      <c r="R2" s="1293"/>
      <c r="S2" s="1293"/>
      <c r="T2" s="1293"/>
      <c r="U2" s="1293"/>
      <c r="V2" s="1293"/>
      <c r="W2" s="1293"/>
      <c r="X2" s="1293"/>
      <c r="Y2" s="1293"/>
      <c r="Z2" s="1293"/>
      <c r="AA2" s="1293"/>
      <c r="AB2" s="1293"/>
      <c r="AC2" s="1293"/>
      <c r="AD2" s="1293"/>
      <c r="AE2" s="1293"/>
      <c r="AF2" s="1293"/>
      <c r="AG2" s="1293"/>
      <c r="AH2" s="1293"/>
      <c r="AI2" s="1293"/>
      <c r="AU2" s="1293"/>
      <c r="BG2" s="1293"/>
      <c r="BS2" s="1293"/>
      <c r="CE2" s="1293"/>
      <c r="CQ2" s="1293"/>
      <c r="DD2" s="1238"/>
      <c r="DE2" s="1238"/>
    </row>
    <row r="3" spans="1:109" ht="25.5" customHeight="1" x14ac:dyDescent="0.15">
      <c r="A3" s="1293"/>
      <c r="C3" s="1293"/>
      <c r="O3" s="1293"/>
      <c r="P3" s="1293"/>
      <c r="Q3" s="1293"/>
      <c r="R3" s="1293"/>
      <c r="S3" s="1293"/>
      <c r="T3" s="1293"/>
      <c r="U3" s="1293"/>
      <c r="V3" s="1293"/>
      <c r="W3" s="1293"/>
      <c r="X3" s="1293"/>
      <c r="Y3" s="1293"/>
      <c r="Z3" s="1293"/>
      <c r="AA3" s="1293"/>
      <c r="AB3" s="1293"/>
      <c r="AC3" s="1293"/>
      <c r="AD3" s="1293"/>
      <c r="AE3" s="1293"/>
      <c r="AF3" s="1293"/>
      <c r="AG3" s="1293"/>
      <c r="AH3" s="1293"/>
      <c r="AI3" s="1293"/>
      <c r="AU3" s="1293"/>
      <c r="BG3" s="1293"/>
      <c r="BS3" s="1293"/>
      <c r="CE3" s="1293"/>
      <c r="CQ3" s="1293"/>
      <c r="DD3" s="1238"/>
      <c r="DE3" s="1238"/>
    </row>
    <row r="4" spans="1:109" s="260" customFormat="1" ht="13.5" x14ac:dyDescent="0.15">
      <c r="A4" s="1293"/>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c r="BM4" s="1293"/>
      <c r="BN4" s="1293"/>
      <c r="BO4" s="1293"/>
      <c r="BP4" s="1293"/>
      <c r="BQ4" s="1293"/>
      <c r="BR4" s="1293"/>
      <c r="BS4" s="1293"/>
      <c r="BT4" s="1293"/>
      <c r="BU4" s="1293"/>
      <c r="BV4" s="1293"/>
      <c r="BW4" s="1293"/>
      <c r="BX4" s="1293"/>
      <c r="BY4" s="1293"/>
      <c r="BZ4" s="1293"/>
      <c r="CA4" s="1293"/>
      <c r="CB4" s="1293"/>
      <c r="CC4" s="1293"/>
      <c r="CD4" s="1293"/>
      <c r="CE4" s="1293"/>
      <c r="CF4" s="1293"/>
      <c r="CG4" s="1293"/>
      <c r="CH4" s="1293"/>
      <c r="CI4" s="1293"/>
      <c r="CJ4" s="1293"/>
      <c r="CK4" s="1293"/>
      <c r="CL4" s="1293"/>
      <c r="CM4" s="1293"/>
      <c r="CN4" s="1293"/>
      <c r="CO4" s="1293"/>
      <c r="CP4" s="1293"/>
      <c r="CQ4" s="1293"/>
      <c r="CR4" s="1293"/>
      <c r="CS4" s="1293"/>
      <c r="CT4" s="1293"/>
      <c r="CU4" s="1293"/>
      <c r="CV4" s="1293"/>
      <c r="CW4" s="1293"/>
      <c r="CX4" s="1293"/>
      <c r="CY4" s="1293"/>
      <c r="CZ4" s="1293"/>
      <c r="DA4" s="1293"/>
      <c r="DB4" s="1293"/>
      <c r="DC4" s="1293"/>
      <c r="DD4" s="1293"/>
      <c r="DE4" s="1293"/>
    </row>
    <row r="5" spans="1:109" s="260" customFormat="1" ht="13.5" x14ac:dyDescent="0.15">
      <c r="A5" s="1293"/>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3"/>
      <c r="AG5" s="1293"/>
      <c r="AH5" s="1293"/>
      <c r="AI5" s="1293"/>
      <c r="AJ5" s="1293"/>
      <c r="AK5" s="1293"/>
      <c r="AL5" s="1293"/>
      <c r="AM5" s="1293"/>
      <c r="AN5" s="1293"/>
      <c r="AO5" s="1293"/>
      <c r="AP5" s="1293"/>
      <c r="AQ5" s="1293"/>
      <c r="AR5" s="1293"/>
      <c r="AS5" s="1293"/>
      <c r="AT5" s="1293"/>
      <c r="AU5" s="1293"/>
      <c r="AV5" s="1293"/>
      <c r="AW5" s="1293"/>
      <c r="AX5" s="1293"/>
      <c r="AY5" s="1293"/>
      <c r="AZ5" s="1293"/>
      <c r="BA5" s="1293"/>
      <c r="BB5" s="1293"/>
      <c r="BC5" s="1293"/>
      <c r="BD5" s="1293"/>
      <c r="BE5" s="1293"/>
      <c r="BF5" s="1293"/>
      <c r="BG5" s="1293"/>
      <c r="BH5" s="1293"/>
      <c r="BI5" s="1293"/>
      <c r="BJ5" s="1293"/>
      <c r="BK5" s="1293"/>
      <c r="BL5" s="1293"/>
      <c r="BM5" s="1293"/>
      <c r="BN5" s="1293"/>
      <c r="BO5" s="1293"/>
      <c r="BP5" s="1293"/>
      <c r="BQ5" s="1293"/>
      <c r="BR5" s="1293"/>
      <c r="BS5" s="1293"/>
      <c r="BT5" s="1293"/>
      <c r="BU5" s="1293"/>
      <c r="BV5" s="1293"/>
      <c r="BW5" s="1293"/>
      <c r="BX5" s="1293"/>
      <c r="BY5" s="1293"/>
      <c r="BZ5" s="1293"/>
      <c r="CA5" s="1293"/>
      <c r="CB5" s="1293"/>
      <c r="CC5" s="1293"/>
      <c r="CD5" s="1293"/>
      <c r="CE5" s="1293"/>
      <c r="CF5" s="1293"/>
      <c r="CG5" s="1293"/>
      <c r="CH5" s="1293"/>
      <c r="CI5" s="1293"/>
      <c r="CJ5" s="1293"/>
      <c r="CK5" s="1293"/>
      <c r="CL5" s="1293"/>
      <c r="CM5" s="1293"/>
      <c r="CN5" s="1293"/>
      <c r="CO5" s="1293"/>
      <c r="CP5" s="1293"/>
      <c r="CQ5" s="1293"/>
      <c r="CR5" s="1293"/>
      <c r="CS5" s="1293"/>
      <c r="CT5" s="1293"/>
      <c r="CU5" s="1293"/>
      <c r="CV5" s="1293"/>
      <c r="CW5" s="1293"/>
      <c r="CX5" s="1293"/>
      <c r="CY5" s="1293"/>
      <c r="CZ5" s="1293"/>
      <c r="DA5" s="1293"/>
      <c r="DB5" s="1293"/>
      <c r="DC5" s="1293"/>
      <c r="DD5" s="1293"/>
      <c r="DE5" s="1293"/>
    </row>
    <row r="6" spans="1:109" s="260" customFormat="1" ht="13.5" x14ac:dyDescent="0.15">
      <c r="A6" s="1293"/>
      <c r="B6" s="1293"/>
      <c r="C6" s="1293"/>
      <c r="D6" s="1293"/>
      <c r="E6" s="1293"/>
      <c r="F6" s="1293"/>
      <c r="G6" s="1293"/>
      <c r="H6" s="1293"/>
      <c r="I6" s="1293"/>
      <c r="J6" s="1293"/>
      <c r="K6" s="1293"/>
      <c r="L6" s="1293"/>
      <c r="M6" s="1293"/>
      <c r="N6" s="1293"/>
      <c r="O6" s="1293"/>
      <c r="P6" s="1293"/>
      <c r="Q6" s="1293"/>
      <c r="R6" s="1293"/>
      <c r="S6" s="1293"/>
      <c r="T6" s="1293"/>
      <c r="U6" s="1293"/>
      <c r="V6" s="1293"/>
      <c r="W6" s="1293"/>
      <c r="X6" s="1293"/>
      <c r="Y6" s="1293"/>
      <c r="Z6" s="1293"/>
      <c r="AA6" s="1293"/>
      <c r="AB6" s="1293"/>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c r="BA6" s="1293"/>
      <c r="BB6" s="1293"/>
      <c r="BC6" s="1293"/>
      <c r="BD6" s="1293"/>
      <c r="BE6" s="1293"/>
      <c r="BF6" s="1293"/>
      <c r="BG6" s="1293"/>
      <c r="BH6" s="1293"/>
      <c r="BI6" s="1293"/>
      <c r="BJ6" s="1293"/>
      <c r="BK6" s="1293"/>
      <c r="BL6" s="1293"/>
      <c r="BM6" s="1293"/>
      <c r="BN6" s="1293"/>
      <c r="BO6" s="1293"/>
      <c r="BP6" s="1293"/>
      <c r="BQ6" s="1293"/>
      <c r="BR6" s="1293"/>
      <c r="BS6" s="1293"/>
      <c r="BT6" s="1293"/>
      <c r="BU6" s="1293"/>
      <c r="BV6" s="1293"/>
      <c r="BW6" s="1293"/>
      <c r="BX6" s="1293"/>
      <c r="BY6" s="1293"/>
      <c r="BZ6" s="1293"/>
      <c r="CA6" s="1293"/>
      <c r="CB6" s="1293"/>
      <c r="CC6" s="1293"/>
      <c r="CD6" s="1293"/>
      <c r="CE6" s="1293"/>
      <c r="CF6" s="1293"/>
      <c r="CG6" s="1293"/>
      <c r="CH6" s="1293"/>
      <c r="CI6" s="1293"/>
      <c r="CJ6" s="1293"/>
      <c r="CK6" s="1293"/>
      <c r="CL6" s="1293"/>
      <c r="CM6" s="1293"/>
      <c r="CN6" s="1293"/>
      <c r="CO6" s="1293"/>
      <c r="CP6" s="1293"/>
      <c r="CQ6" s="1293"/>
      <c r="CR6" s="1293"/>
      <c r="CS6" s="1293"/>
      <c r="CT6" s="1293"/>
      <c r="CU6" s="1293"/>
      <c r="CV6" s="1293"/>
      <c r="CW6" s="1293"/>
      <c r="CX6" s="1293"/>
      <c r="CY6" s="1293"/>
      <c r="CZ6" s="1293"/>
      <c r="DA6" s="1293"/>
      <c r="DB6" s="1293"/>
      <c r="DC6" s="1293"/>
      <c r="DD6" s="1293"/>
      <c r="DE6" s="1293"/>
    </row>
    <row r="7" spans="1:109" s="260" customFormat="1" ht="13.5" x14ac:dyDescent="0.15">
      <c r="A7" s="1293"/>
      <c r="B7" s="1293"/>
      <c r="C7" s="1293"/>
      <c r="D7" s="1293"/>
      <c r="E7" s="1293"/>
      <c r="F7" s="1293"/>
      <c r="G7" s="1293"/>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3"/>
      <c r="AL7" s="1293"/>
      <c r="AM7" s="1293"/>
      <c r="AN7" s="1293"/>
      <c r="AO7" s="1293"/>
      <c r="AP7" s="1293"/>
      <c r="AQ7" s="1293"/>
      <c r="AR7" s="1293"/>
      <c r="AS7" s="1293"/>
      <c r="AT7" s="1293"/>
      <c r="AU7" s="1293"/>
      <c r="AV7" s="1293"/>
      <c r="AW7" s="1293"/>
      <c r="AX7" s="1293"/>
      <c r="AY7" s="1293"/>
      <c r="AZ7" s="1293"/>
      <c r="BA7" s="1293"/>
      <c r="BB7" s="1293"/>
      <c r="BC7" s="1293"/>
      <c r="BD7" s="1293"/>
      <c r="BE7" s="1293"/>
      <c r="BF7" s="1293"/>
      <c r="BG7" s="1293"/>
      <c r="BH7" s="1293"/>
      <c r="BI7" s="1293"/>
      <c r="BJ7" s="1293"/>
      <c r="BK7" s="1293"/>
      <c r="BL7" s="1293"/>
      <c r="BM7" s="1293"/>
      <c r="BN7" s="1293"/>
      <c r="BO7" s="1293"/>
      <c r="BP7" s="1293"/>
      <c r="BQ7" s="1293"/>
      <c r="BR7" s="1293"/>
      <c r="BS7" s="1293"/>
      <c r="BT7" s="1293"/>
      <c r="BU7" s="1293"/>
      <c r="BV7" s="1293"/>
      <c r="BW7" s="1293"/>
      <c r="BX7" s="1293"/>
      <c r="BY7" s="1293"/>
      <c r="BZ7" s="1293"/>
      <c r="CA7" s="1293"/>
      <c r="CB7" s="1293"/>
      <c r="CC7" s="1293"/>
      <c r="CD7" s="1293"/>
      <c r="CE7" s="1293"/>
      <c r="CF7" s="1293"/>
      <c r="CG7" s="1293"/>
      <c r="CH7" s="1293"/>
      <c r="CI7" s="1293"/>
      <c r="CJ7" s="1293"/>
      <c r="CK7" s="1293"/>
      <c r="CL7" s="1293"/>
      <c r="CM7" s="1293"/>
      <c r="CN7" s="1293"/>
      <c r="CO7" s="1293"/>
      <c r="CP7" s="1293"/>
      <c r="CQ7" s="1293"/>
      <c r="CR7" s="1293"/>
      <c r="CS7" s="1293"/>
      <c r="CT7" s="1293"/>
      <c r="CU7" s="1293"/>
      <c r="CV7" s="1293"/>
      <c r="CW7" s="1293"/>
      <c r="CX7" s="1293"/>
      <c r="CY7" s="1293"/>
      <c r="CZ7" s="1293"/>
      <c r="DA7" s="1293"/>
      <c r="DB7" s="1293"/>
      <c r="DC7" s="1293"/>
      <c r="DD7" s="1293"/>
      <c r="DE7" s="1293"/>
    </row>
    <row r="8" spans="1:109" s="260" customFormat="1" ht="13.5" x14ac:dyDescent="0.15">
      <c r="A8" s="1293"/>
      <c r="B8" s="1293"/>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c r="AM8" s="1293"/>
      <c r="AN8" s="1293"/>
      <c r="AO8" s="1293"/>
      <c r="AP8" s="1293"/>
      <c r="AQ8" s="1293"/>
      <c r="AR8" s="1293"/>
      <c r="AS8" s="1293"/>
      <c r="AT8" s="1293"/>
      <c r="AU8" s="1293"/>
      <c r="AV8" s="1293"/>
      <c r="AW8" s="1293"/>
      <c r="AX8" s="1293"/>
      <c r="AY8" s="1293"/>
      <c r="AZ8" s="1293"/>
      <c r="BA8" s="1293"/>
      <c r="BB8" s="1293"/>
      <c r="BC8" s="1293"/>
      <c r="BD8" s="1293"/>
      <c r="BE8" s="1293"/>
      <c r="BF8" s="1293"/>
      <c r="BG8" s="1293"/>
      <c r="BH8" s="1293"/>
      <c r="BI8" s="1293"/>
      <c r="BJ8" s="1293"/>
      <c r="BK8" s="1293"/>
      <c r="BL8" s="1293"/>
      <c r="BM8" s="1293"/>
      <c r="BN8" s="1293"/>
      <c r="BO8" s="1293"/>
      <c r="BP8" s="1293"/>
      <c r="BQ8" s="1293"/>
      <c r="BR8" s="1293"/>
      <c r="BS8" s="1293"/>
      <c r="BT8" s="1293"/>
      <c r="BU8" s="1293"/>
      <c r="BV8" s="1293"/>
      <c r="BW8" s="1293"/>
      <c r="BX8" s="1293"/>
      <c r="BY8" s="1293"/>
      <c r="BZ8" s="1293"/>
      <c r="CA8" s="1293"/>
      <c r="CB8" s="1293"/>
      <c r="CC8" s="1293"/>
      <c r="CD8" s="1293"/>
      <c r="CE8" s="1293"/>
      <c r="CF8" s="1293"/>
      <c r="CG8" s="1293"/>
      <c r="CH8" s="1293"/>
      <c r="CI8" s="1293"/>
      <c r="CJ8" s="1293"/>
      <c r="CK8" s="1293"/>
      <c r="CL8" s="1293"/>
      <c r="CM8" s="1293"/>
      <c r="CN8" s="1293"/>
      <c r="CO8" s="1293"/>
      <c r="CP8" s="1293"/>
      <c r="CQ8" s="1293"/>
      <c r="CR8" s="1293"/>
      <c r="CS8" s="1293"/>
      <c r="CT8" s="1293"/>
      <c r="CU8" s="1293"/>
      <c r="CV8" s="1293"/>
      <c r="CW8" s="1293"/>
      <c r="CX8" s="1293"/>
      <c r="CY8" s="1293"/>
      <c r="CZ8" s="1293"/>
      <c r="DA8" s="1293"/>
      <c r="DB8" s="1293"/>
      <c r="DC8" s="1293"/>
      <c r="DD8" s="1293"/>
      <c r="DE8" s="1293"/>
    </row>
    <row r="9" spans="1:109" s="260" customFormat="1" ht="13.5" x14ac:dyDescent="0.15">
      <c r="A9" s="1293"/>
      <c r="B9" s="1293"/>
      <c r="C9" s="1293"/>
      <c r="D9" s="1293"/>
      <c r="E9" s="1293"/>
      <c r="F9" s="1293"/>
      <c r="G9" s="1293"/>
      <c r="H9" s="1293"/>
      <c r="I9" s="1293"/>
      <c r="J9" s="1293"/>
      <c r="K9" s="1293"/>
      <c r="L9" s="1293"/>
      <c r="M9" s="1293"/>
      <c r="N9" s="1293"/>
      <c r="O9" s="1293"/>
      <c r="P9" s="1293"/>
      <c r="Q9" s="1293"/>
      <c r="R9" s="1293"/>
      <c r="S9" s="1293"/>
      <c r="T9" s="1293"/>
      <c r="U9" s="1293"/>
      <c r="V9" s="1293"/>
      <c r="W9" s="1293"/>
      <c r="X9" s="1293"/>
      <c r="Y9" s="1293"/>
      <c r="Z9" s="1293"/>
      <c r="AA9" s="1293"/>
      <c r="AB9" s="1293"/>
      <c r="AC9" s="1293"/>
      <c r="AD9" s="1293"/>
      <c r="AE9" s="1293"/>
      <c r="AF9" s="1293"/>
      <c r="AG9" s="1293"/>
      <c r="AH9" s="1293"/>
      <c r="AI9" s="1293"/>
      <c r="AJ9" s="1293"/>
      <c r="AK9" s="1293"/>
      <c r="AL9" s="1293"/>
      <c r="AM9" s="1293"/>
      <c r="AN9" s="1293"/>
      <c r="AO9" s="1293"/>
      <c r="AP9" s="1293"/>
      <c r="AQ9" s="1293"/>
      <c r="AR9" s="1293"/>
      <c r="AS9" s="1293"/>
      <c r="AT9" s="1293"/>
      <c r="AU9" s="1293"/>
      <c r="AV9" s="1293"/>
      <c r="AW9" s="1293"/>
      <c r="AX9" s="1293"/>
      <c r="AY9" s="1293"/>
      <c r="AZ9" s="1293"/>
      <c r="BA9" s="1293"/>
      <c r="BB9" s="1293"/>
      <c r="BC9" s="1293"/>
      <c r="BD9" s="1293"/>
      <c r="BE9" s="1293"/>
      <c r="BF9" s="1293"/>
      <c r="BG9" s="1293"/>
      <c r="BH9" s="1293"/>
      <c r="BI9" s="1293"/>
      <c r="BJ9" s="1293"/>
      <c r="BK9" s="1293"/>
      <c r="BL9" s="1293"/>
      <c r="BM9" s="1293"/>
      <c r="BN9" s="1293"/>
      <c r="BO9" s="1293"/>
      <c r="BP9" s="1293"/>
      <c r="BQ9" s="1293"/>
      <c r="BR9" s="1293"/>
      <c r="BS9" s="1293"/>
      <c r="BT9" s="1293"/>
      <c r="BU9" s="1293"/>
      <c r="BV9" s="1293"/>
      <c r="BW9" s="1293"/>
      <c r="BX9" s="1293"/>
      <c r="BY9" s="1293"/>
      <c r="BZ9" s="1293"/>
      <c r="CA9" s="1293"/>
      <c r="CB9" s="1293"/>
      <c r="CC9" s="1293"/>
      <c r="CD9" s="1293"/>
      <c r="CE9" s="1293"/>
      <c r="CF9" s="1293"/>
      <c r="CG9" s="1293"/>
      <c r="CH9" s="1293"/>
      <c r="CI9" s="1293"/>
      <c r="CJ9" s="1293"/>
      <c r="CK9" s="1293"/>
      <c r="CL9" s="1293"/>
      <c r="CM9" s="1293"/>
      <c r="CN9" s="1293"/>
      <c r="CO9" s="1293"/>
      <c r="CP9" s="1293"/>
      <c r="CQ9" s="1293"/>
      <c r="CR9" s="1293"/>
      <c r="CS9" s="1293"/>
      <c r="CT9" s="1293"/>
      <c r="CU9" s="1293"/>
      <c r="CV9" s="1293"/>
      <c r="CW9" s="1293"/>
      <c r="CX9" s="1293"/>
      <c r="CY9" s="1293"/>
      <c r="CZ9" s="1293"/>
      <c r="DA9" s="1293"/>
      <c r="DB9" s="1293"/>
      <c r="DC9" s="1293"/>
      <c r="DD9" s="1293"/>
      <c r="DE9" s="1293"/>
    </row>
    <row r="10" spans="1:109" s="260" customFormat="1" ht="13.5" x14ac:dyDescent="0.15">
      <c r="A10" s="1293"/>
      <c r="B10" s="1293"/>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293"/>
      <c r="BG10" s="1293"/>
      <c r="BH10" s="1293"/>
      <c r="BI10" s="1293"/>
      <c r="BJ10" s="1293"/>
      <c r="BK10" s="1293"/>
      <c r="BL10" s="1293"/>
      <c r="BM10" s="1293"/>
      <c r="BN10" s="1293"/>
      <c r="BO10" s="1293"/>
      <c r="BP10" s="1293"/>
      <c r="BQ10" s="1293"/>
      <c r="BR10" s="1293"/>
      <c r="BS10" s="1293"/>
      <c r="BT10" s="1293"/>
      <c r="BU10" s="1293"/>
      <c r="BV10" s="1293"/>
      <c r="BW10" s="1293"/>
      <c r="BX10" s="1293"/>
      <c r="BY10" s="1293"/>
      <c r="BZ10" s="1293"/>
      <c r="CA10" s="1293"/>
      <c r="CB10" s="1293"/>
      <c r="CC10" s="1293"/>
      <c r="CD10" s="1293"/>
      <c r="CE10" s="1293"/>
      <c r="CF10" s="1293"/>
      <c r="CG10" s="1293"/>
      <c r="CH10" s="1293"/>
      <c r="CI10" s="1293"/>
      <c r="CJ10" s="1293"/>
      <c r="CK10" s="1293"/>
      <c r="CL10" s="1293"/>
      <c r="CM10" s="1293"/>
      <c r="CN10" s="1293"/>
      <c r="CO10" s="1293"/>
      <c r="CP10" s="1293"/>
      <c r="CQ10" s="1293"/>
      <c r="CR10" s="1293"/>
      <c r="CS10" s="1293"/>
      <c r="CT10" s="1293"/>
      <c r="CU10" s="1293"/>
      <c r="CV10" s="1293"/>
      <c r="CW10" s="1293"/>
      <c r="CX10" s="1293"/>
      <c r="CY10" s="1293"/>
      <c r="CZ10" s="1293"/>
      <c r="DA10" s="1293"/>
      <c r="DB10" s="1293"/>
      <c r="DC10" s="1293"/>
      <c r="DD10" s="1293"/>
      <c r="DE10" s="1293"/>
    </row>
    <row r="11" spans="1:109" s="260" customFormat="1" ht="13.5" x14ac:dyDescent="0.15">
      <c r="A11" s="1293"/>
      <c r="B11" s="1293"/>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3"/>
      <c r="AL11" s="1293"/>
      <c r="AM11" s="1293"/>
      <c r="AN11" s="1293"/>
      <c r="AO11" s="1293"/>
      <c r="AP11" s="1293"/>
      <c r="AQ11" s="1293"/>
      <c r="AR11" s="1293"/>
      <c r="AS11" s="1293"/>
      <c r="AT11" s="1293"/>
      <c r="AU11" s="1293"/>
      <c r="AV11" s="1293"/>
      <c r="AW11" s="1293"/>
      <c r="AX11" s="1293"/>
      <c r="AY11" s="1293"/>
      <c r="AZ11" s="1293"/>
      <c r="BA11" s="1293"/>
      <c r="BB11" s="1293"/>
      <c r="BC11" s="1293"/>
      <c r="BD11" s="1293"/>
      <c r="BE11" s="1293"/>
      <c r="BF11" s="1293"/>
      <c r="BG11" s="1293"/>
      <c r="BH11" s="1293"/>
      <c r="BI11" s="1293"/>
      <c r="BJ11" s="1293"/>
      <c r="BK11" s="1293"/>
      <c r="BL11" s="1293"/>
      <c r="BM11" s="1293"/>
      <c r="BN11" s="1293"/>
      <c r="BO11" s="1293"/>
      <c r="BP11" s="1293"/>
      <c r="BQ11" s="1293"/>
      <c r="BR11" s="1293"/>
      <c r="BS11" s="1293"/>
      <c r="BT11" s="1293"/>
      <c r="BU11" s="1293"/>
      <c r="BV11" s="1293"/>
      <c r="BW11" s="1293"/>
      <c r="BX11" s="1293"/>
      <c r="BY11" s="1293"/>
      <c r="BZ11" s="1293"/>
      <c r="CA11" s="1293"/>
      <c r="CB11" s="1293"/>
      <c r="CC11" s="1293"/>
      <c r="CD11" s="1293"/>
      <c r="CE11" s="1293"/>
      <c r="CF11" s="1293"/>
      <c r="CG11" s="1293"/>
      <c r="CH11" s="1293"/>
      <c r="CI11" s="1293"/>
      <c r="CJ11" s="1293"/>
      <c r="CK11" s="1293"/>
      <c r="CL11" s="1293"/>
      <c r="CM11" s="1293"/>
      <c r="CN11" s="1293"/>
      <c r="CO11" s="1293"/>
      <c r="CP11" s="1293"/>
      <c r="CQ11" s="1293"/>
      <c r="CR11" s="1293"/>
      <c r="CS11" s="1293"/>
      <c r="CT11" s="1293"/>
      <c r="CU11" s="1293"/>
      <c r="CV11" s="1293"/>
      <c r="CW11" s="1293"/>
      <c r="CX11" s="1293"/>
      <c r="CY11" s="1293"/>
      <c r="CZ11" s="1293"/>
      <c r="DA11" s="1293"/>
      <c r="DB11" s="1293"/>
      <c r="DC11" s="1293"/>
      <c r="DD11" s="1293"/>
      <c r="DE11" s="1293"/>
    </row>
    <row r="12" spans="1:109" s="260" customFormat="1" ht="13.5" x14ac:dyDescent="0.15">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3"/>
      <c r="AY12" s="1293"/>
      <c r="AZ12" s="1293"/>
      <c r="BA12" s="1293"/>
      <c r="BB12" s="1293"/>
      <c r="BC12" s="1293"/>
      <c r="BD12" s="1293"/>
      <c r="BE12" s="1293"/>
      <c r="BF12" s="1293"/>
      <c r="BG12" s="1293"/>
      <c r="BH12" s="1293"/>
      <c r="BI12" s="1293"/>
      <c r="BJ12" s="1293"/>
      <c r="BK12" s="1293"/>
      <c r="BL12" s="1293"/>
      <c r="BM12" s="1293"/>
      <c r="BN12" s="1293"/>
      <c r="BO12" s="1293"/>
      <c r="BP12" s="1293"/>
      <c r="BQ12" s="1293"/>
      <c r="BR12" s="1293"/>
      <c r="BS12" s="1293"/>
      <c r="BT12" s="1293"/>
      <c r="BU12" s="1293"/>
      <c r="BV12" s="1293"/>
      <c r="BW12" s="1293"/>
      <c r="BX12" s="1293"/>
      <c r="BY12" s="1293"/>
      <c r="BZ12" s="1293"/>
      <c r="CA12" s="1293"/>
      <c r="CB12" s="1293"/>
      <c r="CC12" s="1293"/>
      <c r="CD12" s="1293"/>
      <c r="CE12" s="1293"/>
      <c r="CF12" s="1293"/>
      <c r="CG12" s="1293"/>
      <c r="CH12" s="1293"/>
      <c r="CI12" s="1293"/>
      <c r="CJ12" s="1293"/>
      <c r="CK12" s="1293"/>
      <c r="CL12" s="1293"/>
      <c r="CM12" s="1293"/>
      <c r="CN12" s="1293"/>
      <c r="CO12" s="1293"/>
      <c r="CP12" s="1293"/>
      <c r="CQ12" s="1293"/>
      <c r="CR12" s="1293"/>
      <c r="CS12" s="1293"/>
      <c r="CT12" s="1293"/>
      <c r="CU12" s="1293"/>
      <c r="CV12" s="1293"/>
      <c r="CW12" s="1293"/>
      <c r="CX12" s="1293"/>
      <c r="CY12" s="1293"/>
      <c r="CZ12" s="1293"/>
      <c r="DA12" s="1293"/>
      <c r="DB12" s="1293"/>
      <c r="DC12" s="1293"/>
      <c r="DD12" s="1293"/>
      <c r="DE12" s="1293"/>
    </row>
    <row r="13" spans="1:109" s="260" customFormat="1" ht="13.5" x14ac:dyDescent="0.15">
      <c r="A13" s="1293"/>
      <c r="B13" s="1293"/>
      <c r="C13" s="1293"/>
      <c r="D13" s="1293"/>
      <c r="E13" s="1293"/>
      <c r="F13" s="1293"/>
      <c r="G13" s="1293"/>
      <c r="H13" s="1293"/>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c r="AM13" s="1293"/>
      <c r="AN13" s="1293"/>
      <c r="AO13" s="1293"/>
      <c r="AP13" s="1293"/>
      <c r="AQ13" s="1293"/>
      <c r="AR13" s="1293"/>
      <c r="AS13" s="1293"/>
      <c r="AT13" s="1293"/>
      <c r="AU13" s="1293"/>
      <c r="AV13" s="1293"/>
      <c r="AW13" s="1293"/>
      <c r="AX13" s="1293"/>
      <c r="AY13" s="1293"/>
      <c r="AZ13" s="1293"/>
      <c r="BA13" s="1293"/>
      <c r="BB13" s="1293"/>
      <c r="BC13" s="1293"/>
      <c r="BD13" s="1293"/>
      <c r="BE13" s="1293"/>
      <c r="BF13" s="1293"/>
      <c r="BG13" s="1293"/>
      <c r="BH13" s="1293"/>
      <c r="BI13" s="1293"/>
      <c r="BJ13" s="1293"/>
      <c r="BK13" s="1293"/>
      <c r="BL13" s="1293"/>
      <c r="BM13" s="1293"/>
      <c r="BN13" s="1293"/>
      <c r="BO13" s="1293"/>
      <c r="BP13" s="1293"/>
      <c r="BQ13" s="1293"/>
      <c r="BR13" s="1293"/>
      <c r="BS13" s="1293"/>
      <c r="BT13" s="1293"/>
      <c r="BU13" s="1293"/>
      <c r="BV13" s="1293"/>
      <c r="BW13" s="1293"/>
      <c r="BX13" s="1293"/>
      <c r="BY13" s="1293"/>
      <c r="BZ13" s="1293"/>
      <c r="CA13" s="1293"/>
      <c r="CB13" s="1293"/>
      <c r="CC13" s="1293"/>
      <c r="CD13" s="1293"/>
      <c r="CE13" s="1293"/>
      <c r="CF13" s="1293"/>
      <c r="CG13" s="1293"/>
      <c r="CH13" s="1293"/>
      <c r="CI13" s="1293"/>
      <c r="CJ13" s="1293"/>
      <c r="CK13" s="1293"/>
      <c r="CL13" s="1293"/>
      <c r="CM13" s="1293"/>
      <c r="CN13" s="1293"/>
      <c r="CO13" s="1293"/>
      <c r="CP13" s="1293"/>
      <c r="CQ13" s="1293"/>
      <c r="CR13" s="1293"/>
      <c r="CS13" s="1293"/>
      <c r="CT13" s="1293"/>
      <c r="CU13" s="1293"/>
      <c r="CV13" s="1293"/>
      <c r="CW13" s="1293"/>
      <c r="CX13" s="1293"/>
      <c r="CY13" s="1293"/>
      <c r="CZ13" s="1293"/>
      <c r="DA13" s="1293"/>
      <c r="DB13" s="1293"/>
      <c r="DC13" s="1293"/>
      <c r="DD13" s="1293"/>
      <c r="DE13" s="1293"/>
    </row>
    <row r="14" spans="1:109" s="260" customFormat="1" ht="13.5" x14ac:dyDescent="0.15">
      <c r="A14" s="1293"/>
      <c r="B14" s="1293"/>
      <c r="C14" s="1293"/>
      <c r="D14" s="1293"/>
      <c r="E14" s="1293"/>
      <c r="F14" s="1293"/>
      <c r="G14" s="1293"/>
      <c r="H14" s="1293"/>
      <c r="I14" s="1293"/>
      <c r="J14" s="1293"/>
      <c r="K14" s="1293"/>
      <c r="L14" s="1293"/>
      <c r="M14" s="1293"/>
      <c r="N14" s="1293"/>
      <c r="O14" s="1293"/>
      <c r="P14" s="1293"/>
      <c r="Q14" s="1293"/>
      <c r="R14" s="1293"/>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3"/>
      <c r="BR14" s="1293"/>
      <c r="BS14" s="1293"/>
      <c r="BT14" s="1293"/>
      <c r="BU14" s="1293"/>
      <c r="BV14" s="1293"/>
      <c r="BW14" s="1293"/>
      <c r="BX14" s="1293"/>
      <c r="BY14" s="1293"/>
      <c r="BZ14" s="1293"/>
      <c r="CA14" s="1293"/>
      <c r="CB14" s="1293"/>
      <c r="CC14" s="1293"/>
      <c r="CD14" s="1293"/>
      <c r="CE14" s="1293"/>
      <c r="CF14" s="1293"/>
      <c r="CG14" s="1293"/>
      <c r="CH14" s="1293"/>
      <c r="CI14" s="1293"/>
      <c r="CJ14" s="1293"/>
      <c r="CK14" s="1293"/>
      <c r="CL14" s="1293"/>
      <c r="CM14" s="1293"/>
      <c r="CN14" s="1293"/>
      <c r="CO14" s="1293"/>
      <c r="CP14" s="1293"/>
      <c r="CQ14" s="1293"/>
      <c r="CR14" s="1293"/>
      <c r="CS14" s="1293"/>
      <c r="CT14" s="1293"/>
      <c r="CU14" s="1293"/>
      <c r="CV14" s="1293"/>
      <c r="CW14" s="1293"/>
      <c r="CX14" s="1293"/>
      <c r="CY14" s="1293"/>
      <c r="CZ14" s="1293"/>
      <c r="DA14" s="1293"/>
      <c r="DB14" s="1293"/>
      <c r="DC14" s="1293"/>
      <c r="DD14" s="1293"/>
      <c r="DE14" s="1293"/>
    </row>
    <row r="15" spans="1:109" s="260" customFormat="1" ht="13.5" x14ac:dyDescent="0.15">
      <c r="A15" s="1238"/>
      <c r="B15" s="1293"/>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3"/>
      <c r="AN15" s="1293"/>
      <c r="AO15" s="1293"/>
      <c r="AP15" s="1293"/>
      <c r="AQ15" s="1293"/>
      <c r="AR15" s="1293"/>
      <c r="AS15" s="1293"/>
      <c r="AT15" s="1293"/>
      <c r="AU15" s="1293"/>
      <c r="AV15" s="1293"/>
      <c r="AW15" s="1293"/>
      <c r="AX15" s="1293"/>
      <c r="AY15" s="1293"/>
      <c r="AZ15" s="1293"/>
      <c r="BA15" s="1293"/>
      <c r="BB15" s="1293"/>
      <c r="BC15" s="1293"/>
      <c r="BD15" s="1293"/>
      <c r="BE15" s="1293"/>
      <c r="BF15" s="1293"/>
      <c r="BG15" s="1293"/>
      <c r="BH15" s="1293"/>
      <c r="BI15" s="1293"/>
      <c r="BJ15" s="1293"/>
      <c r="BK15" s="1293"/>
      <c r="BL15" s="1293"/>
      <c r="BM15" s="1293"/>
      <c r="BN15" s="1293"/>
      <c r="BO15" s="1293"/>
      <c r="BP15" s="1293"/>
      <c r="BQ15" s="1293"/>
      <c r="BR15" s="1293"/>
      <c r="BS15" s="1293"/>
      <c r="BT15" s="1293"/>
      <c r="BU15" s="1293"/>
      <c r="BV15" s="1293"/>
      <c r="BW15" s="1293"/>
      <c r="BX15" s="1293"/>
      <c r="BY15" s="1293"/>
      <c r="BZ15" s="1293"/>
      <c r="CA15" s="1293"/>
      <c r="CB15" s="1293"/>
      <c r="CC15" s="1293"/>
      <c r="CD15" s="1293"/>
      <c r="CE15" s="1293"/>
      <c r="CF15" s="1293"/>
      <c r="CG15" s="1293"/>
      <c r="CH15" s="1293"/>
      <c r="CI15" s="1293"/>
      <c r="CJ15" s="1293"/>
      <c r="CK15" s="1293"/>
      <c r="CL15" s="1293"/>
      <c r="CM15" s="1293"/>
      <c r="CN15" s="1293"/>
      <c r="CO15" s="1293"/>
      <c r="CP15" s="1293"/>
      <c r="CQ15" s="1293"/>
      <c r="CR15" s="1293"/>
      <c r="CS15" s="1293"/>
      <c r="CT15" s="1293"/>
      <c r="CU15" s="1293"/>
      <c r="CV15" s="1293"/>
      <c r="CW15" s="1293"/>
      <c r="CX15" s="1293"/>
      <c r="CY15" s="1293"/>
      <c r="CZ15" s="1293"/>
      <c r="DA15" s="1293"/>
      <c r="DB15" s="1293"/>
      <c r="DC15" s="1293"/>
      <c r="DD15" s="1293"/>
      <c r="DE15" s="1293"/>
    </row>
    <row r="16" spans="1:109" s="260" customFormat="1" ht="13.5" x14ac:dyDescent="0.15">
      <c r="A16" s="1238"/>
      <c r="B16" s="1293"/>
      <c r="C16" s="1293"/>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3"/>
      <c r="AL16" s="1293"/>
      <c r="AM16" s="1293"/>
      <c r="AN16" s="1293"/>
      <c r="AO16" s="1293"/>
      <c r="AP16" s="1293"/>
      <c r="AQ16" s="1293"/>
      <c r="AR16" s="1293"/>
      <c r="AS16" s="1293"/>
      <c r="AT16" s="1293"/>
      <c r="AU16" s="1293"/>
      <c r="AV16" s="1293"/>
      <c r="AW16" s="1293"/>
      <c r="AX16" s="1293"/>
      <c r="AY16" s="1293"/>
      <c r="AZ16" s="1293"/>
      <c r="BA16" s="1293"/>
      <c r="BB16" s="1293"/>
      <c r="BC16" s="1293"/>
      <c r="BD16" s="1293"/>
      <c r="BE16" s="1293"/>
      <c r="BF16" s="1293"/>
      <c r="BG16" s="1293"/>
      <c r="BH16" s="1293"/>
      <c r="BI16" s="1293"/>
      <c r="BJ16" s="1293"/>
      <c r="BK16" s="1293"/>
      <c r="BL16" s="1293"/>
      <c r="BM16" s="1293"/>
      <c r="BN16" s="1293"/>
      <c r="BO16" s="1293"/>
      <c r="BP16" s="1293"/>
      <c r="BQ16" s="1293"/>
      <c r="BR16" s="1293"/>
      <c r="BS16" s="1293"/>
      <c r="BT16" s="1293"/>
      <c r="BU16" s="1293"/>
      <c r="BV16" s="1293"/>
      <c r="BW16" s="1293"/>
      <c r="BX16" s="1293"/>
      <c r="BY16" s="1293"/>
      <c r="BZ16" s="1293"/>
      <c r="CA16" s="1293"/>
      <c r="CB16" s="1293"/>
      <c r="CC16" s="1293"/>
      <c r="CD16" s="1293"/>
      <c r="CE16" s="1293"/>
      <c r="CF16" s="1293"/>
      <c r="CG16" s="1293"/>
      <c r="CH16" s="1293"/>
      <c r="CI16" s="1293"/>
      <c r="CJ16" s="1293"/>
      <c r="CK16" s="1293"/>
      <c r="CL16" s="1293"/>
      <c r="CM16" s="1293"/>
      <c r="CN16" s="1293"/>
      <c r="CO16" s="1293"/>
      <c r="CP16" s="1293"/>
      <c r="CQ16" s="1293"/>
      <c r="CR16" s="1293"/>
      <c r="CS16" s="1293"/>
      <c r="CT16" s="1293"/>
      <c r="CU16" s="1293"/>
      <c r="CV16" s="1293"/>
      <c r="CW16" s="1293"/>
      <c r="CX16" s="1293"/>
      <c r="CY16" s="1293"/>
      <c r="CZ16" s="1293"/>
      <c r="DA16" s="1293"/>
      <c r="DB16" s="1293"/>
      <c r="DC16" s="1293"/>
      <c r="DD16" s="1293"/>
      <c r="DE16" s="1293"/>
    </row>
    <row r="17" spans="1:109" s="260" customFormat="1" ht="13.5" x14ac:dyDescent="0.15">
      <c r="A17" s="1238"/>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1293"/>
      <c r="AL17" s="1293"/>
      <c r="AM17" s="1293"/>
      <c r="AN17" s="1293"/>
      <c r="AO17" s="1293"/>
      <c r="AP17" s="1293"/>
      <c r="AQ17" s="1293"/>
      <c r="AR17" s="1293"/>
      <c r="AS17" s="1293"/>
      <c r="AT17" s="1293"/>
      <c r="AU17" s="1293"/>
      <c r="AV17" s="1293"/>
      <c r="AW17" s="1293"/>
      <c r="AX17" s="1293"/>
      <c r="AY17" s="1293"/>
      <c r="AZ17" s="1293"/>
      <c r="BA17" s="1293"/>
      <c r="BB17" s="1293"/>
      <c r="BC17" s="1293"/>
      <c r="BD17" s="1293"/>
      <c r="BE17" s="1293"/>
      <c r="BF17" s="1293"/>
      <c r="BG17" s="1293"/>
      <c r="BH17" s="1293"/>
      <c r="BI17" s="1293"/>
      <c r="BJ17" s="1293"/>
      <c r="BK17" s="1293"/>
      <c r="BL17" s="1293"/>
      <c r="BM17" s="1293"/>
      <c r="BN17" s="1293"/>
      <c r="BO17" s="1293"/>
      <c r="BP17" s="1293"/>
      <c r="BQ17" s="1293"/>
      <c r="BR17" s="1293"/>
      <c r="BS17" s="1293"/>
      <c r="BT17" s="1293"/>
      <c r="BU17" s="1293"/>
      <c r="BV17" s="1293"/>
      <c r="BW17" s="1293"/>
      <c r="BX17" s="1293"/>
      <c r="BY17" s="1293"/>
      <c r="BZ17" s="1293"/>
      <c r="CA17" s="1293"/>
      <c r="CB17" s="1293"/>
      <c r="CC17" s="1293"/>
      <c r="CD17" s="1293"/>
      <c r="CE17" s="1293"/>
      <c r="CF17" s="1293"/>
      <c r="CG17" s="1293"/>
      <c r="CH17" s="1293"/>
      <c r="CI17" s="1293"/>
      <c r="CJ17" s="1293"/>
      <c r="CK17" s="1293"/>
      <c r="CL17" s="1293"/>
      <c r="CM17" s="1293"/>
      <c r="CN17" s="1293"/>
      <c r="CO17" s="1293"/>
      <c r="CP17" s="1293"/>
      <c r="CQ17" s="1293"/>
      <c r="CR17" s="1293"/>
      <c r="CS17" s="1293"/>
      <c r="CT17" s="1293"/>
      <c r="CU17" s="1293"/>
      <c r="CV17" s="1293"/>
      <c r="CW17" s="1293"/>
      <c r="CX17" s="1293"/>
      <c r="CY17" s="1293"/>
      <c r="CZ17" s="1293"/>
      <c r="DA17" s="1293"/>
      <c r="DB17" s="1293"/>
      <c r="DC17" s="1293"/>
      <c r="DD17" s="1293"/>
      <c r="DE17" s="1293"/>
    </row>
    <row r="18" spans="1:109" s="260" customFormat="1" ht="13.5" x14ac:dyDescent="0.15">
      <c r="A18" s="1238"/>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293"/>
      <c r="AM18" s="1293"/>
      <c r="AN18" s="1293"/>
      <c r="AO18" s="1293"/>
      <c r="AP18" s="1293"/>
      <c r="AQ18" s="1293"/>
      <c r="AR18" s="1293"/>
      <c r="AS18" s="1293"/>
      <c r="AT18" s="1293"/>
      <c r="AU18" s="1293"/>
      <c r="AV18" s="1293"/>
      <c r="AW18" s="1293"/>
      <c r="AX18" s="1293"/>
      <c r="AY18" s="1293"/>
      <c r="AZ18" s="1293"/>
      <c r="BA18" s="1293"/>
      <c r="BB18" s="1293"/>
      <c r="BC18" s="1293"/>
      <c r="BD18" s="1293"/>
      <c r="BE18" s="1293"/>
      <c r="BF18" s="1293"/>
      <c r="BG18" s="1293"/>
      <c r="BH18" s="1293"/>
      <c r="BI18" s="1293"/>
      <c r="BJ18" s="1293"/>
      <c r="BK18" s="1293"/>
      <c r="BL18" s="1293"/>
      <c r="BM18" s="1293"/>
      <c r="BN18" s="1293"/>
      <c r="BO18" s="1293"/>
      <c r="BP18" s="1293"/>
      <c r="BQ18" s="1293"/>
      <c r="BR18" s="1293"/>
      <c r="BS18" s="1293"/>
      <c r="BT18" s="1293"/>
      <c r="BU18" s="1293"/>
      <c r="BV18" s="1293"/>
      <c r="BW18" s="1293"/>
      <c r="BX18" s="1293"/>
      <c r="BY18" s="1293"/>
      <c r="BZ18" s="1293"/>
      <c r="CA18" s="1293"/>
      <c r="CB18" s="1293"/>
      <c r="CC18" s="1293"/>
      <c r="CD18" s="1293"/>
      <c r="CE18" s="1293"/>
      <c r="CF18" s="1293"/>
      <c r="CG18" s="1293"/>
      <c r="CH18" s="1293"/>
      <c r="CI18" s="1293"/>
      <c r="CJ18" s="1293"/>
      <c r="CK18" s="1293"/>
      <c r="CL18" s="1293"/>
      <c r="CM18" s="1293"/>
      <c r="CN18" s="1293"/>
      <c r="CO18" s="1293"/>
      <c r="CP18" s="1293"/>
      <c r="CQ18" s="1293"/>
      <c r="CR18" s="1293"/>
      <c r="CS18" s="1293"/>
      <c r="CT18" s="1293"/>
      <c r="CU18" s="1293"/>
      <c r="CV18" s="1293"/>
      <c r="CW18" s="1293"/>
      <c r="CX18" s="1293"/>
      <c r="CY18" s="1293"/>
      <c r="CZ18" s="1293"/>
      <c r="DA18" s="1293"/>
      <c r="DB18" s="1293"/>
      <c r="DC18" s="1293"/>
      <c r="DD18" s="1293"/>
      <c r="DE18" s="1293"/>
    </row>
    <row r="19" spans="1:109" ht="13.5" x14ac:dyDescent="0.15">
      <c r="DD19" s="1238"/>
      <c r="DE19" s="1238"/>
    </row>
    <row r="20" spans="1:109" ht="13.5" x14ac:dyDescent="0.15">
      <c r="DD20" s="1238"/>
      <c r="DE20" s="1238"/>
    </row>
    <row r="21" spans="1:109" ht="17.25" customHeight="1" x14ac:dyDescent="0.15">
      <c r="B21" s="1292"/>
      <c r="C21" s="1289"/>
      <c r="D21" s="1289"/>
      <c r="E21" s="1289"/>
      <c r="F21" s="1289"/>
      <c r="G21" s="1289"/>
      <c r="H21" s="1289"/>
      <c r="I21" s="1289"/>
      <c r="J21" s="1289"/>
      <c r="K21" s="1289"/>
      <c r="L21" s="1289"/>
      <c r="M21" s="1289"/>
      <c r="N21" s="1291"/>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91"/>
      <c r="AU21" s="1289"/>
      <c r="AV21" s="1289"/>
      <c r="AW21" s="1289"/>
      <c r="AX21" s="1289"/>
      <c r="AY21" s="1289"/>
      <c r="AZ21" s="1289"/>
      <c r="BA21" s="1289"/>
      <c r="BB21" s="1289"/>
      <c r="BC21" s="1289"/>
      <c r="BD21" s="1289"/>
      <c r="BE21" s="1289"/>
      <c r="BF21" s="1291"/>
      <c r="BG21" s="1289"/>
      <c r="BH21" s="1289"/>
      <c r="BI21" s="1289"/>
      <c r="BJ21" s="1289"/>
      <c r="BK21" s="1289"/>
      <c r="BL21" s="1289"/>
      <c r="BM21" s="1289"/>
      <c r="BN21" s="1289"/>
      <c r="BO21" s="1289"/>
      <c r="BP21" s="1289"/>
      <c r="BQ21" s="1289"/>
      <c r="BR21" s="1291"/>
      <c r="BS21" s="1289"/>
      <c r="BT21" s="1289"/>
      <c r="BU21" s="1289"/>
      <c r="BV21" s="1289"/>
      <c r="BW21" s="1289"/>
      <c r="BX21" s="1289"/>
      <c r="BY21" s="1289"/>
      <c r="BZ21" s="1289"/>
      <c r="CA21" s="1289"/>
      <c r="CB21" s="1289"/>
      <c r="CC21" s="1289"/>
      <c r="CD21" s="1291"/>
      <c r="CE21" s="1289"/>
      <c r="CF21" s="1289"/>
      <c r="CG21" s="1289"/>
      <c r="CH21" s="1289"/>
      <c r="CI21" s="1289"/>
      <c r="CJ21" s="1289"/>
      <c r="CK21" s="1289"/>
      <c r="CL21" s="1289"/>
      <c r="CM21" s="1289"/>
      <c r="CN21" s="1289"/>
      <c r="CO21" s="1289"/>
      <c r="CP21" s="1291"/>
      <c r="CQ21" s="1289"/>
      <c r="CR21" s="1289"/>
      <c r="CS21" s="1289"/>
      <c r="CT21" s="1289"/>
      <c r="CU21" s="1289"/>
      <c r="CV21" s="1289"/>
      <c r="CW21" s="1289"/>
      <c r="CX21" s="1289"/>
      <c r="CY21" s="1289"/>
      <c r="CZ21" s="1289"/>
      <c r="DA21" s="1289"/>
      <c r="DB21" s="1291"/>
      <c r="DC21" s="1289"/>
      <c r="DD21" s="1288"/>
      <c r="DE21" s="1238"/>
    </row>
    <row r="22" spans="1:109" ht="17.25" customHeight="1" x14ac:dyDescent="0.15">
      <c r="B22" s="1239"/>
    </row>
    <row r="23" spans="1:109" ht="13.5" x14ac:dyDescent="0.15">
      <c r="B23" s="1239"/>
    </row>
    <row r="24" spans="1:109" ht="13.5" x14ac:dyDescent="0.15">
      <c r="B24" s="1239"/>
    </row>
    <row r="25" spans="1:109" ht="13.5" x14ac:dyDescent="0.15">
      <c r="B25" s="1239"/>
    </row>
    <row r="26" spans="1:109" ht="13.5" x14ac:dyDescent="0.15">
      <c r="B26" s="1239"/>
    </row>
    <row r="27" spans="1:109" ht="13.5" x14ac:dyDescent="0.15">
      <c r="B27" s="1239"/>
    </row>
    <row r="28" spans="1:109" ht="13.5" x14ac:dyDescent="0.15">
      <c r="B28" s="1239"/>
    </row>
    <row r="29" spans="1:109" ht="13.5" x14ac:dyDescent="0.15">
      <c r="B29" s="1239"/>
    </row>
    <row r="30" spans="1:109" ht="13.5" x14ac:dyDescent="0.15">
      <c r="B30" s="1239"/>
    </row>
    <row r="31" spans="1:109" ht="13.5" x14ac:dyDescent="0.15">
      <c r="B31" s="1239"/>
    </row>
    <row r="32" spans="1:109" ht="13.5" x14ac:dyDescent="0.15">
      <c r="B32" s="1239"/>
    </row>
    <row r="33" spans="2:109" ht="13.5" x14ac:dyDescent="0.15">
      <c r="B33" s="1239"/>
    </row>
    <row r="34" spans="2:109" ht="13.5" x14ac:dyDescent="0.15">
      <c r="B34" s="1239"/>
    </row>
    <row r="35" spans="2:109" ht="13.5" x14ac:dyDescent="0.15">
      <c r="B35" s="1239"/>
    </row>
    <row r="36" spans="2:109" ht="13.5" x14ac:dyDescent="0.15">
      <c r="B36" s="1239"/>
    </row>
    <row r="37" spans="2:109" ht="13.5" x14ac:dyDescent="0.15">
      <c r="B37" s="1239"/>
    </row>
    <row r="38" spans="2:109" ht="13.5" x14ac:dyDescent="0.15">
      <c r="B38" s="1239"/>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8"/>
    </row>
    <row r="41" spans="2:109" ht="17.25" x14ac:dyDescent="0.15">
      <c r="B41" s="1290" t="s">
        <v>587</v>
      </c>
      <c r="C41" s="1289"/>
      <c r="D41" s="1289"/>
      <c r="E41" s="1289"/>
      <c r="F41" s="1289"/>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289"/>
      <c r="AC41" s="1289"/>
      <c r="AD41" s="1289"/>
      <c r="AE41" s="1289"/>
      <c r="AF41" s="1289"/>
      <c r="AG41" s="1289"/>
      <c r="AH41" s="1289"/>
      <c r="AI41" s="1289"/>
      <c r="AJ41" s="1289"/>
      <c r="AK41" s="1289"/>
      <c r="AL41" s="1289"/>
      <c r="AM41" s="1289"/>
      <c r="AN41" s="1289"/>
      <c r="AO41" s="1289"/>
      <c r="AP41" s="1289"/>
      <c r="AQ41" s="1289"/>
      <c r="AR41" s="1289"/>
      <c r="AS41" s="1289"/>
      <c r="AT41" s="1289"/>
      <c r="AU41" s="1289"/>
      <c r="AV41" s="1289"/>
      <c r="AW41" s="1289"/>
      <c r="AX41" s="1289"/>
      <c r="AY41" s="1289"/>
      <c r="AZ41" s="1289"/>
      <c r="BA41" s="1289"/>
      <c r="BB41" s="1289"/>
      <c r="BC41" s="1289"/>
      <c r="BD41" s="1289"/>
      <c r="BE41" s="1289"/>
      <c r="BF41" s="1289"/>
      <c r="BG41" s="1289"/>
      <c r="BH41" s="1289"/>
      <c r="BI41" s="1289"/>
      <c r="BJ41" s="1289"/>
      <c r="BK41" s="1289"/>
      <c r="BL41" s="1289"/>
      <c r="BM41" s="1289"/>
      <c r="BN41" s="1289"/>
      <c r="BO41" s="1289"/>
      <c r="BP41" s="1289"/>
      <c r="BQ41" s="1289"/>
      <c r="BR41" s="1289"/>
      <c r="BS41" s="1289"/>
      <c r="BT41" s="1289"/>
      <c r="BU41" s="1289"/>
      <c r="BV41" s="1289"/>
      <c r="BW41" s="1289"/>
      <c r="BX41" s="1289"/>
      <c r="BY41" s="1289"/>
      <c r="BZ41" s="1289"/>
      <c r="CA41" s="1289"/>
      <c r="CB41" s="1289"/>
      <c r="CC41" s="1289"/>
      <c r="CD41" s="1289"/>
      <c r="CE41" s="1289"/>
      <c r="CF41" s="1289"/>
      <c r="CG41" s="1289"/>
      <c r="CH41" s="1289"/>
      <c r="CI41" s="1289"/>
      <c r="CJ41" s="1289"/>
      <c r="CK41" s="1289"/>
      <c r="CL41" s="1289"/>
      <c r="CM41" s="1289"/>
      <c r="CN41" s="1289"/>
      <c r="CO41" s="1289"/>
      <c r="CP41" s="1289"/>
      <c r="CQ41" s="1289"/>
      <c r="CR41" s="1289"/>
      <c r="CS41" s="1289"/>
      <c r="CT41" s="1289"/>
      <c r="CU41" s="1289"/>
      <c r="CV41" s="1289"/>
      <c r="CW41" s="1289"/>
      <c r="CX41" s="1289"/>
      <c r="CY41" s="1289"/>
      <c r="CZ41" s="1289"/>
      <c r="DA41" s="1289"/>
      <c r="DB41" s="1289"/>
      <c r="DC41" s="1289"/>
      <c r="DD41" s="1288"/>
    </row>
    <row r="42" spans="2:109" ht="13.5" x14ac:dyDescent="0.15">
      <c r="B42" s="1239"/>
      <c r="G42" s="1275"/>
      <c r="I42" s="1274"/>
      <c r="J42" s="1274"/>
      <c r="K42" s="1274"/>
      <c r="AM42" s="1275"/>
      <c r="AN42" s="1275" t="s">
        <v>583</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9"/>
      <c r="AN43" s="1273" t="s">
        <v>586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9"/>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9"/>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9"/>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9"/>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9"/>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9"/>
      <c r="AN49" s="1238" t="s">
        <v>581</v>
      </c>
    </row>
    <row r="50" spans="1:109" ht="13.5" x14ac:dyDescent="0.15">
      <c r="B50" s="1239"/>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550</v>
      </c>
      <c r="BQ50" s="1247"/>
      <c r="BR50" s="1247"/>
      <c r="BS50" s="1247"/>
      <c r="BT50" s="1247"/>
      <c r="BU50" s="1247"/>
      <c r="BV50" s="1247"/>
      <c r="BW50" s="1247"/>
      <c r="BX50" s="1247" t="s">
        <v>551</v>
      </c>
      <c r="BY50" s="1247"/>
      <c r="BZ50" s="1247"/>
      <c r="CA50" s="1247"/>
      <c r="CB50" s="1247"/>
      <c r="CC50" s="1247"/>
      <c r="CD50" s="1247"/>
      <c r="CE50" s="1247"/>
      <c r="CF50" s="1247" t="s">
        <v>552</v>
      </c>
      <c r="CG50" s="1247"/>
      <c r="CH50" s="1247"/>
      <c r="CI50" s="1247"/>
      <c r="CJ50" s="1247"/>
      <c r="CK50" s="1247"/>
      <c r="CL50" s="1247"/>
      <c r="CM50" s="1247"/>
      <c r="CN50" s="1247" t="s">
        <v>553</v>
      </c>
      <c r="CO50" s="1247"/>
      <c r="CP50" s="1247"/>
      <c r="CQ50" s="1247"/>
      <c r="CR50" s="1247"/>
      <c r="CS50" s="1247"/>
      <c r="CT50" s="1247"/>
      <c r="CU50" s="1247"/>
      <c r="CV50" s="1247" t="s">
        <v>554</v>
      </c>
      <c r="CW50" s="1247"/>
      <c r="CX50" s="1247"/>
      <c r="CY50" s="1247"/>
      <c r="CZ50" s="1247"/>
      <c r="DA50" s="1247"/>
      <c r="DB50" s="1247"/>
      <c r="DC50" s="1247"/>
    </row>
    <row r="51" spans="1:109" ht="13.5" customHeight="1" x14ac:dyDescent="0.15">
      <c r="B51" s="1239"/>
      <c r="G51" s="1254"/>
      <c r="H51" s="1254"/>
      <c r="I51" s="1287"/>
      <c r="J51" s="1287"/>
      <c r="K51" s="1253"/>
      <c r="L51" s="1253"/>
      <c r="M51" s="1253"/>
      <c r="N51" s="1253"/>
      <c r="AM51" s="1252"/>
      <c r="AN51" s="1246" t="s">
        <v>580</v>
      </c>
      <c r="AO51" s="1246"/>
      <c r="AP51" s="1246"/>
      <c r="AQ51" s="1246"/>
      <c r="AR51" s="1246"/>
      <c r="AS51" s="1246"/>
      <c r="AT51" s="1246"/>
      <c r="AU51" s="1246"/>
      <c r="AV51" s="1246"/>
      <c r="AW51" s="1246"/>
      <c r="AX51" s="1246"/>
      <c r="AY51" s="1246"/>
      <c r="AZ51" s="1246"/>
      <c r="BA51" s="1246"/>
      <c r="BB51" s="1246" t="s">
        <v>578</v>
      </c>
      <c r="BC51" s="1246"/>
      <c r="BD51" s="1246"/>
      <c r="BE51" s="1246"/>
      <c r="BF51" s="1246"/>
      <c r="BG51" s="1246"/>
      <c r="BH51" s="1246"/>
      <c r="BI51" s="1246"/>
      <c r="BJ51" s="1246"/>
      <c r="BK51" s="1246"/>
      <c r="BL51" s="1246"/>
      <c r="BM51" s="1246"/>
      <c r="BN51" s="1246"/>
      <c r="BO51" s="1246"/>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9"/>
      <c r="G52" s="1254"/>
      <c r="H52" s="1254"/>
      <c r="I52" s="1287"/>
      <c r="J52" s="1287"/>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9"/>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585</v>
      </c>
      <c r="BC53" s="1246"/>
      <c r="BD53" s="1246"/>
      <c r="BE53" s="1246"/>
      <c r="BF53" s="1246"/>
      <c r="BG53" s="1246"/>
      <c r="BH53" s="1246"/>
      <c r="BI53" s="1246"/>
      <c r="BJ53" s="1246"/>
      <c r="BK53" s="1246"/>
      <c r="BL53" s="1246"/>
      <c r="BM53" s="1246"/>
      <c r="BN53" s="1246"/>
      <c r="BO53" s="1246"/>
      <c r="BP53" s="1245">
        <v>50.7</v>
      </c>
      <c r="BQ53" s="1245"/>
      <c r="BR53" s="1245"/>
      <c r="BS53" s="1245"/>
      <c r="BT53" s="1245"/>
      <c r="BU53" s="1245"/>
      <c r="BV53" s="1245"/>
      <c r="BW53" s="1245"/>
      <c r="BX53" s="1245">
        <v>51.6</v>
      </c>
      <c r="BY53" s="1245"/>
      <c r="BZ53" s="1245"/>
      <c r="CA53" s="1245"/>
      <c r="CB53" s="1245"/>
      <c r="CC53" s="1245"/>
      <c r="CD53" s="1245"/>
      <c r="CE53" s="1245"/>
      <c r="CF53" s="1245">
        <v>53.4</v>
      </c>
      <c r="CG53" s="1245"/>
      <c r="CH53" s="1245"/>
      <c r="CI53" s="1245"/>
      <c r="CJ53" s="1245"/>
      <c r="CK53" s="1245"/>
      <c r="CL53" s="1245"/>
      <c r="CM53" s="1245"/>
      <c r="CN53" s="1245">
        <v>55.4</v>
      </c>
      <c r="CO53" s="1245"/>
      <c r="CP53" s="1245"/>
      <c r="CQ53" s="1245"/>
      <c r="CR53" s="1245"/>
      <c r="CS53" s="1245"/>
      <c r="CT53" s="1245"/>
      <c r="CU53" s="1245"/>
      <c r="CV53" s="1245">
        <v>56.3</v>
      </c>
      <c r="CW53" s="1245"/>
      <c r="CX53" s="1245"/>
      <c r="CY53" s="1245"/>
      <c r="CZ53" s="1245"/>
      <c r="DA53" s="1245"/>
      <c r="DB53" s="1245"/>
      <c r="DC53" s="1245"/>
    </row>
    <row r="54" spans="1:109" ht="13.5" x14ac:dyDescent="0.15">
      <c r="A54" s="1274"/>
      <c r="B54" s="1239"/>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9"/>
      <c r="G55" s="1250"/>
      <c r="H55" s="1250"/>
      <c r="I55" s="1250"/>
      <c r="J55" s="1250"/>
      <c r="K55" s="1253"/>
      <c r="L55" s="1253"/>
      <c r="M55" s="1253"/>
      <c r="N55" s="1253"/>
      <c r="AN55" s="1247" t="s">
        <v>579</v>
      </c>
      <c r="AO55" s="1247"/>
      <c r="AP55" s="1247"/>
      <c r="AQ55" s="1247"/>
      <c r="AR55" s="1247"/>
      <c r="AS55" s="1247"/>
      <c r="AT55" s="1247"/>
      <c r="AU55" s="1247"/>
      <c r="AV55" s="1247"/>
      <c r="AW55" s="1247"/>
      <c r="AX55" s="1247"/>
      <c r="AY55" s="1247"/>
      <c r="AZ55" s="1247"/>
      <c r="BA55" s="1247"/>
      <c r="BB55" s="1246" t="s">
        <v>578</v>
      </c>
      <c r="BC55" s="1246"/>
      <c r="BD55" s="1246"/>
      <c r="BE55" s="1246"/>
      <c r="BF55" s="1246"/>
      <c r="BG55" s="1246"/>
      <c r="BH55" s="1246"/>
      <c r="BI55" s="1246"/>
      <c r="BJ55" s="1246"/>
      <c r="BK55" s="1246"/>
      <c r="BL55" s="1246"/>
      <c r="BM55" s="1246"/>
      <c r="BN55" s="1246"/>
      <c r="BO55" s="1246"/>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9"/>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8"/>
      <c r="AN57" s="1247"/>
      <c r="AO57" s="1247"/>
      <c r="AP57" s="1247"/>
      <c r="AQ57" s="1247"/>
      <c r="AR57" s="1247"/>
      <c r="AS57" s="1247"/>
      <c r="AT57" s="1247"/>
      <c r="AU57" s="1247"/>
      <c r="AV57" s="1247"/>
      <c r="AW57" s="1247"/>
      <c r="AX57" s="1247"/>
      <c r="AY57" s="1247"/>
      <c r="AZ57" s="1247"/>
      <c r="BA57" s="1247"/>
      <c r="BB57" s="1246" t="s">
        <v>585</v>
      </c>
      <c r="BC57" s="1246"/>
      <c r="BD57" s="1246"/>
      <c r="BE57" s="1246"/>
      <c r="BF57" s="1246"/>
      <c r="BG57" s="1246"/>
      <c r="BH57" s="1246"/>
      <c r="BI57" s="1246"/>
      <c r="BJ57" s="1246"/>
      <c r="BK57" s="1246"/>
      <c r="BL57" s="1246"/>
      <c r="BM57" s="1246"/>
      <c r="BN57" s="1246"/>
      <c r="BO57" s="1246"/>
      <c r="BP57" s="1245">
        <v>58.4</v>
      </c>
      <c r="BQ57" s="1245"/>
      <c r="BR57" s="1245"/>
      <c r="BS57" s="1245"/>
      <c r="BT57" s="1245"/>
      <c r="BU57" s="1245"/>
      <c r="BV57" s="1245"/>
      <c r="BW57" s="1245"/>
      <c r="BX57" s="1245">
        <v>61.8</v>
      </c>
      <c r="BY57" s="1245"/>
      <c r="BZ57" s="1245"/>
      <c r="CA57" s="1245"/>
      <c r="CB57" s="1245"/>
      <c r="CC57" s="1245"/>
      <c r="CD57" s="1245"/>
      <c r="CE57" s="1245"/>
      <c r="CF57" s="1245">
        <v>63.1</v>
      </c>
      <c r="CG57" s="1245"/>
      <c r="CH57" s="1245"/>
      <c r="CI57" s="1245"/>
      <c r="CJ57" s="1245"/>
      <c r="CK57" s="1245"/>
      <c r="CL57" s="1245"/>
      <c r="CM57" s="1245"/>
      <c r="CN57" s="1245">
        <v>62.2</v>
      </c>
      <c r="CO57" s="1245"/>
      <c r="CP57" s="1245"/>
      <c r="CQ57" s="1245"/>
      <c r="CR57" s="1245"/>
      <c r="CS57" s="1245"/>
      <c r="CT57" s="1245"/>
      <c r="CU57" s="1245"/>
      <c r="CV57" s="1245">
        <v>61</v>
      </c>
      <c r="CW57" s="1245"/>
      <c r="CX57" s="1245"/>
      <c r="CY57" s="1245"/>
      <c r="CZ57" s="1245"/>
      <c r="DA57" s="1245"/>
      <c r="DB57" s="1245"/>
      <c r="DC57" s="1245"/>
      <c r="DD57" s="1285"/>
      <c r="DE57" s="1280"/>
    </row>
    <row r="58" spans="1:109" s="1274" customFormat="1" ht="13.5" x14ac:dyDescent="0.15">
      <c r="A58" s="1238"/>
      <c r="B58" s="1280"/>
      <c r="G58" s="1250"/>
      <c r="H58" s="1250"/>
      <c r="I58" s="1249"/>
      <c r="J58" s="1249"/>
      <c r="K58" s="1253"/>
      <c r="L58" s="1253"/>
      <c r="M58" s="1253"/>
      <c r="N58" s="1253"/>
      <c r="AM58" s="1238"/>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8"/>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8"/>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8"/>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8"/>
    </row>
    <row r="63" spans="1:109" ht="17.25" x14ac:dyDescent="0.15">
      <c r="B63" s="1278" t="s">
        <v>584</v>
      </c>
    </row>
    <row r="64" spans="1:109" ht="13.5" x14ac:dyDescent="0.15">
      <c r="B64" s="1239"/>
      <c r="G64" s="1275"/>
      <c r="I64" s="1277"/>
      <c r="J64" s="1277"/>
      <c r="K64" s="1277"/>
      <c r="L64" s="1277"/>
      <c r="M64" s="1277"/>
      <c r="N64" s="1276"/>
      <c r="AM64" s="1275"/>
      <c r="AN64" s="1275" t="s">
        <v>583</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9"/>
      <c r="AN65" s="1273" t="s">
        <v>582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9"/>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9"/>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9"/>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9"/>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9"/>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9"/>
      <c r="G71" s="1260"/>
      <c r="I71" s="1263"/>
      <c r="J71" s="1262"/>
      <c r="K71" s="1262"/>
      <c r="L71" s="1261"/>
      <c r="M71" s="1262"/>
      <c r="N71" s="1261"/>
      <c r="AM71" s="1260"/>
      <c r="AN71" s="1238" t="s">
        <v>581</v>
      </c>
    </row>
    <row r="72" spans="2:107" ht="13.5" x14ac:dyDescent="0.15">
      <c r="B72" s="1239"/>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550</v>
      </c>
      <c r="BQ72" s="1247"/>
      <c r="BR72" s="1247"/>
      <c r="BS72" s="1247"/>
      <c r="BT72" s="1247"/>
      <c r="BU72" s="1247"/>
      <c r="BV72" s="1247"/>
      <c r="BW72" s="1247"/>
      <c r="BX72" s="1247" t="s">
        <v>551</v>
      </c>
      <c r="BY72" s="1247"/>
      <c r="BZ72" s="1247"/>
      <c r="CA72" s="1247"/>
      <c r="CB72" s="1247"/>
      <c r="CC72" s="1247"/>
      <c r="CD72" s="1247"/>
      <c r="CE72" s="1247"/>
      <c r="CF72" s="1247" t="s">
        <v>552</v>
      </c>
      <c r="CG72" s="1247"/>
      <c r="CH72" s="1247"/>
      <c r="CI72" s="1247"/>
      <c r="CJ72" s="1247"/>
      <c r="CK72" s="1247"/>
      <c r="CL72" s="1247"/>
      <c r="CM72" s="1247"/>
      <c r="CN72" s="1247" t="s">
        <v>553</v>
      </c>
      <c r="CO72" s="1247"/>
      <c r="CP72" s="1247"/>
      <c r="CQ72" s="1247"/>
      <c r="CR72" s="1247"/>
      <c r="CS72" s="1247"/>
      <c r="CT72" s="1247"/>
      <c r="CU72" s="1247"/>
      <c r="CV72" s="1247" t="s">
        <v>554</v>
      </c>
      <c r="CW72" s="1247"/>
      <c r="CX72" s="1247"/>
      <c r="CY72" s="1247"/>
      <c r="CZ72" s="1247"/>
      <c r="DA72" s="1247"/>
      <c r="DB72" s="1247"/>
      <c r="DC72" s="1247"/>
    </row>
    <row r="73" spans="2:107" ht="13.5" x14ac:dyDescent="0.15">
      <c r="B73" s="1239"/>
      <c r="G73" s="1254"/>
      <c r="H73" s="1254"/>
      <c r="I73" s="1254"/>
      <c r="J73" s="1254"/>
      <c r="K73" s="1251"/>
      <c r="L73" s="1251"/>
      <c r="M73" s="1251"/>
      <c r="N73" s="1251"/>
      <c r="AM73" s="1252"/>
      <c r="AN73" s="1246" t="s">
        <v>580</v>
      </c>
      <c r="AO73" s="1246"/>
      <c r="AP73" s="1246"/>
      <c r="AQ73" s="1246"/>
      <c r="AR73" s="1246"/>
      <c r="AS73" s="1246"/>
      <c r="AT73" s="1246"/>
      <c r="AU73" s="1246"/>
      <c r="AV73" s="1246"/>
      <c r="AW73" s="1246"/>
      <c r="AX73" s="1246"/>
      <c r="AY73" s="1246"/>
      <c r="AZ73" s="1246"/>
      <c r="BA73" s="1246"/>
      <c r="BB73" s="1246" t="s">
        <v>578</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9"/>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9"/>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577</v>
      </c>
      <c r="BC75" s="1246"/>
      <c r="BD75" s="1246"/>
      <c r="BE75" s="1246"/>
      <c r="BF75" s="1246"/>
      <c r="BG75" s="1246"/>
      <c r="BH75" s="1246"/>
      <c r="BI75" s="1246"/>
      <c r="BJ75" s="1246"/>
      <c r="BK75" s="1246"/>
      <c r="BL75" s="1246"/>
      <c r="BM75" s="1246"/>
      <c r="BN75" s="1246"/>
      <c r="BO75" s="1246"/>
      <c r="BP75" s="1245">
        <v>4.7</v>
      </c>
      <c r="BQ75" s="1245"/>
      <c r="BR75" s="1245"/>
      <c r="BS75" s="1245"/>
      <c r="BT75" s="1245"/>
      <c r="BU75" s="1245"/>
      <c r="BV75" s="1245"/>
      <c r="BW75" s="1245"/>
      <c r="BX75" s="1245">
        <v>5.0999999999999996</v>
      </c>
      <c r="BY75" s="1245"/>
      <c r="BZ75" s="1245"/>
      <c r="CA75" s="1245"/>
      <c r="CB75" s="1245"/>
      <c r="CC75" s="1245"/>
      <c r="CD75" s="1245"/>
      <c r="CE75" s="1245"/>
      <c r="CF75" s="1245">
        <v>6</v>
      </c>
      <c r="CG75" s="1245"/>
      <c r="CH75" s="1245"/>
      <c r="CI75" s="1245"/>
      <c r="CJ75" s="1245"/>
      <c r="CK75" s="1245"/>
      <c r="CL75" s="1245"/>
      <c r="CM75" s="1245"/>
      <c r="CN75" s="1245">
        <v>6.6</v>
      </c>
      <c r="CO75" s="1245"/>
      <c r="CP75" s="1245"/>
      <c r="CQ75" s="1245"/>
      <c r="CR75" s="1245"/>
      <c r="CS75" s="1245"/>
      <c r="CT75" s="1245"/>
      <c r="CU75" s="1245"/>
      <c r="CV75" s="1245">
        <v>7.1</v>
      </c>
      <c r="CW75" s="1245"/>
      <c r="CX75" s="1245"/>
      <c r="CY75" s="1245"/>
      <c r="CZ75" s="1245"/>
      <c r="DA75" s="1245"/>
      <c r="DB75" s="1245"/>
      <c r="DC75" s="1245"/>
    </row>
    <row r="76" spans="2:107" ht="13.5" x14ac:dyDescent="0.15">
      <c r="B76" s="1239"/>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9"/>
      <c r="G77" s="1250"/>
      <c r="H77" s="1250"/>
      <c r="I77" s="1250"/>
      <c r="J77" s="1250"/>
      <c r="K77" s="1251"/>
      <c r="L77" s="1251"/>
      <c r="M77" s="1251"/>
      <c r="N77" s="1251"/>
      <c r="AN77" s="1247" t="s">
        <v>579</v>
      </c>
      <c r="AO77" s="1247"/>
      <c r="AP77" s="1247"/>
      <c r="AQ77" s="1247"/>
      <c r="AR77" s="1247"/>
      <c r="AS77" s="1247"/>
      <c r="AT77" s="1247"/>
      <c r="AU77" s="1247"/>
      <c r="AV77" s="1247"/>
      <c r="AW77" s="1247"/>
      <c r="AX77" s="1247"/>
      <c r="AY77" s="1247"/>
      <c r="AZ77" s="1247"/>
      <c r="BA77" s="1247"/>
      <c r="BB77" s="1246" t="s">
        <v>578</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9"/>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9"/>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577</v>
      </c>
      <c r="BC79" s="1246"/>
      <c r="BD79" s="1246"/>
      <c r="BE79" s="1246"/>
      <c r="BF79" s="1246"/>
      <c r="BG79" s="1246"/>
      <c r="BH79" s="1246"/>
      <c r="BI79" s="1246"/>
      <c r="BJ79" s="1246"/>
      <c r="BK79" s="1246"/>
      <c r="BL79" s="1246"/>
      <c r="BM79" s="1246"/>
      <c r="BN79" s="1246"/>
      <c r="BO79" s="1246"/>
      <c r="BP79" s="1245">
        <v>5.6</v>
      </c>
      <c r="BQ79" s="1245"/>
      <c r="BR79" s="1245"/>
      <c r="BS79" s="1245"/>
      <c r="BT79" s="1245"/>
      <c r="BU79" s="1245"/>
      <c r="BV79" s="1245"/>
      <c r="BW79" s="1245"/>
      <c r="BX79" s="1245">
        <v>5.3</v>
      </c>
      <c r="BY79" s="1245"/>
      <c r="BZ79" s="1245"/>
      <c r="CA79" s="1245"/>
      <c r="CB79" s="1245"/>
      <c r="CC79" s="1245"/>
      <c r="CD79" s="1245"/>
      <c r="CE79" s="1245"/>
      <c r="CF79" s="1245">
        <v>5.8</v>
      </c>
      <c r="CG79" s="1245"/>
      <c r="CH79" s="1245"/>
      <c r="CI79" s="1245"/>
      <c r="CJ79" s="1245"/>
      <c r="CK79" s="1245"/>
      <c r="CL79" s="1245"/>
      <c r="CM79" s="1245"/>
      <c r="CN79" s="1245">
        <v>5.8</v>
      </c>
      <c r="CO79" s="1245"/>
      <c r="CP79" s="1245"/>
      <c r="CQ79" s="1245"/>
      <c r="CR79" s="1245"/>
      <c r="CS79" s="1245"/>
      <c r="CT79" s="1245"/>
      <c r="CU79" s="1245"/>
      <c r="CV79" s="1245">
        <v>6.6</v>
      </c>
      <c r="CW79" s="1245"/>
      <c r="CX79" s="1245"/>
      <c r="CY79" s="1245"/>
      <c r="CZ79" s="1245"/>
      <c r="DA79" s="1245"/>
      <c r="DB79" s="1245"/>
      <c r="DC79" s="1245"/>
    </row>
    <row r="80" spans="2:107" ht="13.5" x14ac:dyDescent="0.15">
      <c r="B80" s="1239"/>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9"/>
    </row>
    <row r="82" spans="2:109" ht="17.25" x14ac:dyDescent="0.15">
      <c r="B82" s="1239"/>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8"/>
      <c r="DE84" s="1238"/>
    </row>
    <row r="85" spans="2:109" ht="13.5" x14ac:dyDescent="0.15">
      <c r="DD85" s="1238"/>
      <c r="DE85" s="1238"/>
    </row>
  </sheetData>
  <sheetProtection algorithmName="SHA-512" hashValue="44ElJ29B8kfzcoXuYATnrDXxtj1Gloj/tTMMEr/cPghOhJY+aTyjqDh6xqaXWs6z671FFi8CIxeMLgz67lk1tA==" saltValue="1xUSGhLxLzR8gt27zgAI9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32AE-B157-4930-BC75-088734B4E2EC}">
  <sheetPr>
    <pageSetUpPr fitToPage="1"/>
  </sheetPr>
  <dimension ref="A1:DR125"/>
  <sheetViews>
    <sheetView showGridLines="0" topLeftCell="A94" zoomScaleNormal="100" zoomScaleSheetLayoutView="70" workbookViewId="0"/>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O28" s="260"/>
      <c r="T28" s="260"/>
      <c r="AH28" s="260"/>
    </row>
    <row r="29" spans="12:34" x14ac:dyDescent="0.15"/>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P34" s="260"/>
      <c r="R34" s="260"/>
      <c r="T34" s="260"/>
    </row>
    <row r="35" spans="2:34" x14ac:dyDescent="0.15">
      <c r="D35" s="260"/>
      <c r="W35" s="260"/>
      <c r="AC35" s="260"/>
      <c r="AD35" s="260"/>
      <c r="AE35" s="260"/>
      <c r="AF35" s="260"/>
      <c r="AG35" s="260"/>
      <c r="AH35" s="260"/>
    </row>
    <row r="36" spans="2:34" x14ac:dyDescent="0.15">
      <c r="H36" s="260"/>
      <c r="J36" s="260"/>
      <c r="K36" s="260"/>
      <c r="M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497</v>
      </c>
    </row>
  </sheetData>
  <sheetProtection algorithmName="SHA-512" hashValue="oMp0bnbU0PBWm1Pzl9JoP1q+ZWsz4GZqUenl0nugNXHerSxdmE5N7QFNp5hezEG7iK8JjJCy3XhmH6uE3IluTA==" saltValue="5rPMvqTluHlq/BKcGwuD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3684-5B91-4099-B3F5-4AD96D9C053C}">
  <sheetPr>
    <pageSetUpPr fitToPage="1"/>
  </sheetPr>
  <dimension ref="A1:DR125"/>
  <sheetViews>
    <sheetView showGridLines="0" tabSelected="1" topLeftCell="A31" zoomScaleNormal="100" zoomScaleSheetLayoutView="55" workbookViewId="0">
      <selection activeCell="AN125" sqref="AN125"/>
    </sheetView>
  </sheetViews>
  <sheetFormatPr defaultColWidth="0" defaultRowHeight="13.5" customHeight="1" zeroHeight="1" x14ac:dyDescent="0.15"/>
  <cols>
    <col min="1" max="34" width="2.5" style="261" customWidth="1"/>
    <col min="35" max="122" width="2.5" style="260" customWidth="1"/>
    <col min="123" max="16384" width="2.5" style="260" hidden="1"/>
  </cols>
  <sheetData>
    <row r="1" spans="2:34" ht="13.5" customHeight="1"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x14ac:dyDescent="0.15">
      <c r="S2" s="260"/>
      <c r="AH2" s="260"/>
    </row>
    <row r="3" spans="2: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x14ac:dyDescent="0.15"/>
    <row r="5" spans="2:34" x14ac:dyDescent="0.15"/>
    <row r="6" spans="2:34" x14ac:dyDescent="0.15"/>
    <row r="7" spans="2:34" x14ac:dyDescent="0.15"/>
    <row r="8" spans="2:34" x14ac:dyDescent="0.15"/>
    <row r="9" spans="2:34" x14ac:dyDescent="0.15">
      <c r="AH9" s="26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O28" s="260"/>
      <c r="T28" s="260"/>
      <c r="AH28" s="260"/>
    </row>
    <row r="29" spans="12:34" x14ac:dyDescent="0.15"/>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P34" s="260"/>
      <c r="R34" s="260"/>
      <c r="T34" s="260"/>
    </row>
    <row r="35" spans="2:34" x14ac:dyDescent="0.15">
      <c r="D35" s="260"/>
      <c r="W35" s="260"/>
      <c r="AC35" s="260"/>
      <c r="AD35" s="260"/>
      <c r="AE35" s="260"/>
      <c r="AF35" s="260"/>
      <c r="AG35" s="260"/>
      <c r="AH35" s="260"/>
    </row>
    <row r="36" spans="2:34" x14ac:dyDescent="0.15">
      <c r="H36" s="260"/>
      <c r="J36" s="260"/>
      <c r="K36" s="260"/>
      <c r="M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c r="AG59" s="260"/>
      <c r="AH59" s="260"/>
    </row>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497</v>
      </c>
    </row>
  </sheetData>
  <sheetProtection algorithmName="SHA-512" hashValue="eKB6RPVRg614xIX0dyRytfFl6TTiJdF6enMFOind97WIHc2UgWYm/RwfTl8ic6+JSm2YoG07/GSKOjbxDRTvpw==" saltValue="1oZeBS1LosYWyAUnu34y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174120</v>
      </c>
      <c r="E3" s="151"/>
      <c r="F3" s="152">
        <v>267911</v>
      </c>
      <c r="G3" s="153"/>
      <c r="H3" s="154"/>
    </row>
    <row r="4" spans="1:8" x14ac:dyDescent="0.15">
      <c r="A4" s="155"/>
      <c r="B4" s="156"/>
      <c r="C4" s="157"/>
      <c r="D4" s="158">
        <v>6663</v>
      </c>
      <c r="E4" s="159"/>
      <c r="F4" s="160">
        <v>106425</v>
      </c>
      <c r="G4" s="161"/>
      <c r="H4" s="162"/>
    </row>
    <row r="5" spans="1:8" x14ac:dyDescent="0.15">
      <c r="A5" s="143" t="s">
        <v>542</v>
      </c>
      <c r="B5" s="148"/>
      <c r="C5" s="149"/>
      <c r="D5" s="150">
        <v>462816</v>
      </c>
      <c r="E5" s="151"/>
      <c r="F5" s="152">
        <v>228215</v>
      </c>
      <c r="G5" s="153"/>
      <c r="H5" s="154"/>
    </row>
    <row r="6" spans="1:8" x14ac:dyDescent="0.15">
      <c r="A6" s="155"/>
      <c r="B6" s="156"/>
      <c r="C6" s="157"/>
      <c r="D6" s="158">
        <v>57819</v>
      </c>
      <c r="E6" s="159"/>
      <c r="F6" s="160">
        <v>117571</v>
      </c>
      <c r="G6" s="161"/>
      <c r="H6" s="162"/>
    </row>
    <row r="7" spans="1:8" x14ac:dyDescent="0.15">
      <c r="A7" s="143" t="s">
        <v>543</v>
      </c>
      <c r="B7" s="148"/>
      <c r="C7" s="149"/>
      <c r="D7" s="150">
        <v>685418</v>
      </c>
      <c r="E7" s="151"/>
      <c r="F7" s="152">
        <v>264232</v>
      </c>
      <c r="G7" s="153"/>
      <c r="H7" s="154"/>
    </row>
    <row r="8" spans="1:8" x14ac:dyDescent="0.15">
      <c r="A8" s="155"/>
      <c r="B8" s="156"/>
      <c r="C8" s="157"/>
      <c r="D8" s="158">
        <v>156068</v>
      </c>
      <c r="E8" s="159"/>
      <c r="F8" s="160">
        <v>133959</v>
      </c>
      <c r="G8" s="161"/>
      <c r="H8" s="162"/>
    </row>
    <row r="9" spans="1:8" x14ac:dyDescent="0.15">
      <c r="A9" s="143" t="s">
        <v>544</v>
      </c>
      <c r="B9" s="148"/>
      <c r="C9" s="149"/>
      <c r="D9" s="150">
        <v>1015982</v>
      </c>
      <c r="E9" s="151"/>
      <c r="F9" s="152">
        <v>263613</v>
      </c>
      <c r="G9" s="153"/>
      <c r="H9" s="154"/>
    </row>
    <row r="10" spans="1:8" x14ac:dyDescent="0.15">
      <c r="A10" s="155"/>
      <c r="B10" s="156"/>
      <c r="C10" s="157"/>
      <c r="D10" s="158">
        <v>42873</v>
      </c>
      <c r="E10" s="159"/>
      <c r="F10" s="160">
        <v>128823</v>
      </c>
      <c r="G10" s="161"/>
      <c r="H10" s="162"/>
    </row>
    <row r="11" spans="1:8" x14ac:dyDescent="0.15">
      <c r="A11" s="143" t="s">
        <v>545</v>
      </c>
      <c r="B11" s="148"/>
      <c r="C11" s="149"/>
      <c r="D11" s="150">
        <v>824753</v>
      </c>
      <c r="E11" s="151"/>
      <c r="F11" s="152">
        <v>362690</v>
      </c>
      <c r="G11" s="153"/>
      <c r="H11" s="154"/>
    </row>
    <row r="12" spans="1:8" x14ac:dyDescent="0.15">
      <c r="A12" s="155"/>
      <c r="B12" s="156"/>
      <c r="C12" s="163"/>
      <c r="D12" s="158">
        <v>32063</v>
      </c>
      <c r="E12" s="159"/>
      <c r="F12" s="160">
        <v>172580</v>
      </c>
      <c r="G12" s="161"/>
      <c r="H12" s="162"/>
    </row>
    <row r="13" spans="1:8" x14ac:dyDescent="0.15">
      <c r="A13" s="143"/>
      <c r="B13" s="148"/>
      <c r="C13" s="164"/>
      <c r="D13" s="165">
        <v>632618</v>
      </c>
      <c r="E13" s="166"/>
      <c r="F13" s="167">
        <v>277332</v>
      </c>
      <c r="G13" s="168"/>
      <c r="H13" s="154"/>
    </row>
    <row r="14" spans="1:8" x14ac:dyDescent="0.15">
      <c r="A14" s="155"/>
      <c r="B14" s="156"/>
      <c r="C14" s="157"/>
      <c r="D14" s="158">
        <v>59097</v>
      </c>
      <c r="E14" s="159"/>
      <c r="F14" s="160">
        <v>131872</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15.09</v>
      </c>
      <c r="C19" s="169">
        <f>ROUND(VALUE(SUBSTITUTE(実質収支比率等に係る経年分析!G$48,"▲","-")),2)</f>
        <v>15.8</v>
      </c>
      <c r="D19" s="169">
        <f>ROUND(VALUE(SUBSTITUTE(実質収支比率等に係る経年分析!H$48,"▲","-")),2)</f>
        <v>13.8</v>
      </c>
      <c r="E19" s="169">
        <f>ROUND(VALUE(SUBSTITUTE(実質収支比率等に係る経年分析!I$48,"▲","-")),2)</f>
        <v>16.78</v>
      </c>
      <c r="F19" s="169">
        <f>ROUND(VALUE(SUBSTITUTE(実質収支比率等に係る経年分析!J$48,"▲","-")),2)</f>
        <v>23.11</v>
      </c>
    </row>
    <row r="20" spans="1:11" x14ac:dyDescent="0.15">
      <c r="A20" s="169" t="s">
        <v>55</v>
      </c>
      <c r="B20" s="169">
        <f>ROUND(VALUE(SUBSTITUTE(実質収支比率等に係る経年分析!F$47,"▲","-")),2)</f>
        <v>88.99</v>
      </c>
      <c r="C20" s="169">
        <f>ROUND(VALUE(SUBSTITUTE(実質収支比率等に係る経年分析!G$47,"▲","-")),2)</f>
        <v>87.88</v>
      </c>
      <c r="D20" s="169">
        <f>ROUND(VALUE(SUBSTITUTE(実質収支比率等に係る経年分析!H$47,"▲","-")),2)</f>
        <v>87.93</v>
      </c>
      <c r="E20" s="169">
        <f>ROUND(VALUE(SUBSTITUTE(実質収支比率等に係る経年分析!I$47,"▲","-")),2)</f>
        <v>86.07</v>
      </c>
      <c r="F20" s="169">
        <f>ROUND(VALUE(SUBSTITUTE(実質収支比率等に係る経年分析!J$47,"▲","-")),2)</f>
        <v>79.459999999999994</v>
      </c>
    </row>
    <row r="21" spans="1:11" x14ac:dyDescent="0.15">
      <c r="A21" s="169" t="s">
        <v>56</v>
      </c>
      <c r="B21" s="169">
        <f>IF(ISNUMBER(VALUE(SUBSTITUTE(実質収支比率等に係る経年分析!F$49,"▲","-"))),ROUND(VALUE(SUBSTITUTE(実質収支比率等に係る経年分析!F$49,"▲","-")),2),NA())</f>
        <v>7.33</v>
      </c>
      <c r="C21" s="169">
        <f>IF(ISNUMBER(VALUE(SUBSTITUTE(実質収支比率等に係る経年分析!G$49,"▲","-"))),ROUND(VALUE(SUBSTITUTE(実質収支比率等に係る経年分析!G$49,"▲","-")),2),NA())</f>
        <v>1.71</v>
      </c>
      <c r="D21" s="169">
        <f>IF(ISNUMBER(VALUE(SUBSTITUTE(実質収支比率等に係る経年分析!H$49,"▲","-"))),ROUND(VALUE(SUBSTITUTE(実質収支比率等に係る経年分析!H$49,"▲","-")),2),NA())</f>
        <v>1.59</v>
      </c>
      <c r="E21" s="169">
        <f>IF(ISNUMBER(VALUE(SUBSTITUTE(実質収支比率等に係る経年分析!I$49,"▲","-"))),ROUND(VALUE(SUBSTITUTE(実質収支比率等に係る経年分析!I$49,"▲","-")),2),NA())</f>
        <v>-0.22</v>
      </c>
      <c r="F21" s="169">
        <f>IF(ISNUMBER(VALUE(SUBSTITUTE(実質収支比率等に係る経年分析!J$49,"▲","-"))),ROUND(VALUE(SUBSTITUTE(実質収支比率等に係る経年分析!J$49,"▲","-")),2),NA())</f>
        <v>6.33</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0.13</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0.12</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0.17</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0.09</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0.09</v>
      </c>
    </row>
    <row r="31" spans="1:11" x14ac:dyDescent="0.15">
      <c r="A31" s="170" t="str">
        <f>IF(連結実質赤字比率に係る赤字・黒字の構成分析!C$39="",NA(),連結実質赤字比率に係る赤字・黒字の構成分析!C$39)</f>
        <v>漁業集落排水事業特別会計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0.27</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0.56000000000000005</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0.81</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0.09</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0.22</v>
      </c>
    </row>
    <row r="32" spans="1:11" x14ac:dyDescent="0.15">
      <c r="A32" s="170" t="str">
        <f>IF(連結実質赤字比率に係る赤字・黒字の構成分析!C$38="",NA(),連結実質赤字比率に係る赤字・黒字の構成分析!C$38)</f>
        <v>農業集落排水事業特別会計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0.23</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0.48</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0.75</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0.26</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0.6</v>
      </c>
    </row>
    <row r="33" spans="1:16" x14ac:dyDescent="0.15">
      <c r="A33" s="170" t="str">
        <f>IF(連結実質赤字比率に係る赤字・黒字の構成分析!C$37="",NA(),連結実質赤字比率に係る赤字・黒字の構成分析!C$37)</f>
        <v>介護保険事業特別会計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1.08</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2.0099999999999998</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2.31</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1.38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2.04</v>
      </c>
    </row>
    <row r="34" spans="1:16" x14ac:dyDescent="0.15">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1.47</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2.0499999999999998</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1.33</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0.2</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2.27</v>
      </c>
    </row>
    <row r="35" spans="1:16" x14ac:dyDescent="0.15">
      <c r="A35" s="170" t="str">
        <f>IF(連結実質赤字比率に係る赤字・黒字の構成分析!C$35="",NA(),連結実質赤字比率に係る赤字・黒字の構成分析!C$35)</f>
        <v>簡易水道事業特別会計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0.18</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0.02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1.94</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2.5</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15.09</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15.79</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13.8</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98.98</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23.1</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206</v>
      </c>
      <c r="E42" s="171"/>
      <c r="F42" s="171"/>
      <c r="G42" s="171">
        <f>'実質公債費比率（分子）の構造'!L$52</f>
        <v>243</v>
      </c>
      <c r="H42" s="171"/>
      <c r="I42" s="171"/>
      <c r="J42" s="171">
        <f>'実質公債費比率（分子）の構造'!M$52</f>
        <v>261</v>
      </c>
      <c r="K42" s="171"/>
      <c r="L42" s="171"/>
      <c r="M42" s="171">
        <f>'実質公債費比率（分子）の構造'!N$52</f>
        <v>255</v>
      </c>
      <c r="N42" s="171"/>
      <c r="O42" s="171"/>
      <c r="P42" s="171">
        <f>'実質公債費比率（分子）の構造'!O$52</f>
        <v>231</v>
      </c>
    </row>
    <row r="43" spans="1:16" x14ac:dyDescent="0.15">
      <c r="A43" s="171" t="s">
        <v>64</v>
      </c>
      <c r="B43" s="171" t="str">
        <f>'実質公債費比率（分子）の構造'!K$51</f>
        <v>-</v>
      </c>
      <c r="C43" s="171"/>
      <c r="D43" s="171"/>
      <c r="E43" s="171">
        <f>'実質公債費比率（分子）の構造'!L$51</f>
        <v>0</v>
      </c>
      <c r="F43" s="171"/>
      <c r="G43" s="171"/>
      <c r="H43" s="171" t="str">
        <f>'実質公債費比率（分子）の構造'!M$51</f>
        <v>-</v>
      </c>
      <c r="I43" s="171"/>
      <c r="J43" s="171"/>
      <c r="K43" s="171" t="str">
        <f>'実質公債費比率（分子）の構造'!N$51</f>
        <v>-</v>
      </c>
      <c r="L43" s="171"/>
      <c r="M43" s="171"/>
      <c r="N43" s="171">
        <f>'実質公債費比率（分子）の構造'!O$51</f>
        <v>0</v>
      </c>
      <c r="O43" s="171"/>
      <c r="P43" s="171"/>
    </row>
    <row r="44" spans="1:16" x14ac:dyDescent="0.15">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t="str">
        <f>'実質公債費比率（分子）の構造'!K$49</f>
        <v>-</v>
      </c>
      <c r="C45" s="171"/>
      <c r="D45" s="171"/>
      <c r="E45" s="171" t="str">
        <f>'実質公債費比率（分子）の構造'!L$49</f>
        <v>-</v>
      </c>
      <c r="F45" s="171"/>
      <c r="G45" s="171"/>
      <c r="H45" s="171" t="str">
        <f>'実質公債費比率（分子）の構造'!M$49</f>
        <v>-</v>
      </c>
      <c r="I45" s="171"/>
      <c r="J45" s="171"/>
      <c r="K45" s="171" t="str">
        <f>'実質公債費比率（分子）の構造'!N$49</f>
        <v>-</v>
      </c>
      <c r="L45" s="171"/>
      <c r="M45" s="171"/>
      <c r="N45" s="171" t="str">
        <f>'実質公債費比率（分子）の構造'!O$49</f>
        <v>-</v>
      </c>
      <c r="O45" s="171"/>
      <c r="P45" s="171"/>
    </row>
    <row r="46" spans="1:16" x14ac:dyDescent="0.15">
      <c r="A46" s="171" t="s">
        <v>67</v>
      </c>
      <c r="B46" s="171">
        <f>'実質公債費比率（分子）の構造'!K$48</f>
        <v>35</v>
      </c>
      <c r="C46" s="171"/>
      <c r="D46" s="171"/>
      <c r="E46" s="171">
        <f>'実質公債費比率（分子）の構造'!L$48</f>
        <v>57</v>
      </c>
      <c r="F46" s="171"/>
      <c r="G46" s="171"/>
      <c r="H46" s="171">
        <f>'実質公債費比率（分子）の構造'!M$48</f>
        <v>56</v>
      </c>
      <c r="I46" s="171"/>
      <c r="J46" s="171"/>
      <c r="K46" s="171">
        <f>'実質公債費比率（分子）の構造'!N$48</f>
        <v>43</v>
      </c>
      <c r="L46" s="171"/>
      <c r="M46" s="171"/>
      <c r="N46" s="171">
        <f>'実質公債費比率（分子）の構造'!O$48</f>
        <v>50</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236</v>
      </c>
      <c r="C49" s="171"/>
      <c r="D49" s="171"/>
      <c r="E49" s="171">
        <f>'実質公債費比率（分子）の構造'!L$45</f>
        <v>274</v>
      </c>
      <c r="F49" s="171"/>
      <c r="G49" s="171"/>
      <c r="H49" s="171">
        <f>'実質公債費比率（分子）の構造'!M$45</f>
        <v>303</v>
      </c>
      <c r="I49" s="171"/>
      <c r="J49" s="171"/>
      <c r="K49" s="171">
        <f>'実質公債費比率（分子）の構造'!N$45</f>
        <v>308</v>
      </c>
      <c r="L49" s="171"/>
      <c r="M49" s="171"/>
      <c r="N49" s="171">
        <f>'実質公債費比率（分子）の構造'!O$45</f>
        <v>307</v>
      </c>
      <c r="O49" s="171"/>
      <c r="P49" s="171"/>
    </row>
    <row r="50" spans="1:16" x14ac:dyDescent="0.15">
      <c r="A50" s="171" t="s">
        <v>71</v>
      </c>
      <c r="B50" s="171" t="e">
        <f>NA()</f>
        <v>#N/A</v>
      </c>
      <c r="C50" s="171">
        <f>IF(ISNUMBER('実質公債費比率（分子）の構造'!K$53),'実質公債費比率（分子）の構造'!K$53,NA())</f>
        <v>65</v>
      </c>
      <c r="D50" s="171" t="e">
        <f>NA()</f>
        <v>#N/A</v>
      </c>
      <c r="E50" s="171" t="e">
        <f>NA()</f>
        <v>#N/A</v>
      </c>
      <c r="F50" s="171">
        <f>IF(ISNUMBER('実質公債費比率（分子）の構造'!L$53),'実質公債費比率（分子）の構造'!L$53,NA())</f>
        <v>88</v>
      </c>
      <c r="G50" s="171" t="e">
        <f>NA()</f>
        <v>#N/A</v>
      </c>
      <c r="H50" s="171" t="e">
        <f>NA()</f>
        <v>#N/A</v>
      </c>
      <c r="I50" s="171">
        <f>IF(ISNUMBER('実質公債費比率（分子）の構造'!M$53),'実質公債費比率（分子）の構造'!M$53,NA())</f>
        <v>98</v>
      </c>
      <c r="J50" s="171" t="e">
        <f>NA()</f>
        <v>#N/A</v>
      </c>
      <c r="K50" s="171" t="e">
        <f>NA()</f>
        <v>#N/A</v>
      </c>
      <c r="L50" s="171">
        <f>IF(ISNUMBER('実質公債費比率（分子）の構造'!N$53),'実質公債費比率（分子）の構造'!N$53,NA())</f>
        <v>96</v>
      </c>
      <c r="M50" s="171" t="e">
        <f>NA()</f>
        <v>#N/A</v>
      </c>
      <c r="N50" s="171" t="e">
        <f>NA()</f>
        <v>#N/A</v>
      </c>
      <c r="O50" s="171">
        <f>IF(ISNUMBER('実質公債費比率（分子）の構造'!O$53),'実質公債費比率（分子）の構造'!O$53,NA())</f>
        <v>126</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1838</v>
      </c>
      <c r="E56" s="170"/>
      <c r="F56" s="170"/>
      <c r="G56" s="170">
        <f>'将来負担比率（分子）の構造'!J$52</f>
        <v>1876</v>
      </c>
      <c r="H56" s="170"/>
      <c r="I56" s="170"/>
      <c r="J56" s="170">
        <f>'将来負担比率（分子）の構造'!K$52</f>
        <v>1750</v>
      </c>
      <c r="K56" s="170"/>
      <c r="L56" s="170"/>
      <c r="M56" s="170">
        <f>'将来負担比率（分子）の構造'!L$52</f>
        <v>1615</v>
      </c>
      <c r="N56" s="170"/>
      <c r="O56" s="170"/>
      <c r="P56" s="170">
        <f>'将来負担比率（分子）の構造'!M$52</f>
        <v>1823</v>
      </c>
    </row>
    <row r="57" spans="1:16" x14ac:dyDescent="0.15">
      <c r="A57" s="170" t="s">
        <v>42</v>
      </c>
      <c r="B57" s="170"/>
      <c r="C57" s="170"/>
      <c r="D57" s="170">
        <f>'将来負担比率（分子）の構造'!I$51</f>
        <v>23</v>
      </c>
      <c r="E57" s="170"/>
      <c r="F57" s="170"/>
      <c r="G57" s="170">
        <f>'将来負担比率（分子）の構造'!J$51</f>
        <v>20</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15">
      <c r="A58" s="170" t="s">
        <v>41</v>
      </c>
      <c r="B58" s="170"/>
      <c r="C58" s="170"/>
      <c r="D58" s="170">
        <f>'将来負担比率（分子）の構造'!I$50</f>
        <v>2543</v>
      </c>
      <c r="E58" s="170"/>
      <c r="F58" s="170"/>
      <c r="G58" s="170">
        <f>'将来負担比率（分子）の構造'!J$50</f>
        <v>2492</v>
      </c>
      <c r="H58" s="170"/>
      <c r="I58" s="170"/>
      <c r="J58" s="170">
        <f>'将来負担比率（分子）の構造'!K$50</f>
        <v>2513</v>
      </c>
      <c r="K58" s="170"/>
      <c r="L58" s="170"/>
      <c r="M58" s="170">
        <f>'将来負担比率（分子）の構造'!L$50</f>
        <v>2542</v>
      </c>
      <c r="N58" s="170"/>
      <c r="O58" s="170"/>
      <c r="P58" s="170">
        <f>'将来負担比率（分子）の構造'!M$50</f>
        <v>2432</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101</v>
      </c>
      <c r="C62" s="170"/>
      <c r="D62" s="170"/>
      <c r="E62" s="170">
        <f>'将来負担比率（分子）の構造'!J$45</f>
        <v>90</v>
      </c>
      <c r="F62" s="170"/>
      <c r="G62" s="170"/>
      <c r="H62" s="170">
        <f>'将来負担比率（分子）の構造'!K$45</f>
        <v>258</v>
      </c>
      <c r="I62" s="170"/>
      <c r="J62" s="170"/>
      <c r="K62" s="170">
        <f>'将来負担比率（分子）の構造'!L$45</f>
        <v>275</v>
      </c>
      <c r="L62" s="170"/>
      <c r="M62" s="170"/>
      <c r="N62" s="170">
        <f>'将来負担比率（分子）の構造'!M$45</f>
        <v>267</v>
      </c>
      <c r="O62" s="170"/>
      <c r="P62" s="170"/>
    </row>
    <row r="63" spans="1:16" x14ac:dyDescent="0.15">
      <c r="A63" s="170" t="s">
        <v>34</v>
      </c>
      <c r="B63" s="170" t="str">
        <f>'将来負担比率（分子）の構造'!I$44</f>
        <v>-</v>
      </c>
      <c r="C63" s="170"/>
      <c r="D63" s="170"/>
      <c r="E63" s="170" t="str">
        <f>'将来負担比率（分子）の構造'!J$44</f>
        <v>-</v>
      </c>
      <c r="F63" s="170"/>
      <c r="G63" s="170"/>
      <c r="H63" s="170" t="str">
        <f>'将来負担比率（分子）の構造'!K$44</f>
        <v>-</v>
      </c>
      <c r="I63" s="170"/>
      <c r="J63" s="170"/>
      <c r="K63" s="170" t="str">
        <f>'将来負担比率（分子）の構造'!L$44</f>
        <v>-</v>
      </c>
      <c r="L63" s="170"/>
      <c r="M63" s="170"/>
      <c r="N63" s="170" t="str">
        <f>'将来負担比率（分子）の構造'!M$44</f>
        <v>-</v>
      </c>
      <c r="O63" s="170"/>
      <c r="P63" s="170"/>
    </row>
    <row r="64" spans="1:16" x14ac:dyDescent="0.15">
      <c r="A64" s="170" t="s">
        <v>33</v>
      </c>
      <c r="B64" s="170">
        <f>'将来負担比率（分子）の構造'!I$43</f>
        <v>295</v>
      </c>
      <c r="C64" s="170"/>
      <c r="D64" s="170"/>
      <c r="E64" s="170">
        <f>'将来負担比率（分子）の構造'!J$43</f>
        <v>294</v>
      </c>
      <c r="F64" s="170"/>
      <c r="G64" s="170"/>
      <c r="H64" s="170">
        <f>'将来負担比率（分子）の構造'!K$43</f>
        <v>340</v>
      </c>
      <c r="I64" s="170"/>
      <c r="J64" s="170"/>
      <c r="K64" s="170">
        <f>'将来負担比率（分子）の構造'!L$43</f>
        <v>408</v>
      </c>
      <c r="L64" s="170"/>
      <c r="M64" s="170"/>
      <c r="N64" s="170">
        <f>'将来負担比率（分子）の構造'!M$43</f>
        <v>493</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2380</v>
      </c>
      <c r="C66" s="170"/>
      <c r="D66" s="170"/>
      <c r="E66" s="170">
        <f>'将来負担比率（分子）の構造'!J$41</f>
        <v>2390</v>
      </c>
      <c r="F66" s="170"/>
      <c r="G66" s="170"/>
      <c r="H66" s="170">
        <f>'将来負担比率（分子）の構造'!K$41</f>
        <v>2503</v>
      </c>
      <c r="I66" s="170"/>
      <c r="J66" s="170"/>
      <c r="K66" s="170">
        <f>'将来負担比率（分子）の構造'!L$41</f>
        <v>2566</v>
      </c>
      <c r="L66" s="170"/>
      <c r="M66" s="170"/>
      <c r="N66" s="170">
        <f>'将来負担比率（分子）の構造'!M$41</f>
        <v>2432</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1454</v>
      </c>
      <c r="C72" s="174">
        <f>基金残高に係る経年分析!G55</f>
        <v>1455</v>
      </c>
      <c r="D72" s="174">
        <f>基金残高に係る経年分析!H55</f>
        <v>1436</v>
      </c>
    </row>
    <row r="73" spans="1:16" x14ac:dyDescent="0.15">
      <c r="A73" s="173" t="s">
        <v>78</v>
      </c>
      <c r="B73" s="174">
        <f>基金残高に係る経年分析!F56</f>
        <v>17</v>
      </c>
      <c r="C73" s="174">
        <f>基金残高に係る経年分析!G56</f>
        <v>17</v>
      </c>
      <c r="D73" s="174">
        <f>基金残高に係る経年分析!H56</f>
        <v>17</v>
      </c>
    </row>
    <row r="74" spans="1:16" x14ac:dyDescent="0.15">
      <c r="A74" s="173" t="s">
        <v>79</v>
      </c>
      <c r="B74" s="174">
        <f>基金残高に係る経年分析!F57</f>
        <v>882</v>
      </c>
      <c r="C74" s="174">
        <f>基金残高に係る経年分析!G57</f>
        <v>909</v>
      </c>
      <c r="D74" s="174">
        <f>基金残高に係る経年分析!H57</f>
        <v>925</v>
      </c>
    </row>
  </sheetData>
  <sheetProtection algorithmName="SHA-512" hashValue="O9P141YLEp0R42SYkdKAx2YlPHPzsmMhqX/juZ7a3FT++m0QvOndTr39b60JIc7hmFP5stUcsGeIq5mArjW6Rw==" saltValue="X4U6/5RCdhvX5GNNAZDm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22" sqref="R22:Y22"/>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7"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6" t="s">
        <v>211</v>
      </c>
      <c r="DI1" s="607"/>
      <c r="DJ1" s="607"/>
      <c r="DK1" s="607"/>
      <c r="DL1" s="607"/>
      <c r="DM1" s="607"/>
      <c r="DN1" s="608"/>
      <c r="DO1" s="210"/>
      <c r="DP1" s="606" t="s">
        <v>212</v>
      </c>
      <c r="DQ1" s="607"/>
      <c r="DR1" s="607"/>
      <c r="DS1" s="607"/>
      <c r="DT1" s="607"/>
      <c r="DU1" s="607"/>
      <c r="DV1" s="607"/>
      <c r="DW1" s="607"/>
      <c r="DX1" s="607"/>
      <c r="DY1" s="607"/>
      <c r="DZ1" s="607"/>
      <c r="EA1" s="607"/>
      <c r="EB1" s="607"/>
      <c r="EC1" s="608"/>
      <c r="ED1" s="208"/>
      <c r="EE1" s="208"/>
      <c r="EF1" s="208"/>
      <c r="EG1" s="208"/>
      <c r="EH1" s="208"/>
      <c r="EI1" s="208"/>
      <c r="EJ1" s="208"/>
      <c r="EK1" s="208"/>
      <c r="EL1" s="208"/>
      <c r="EM1" s="208"/>
    </row>
    <row r="2" spans="2:143" ht="22.5" customHeight="1" x14ac:dyDescent="0.15">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4" customFormat="1" ht="11.25" customHeight="1" x14ac:dyDescent="0.15">
      <c r="B5" s="616" t="s">
        <v>224</v>
      </c>
      <c r="C5" s="617"/>
      <c r="D5" s="617"/>
      <c r="E5" s="617"/>
      <c r="F5" s="617"/>
      <c r="G5" s="617"/>
      <c r="H5" s="617"/>
      <c r="I5" s="617"/>
      <c r="J5" s="617"/>
      <c r="K5" s="617"/>
      <c r="L5" s="617"/>
      <c r="M5" s="617"/>
      <c r="N5" s="617"/>
      <c r="O5" s="617"/>
      <c r="P5" s="617"/>
      <c r="Q5" s="618"/>
      <c r="R5" s="619">
        <v>217933</v>
      </c>
      <c r="S5" s="620"/>
      <c r="T5" s="620"/>
      <c r="U5" s="620"/>
      <c r="V5" s="620"/>
      <c r="W5" s="620"/>
      <c r="X5" s="620"/>
      <c r="Y5" s="621"/>
      <c r="Z5" s="622">
        <v>4.5</v>
      </c>
      <c r="AA5" s="622"/>
      <c r="AB5" s="622"/>
      <c r="AC5" s="622"/>
      <c r="AD5" s="623">
        <v>217176</v>
      </c>
      <c r="AE5" s="623"/>
      <c r="AF5" s="623"/>
      <c r="AG5" s="623"/>
      <c r="AH5" s="623"/>
      <c r="AI5" s="623"/>
      <c r="AJ5" s="623"/>
      <c r="AK5" s="623"/>
      <c r="AL5" s="624">
        <v>12.4</v>
      </c>
      <c r="AM5" s="625"/>
      <c r="AN5" s="625"/>
      <c r="AO5" s="626"/>
      <c r="AP5" s="616" t="s">
        <v>225</v>
      </c>
      <c r="AQ5" s="617"/>
      <c r="AR5" s="617"/>
      <c r="AS5" s="617"/>
      <c r="AT5" s="617"/>
      <c r="AU5" s="617"/>
      <c r="AV5" s="617"/>
      <c r="AW5" s="617"/>
      <c r="AX5" s="617"/>
      <c r="AY5" s="617"/>
      <c r="AZ5" s="617"/>
      <c r="BA5" s="617"/>
      <c r="BB5" s="617"/>
      <c r="BC5" s="617"/>
      <c r="BD5" s="617"/>
      <c r="BE5" s="617"/>
      <c r="BF5" s="618"/>
      <c r="BG5" s="630">
        <v>217933</v>
      </c>
      <c r="BH5" s="631"/>
      <c r="BI5" s="631"/>
      <c r="BJ5" s="631"/>
      <c r="BK5" s="631"/>
      <c r="BL5" s="631"/>
      <c r="BM5" s="631"/>
      <c r="BN5" s="632"/>
      <c r="BO5" s="633">
        <v>100</v>
      </c>
      <c r="BP5" s="633"/>
      <c r="BQ5" s="633"/>
      <c r="BR5" s="633"/>
      <c r="BS5" s="634" t="s">
        <v>226</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218</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32750</v>
      </c>
      <c r="S6" s="631"/>
      <c r="T6" s="631"/>
      <c r="U6" s="631"/>
      <c r="V6" s="631"/>
      <c r="W6" s="631"/>
      <c r="X6" s="631"/>
      <c r="Y6" s="632"/>
      <c r="Z6" s="633">
        <v>0.7</v>
      </c>
      <c r="AA6" s="633"/>
      <c r="AB6" s="633"/>
      <c r="AC6" s="633"/>
      <c r="AD6" s="634">
        <v>32750</v>
      </c>
      <c r="AE6" s="634"/>
      <c r="AF6" s="634"/>
      <c r="AG6" s="634"/>
      <c r="AH6" s="634"/>
      <c r="AI6" s="634"/>
      <c r="AJ6" s="634"/>
      <c r="AK6" s="634"/>
      <c r="AL6" s="635">
        <v>1.9</v>
      </c>
      <c r="AM6" s="636"/>
      <c r="AN6" s="636"/>
      <c r="AO6" s="637"/>
      <c r="AP6" s="627" t="s">
        <v>231</v>
      </c>
      <c r="AQ6" s="628"/>
      <c r="AR6" s="628"/>
      <c r="AS6" s="628"/>
      <c r="AT6" s="628"/>
      <c r="AU6" s="628"/>
      <c r="AV6" s="628"/>
      <c r="AW6" s="628"/>
      <c r="AX6" s="628"/>
      <c r="AY6" s="628"/>
      <c r="AZ6" s="628"/>
      <c r="BA6" s="628"/>
      <c r="BB6" s="628"/>
      <c r="BC6" s="628"/>
      <c r="BD6" s="628"/>
      <c r="BE6" s="628"/>
      <c r="BF6" s="629"/>
      <c r="BG6" s="630">
        <v>217933</v>
      </c>
      <c r="BH6" s="631"/>
      <c r="BI6" s="631"/>
      <c r="BJ6" s="631"/>
      <c r="BK6" s="631"/>
      <c r="BL6" s="631"/>
      <c r="BM6" s="631"/>
      <c r="BN6" s="632"/>
      <c r="BO6" s="633">
        <v>100</v>
      </c>
      <c r="BP6" s="633"/>
      <c r="BQ6" s="633"/>
      <c r="BR6" s="633"/>
      <c r="BS6" s="634" t="s">
        <v>175</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62472</v>
      </c>
      <c r="CS6" s="631"/>
      <c r="CT6" s="631"/>
      <c r="CU6" s="631"/>
      <c r="CV6" s="631"/>
      <c r="CW6" s="631"/>
      <c r="CX6" s="631"/>
      <c r="CY6" s="632"/>
      <c r="CZ6" s="624">
        <v>1.5</v>
      </c>
      <c r="DA6" s="625"/>
      <c r="DB6" s="625"/>
      <c r="DC6" s="644"/>
      <c r="DD6" s="639" t="s">
        <v>226</v>
      </c>
      <c r="DE6" s="631"/>
      <c r="DF6" s="631"/>
      <c r="DG6" s="631"/>
      <c r="DH6" s="631"/>
      <c r="DI6" s="631"/>
      <c r="DJ6" s="631"/>
      <c r="DK6" s="631"/>
      <c r="DL6" s="631"/>
      <c r="DM6" s="631"/>
      <c r="DN6" s="631"/>
      <c r="DO6" s="631"/>
      <c r="DP6" s="632"/>
      <c r="DQ6" s="639">
        <v>62472</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101</v>
      </c>
      <c r="S7" s="631"/>
      <c r="T7" s="631"/>
      <c r="U7" s="631"/>
      <c r="V7" s="631"/>
      <c r="W7" s="631"/>
      <c r="X7" s="631"/>
      <c r="Y7" s="632"/>
      <c r="Z7" s="633">
        <v>0</v>
      </c>
      <c r="AA7" s="633"/>
      <c r="AB7" s="633"/>
      <c r="AC7" s="633"/>
      <c r="AD7" s="634">
        <v>101</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104414</v>
      </c>
      <c r="BH7" s="631"/>
      <c r="BI7" s="631"/>
      <c r="BJ7" s="631"/>
      <c r="BK7" s="631"/>
      <c r="BL7" s="631"/>
      <c r="BM7" s="631"/>
      <c r="BN7" s="632"/>
      <c r="BO7" s="633">
        <v>47.9</v>
      </c>
      <c r="BP7" s="633"/>
      <c r="BQ7" s="633"/>
      <c r="BR7" s="633"/>
      <c r="BS7" s="634" t="s">
        <v>226</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740631</v>
      </c>
      <c r="CS7" s="631"/>
      <c r="CT7" s="631"/>
      <c r="CU7" s="631"/>
      <c r="CV7" s="631"/>
      <c r="CW7" s="631"/>
      <c r="CX7" s="631"/>
      <c r="CY7" s="632"/>
      <c r="CZ7" s="633">
        <v>17.399999999999999</v>
      </c>
      <c r="DA7" s="633"/>
      <c r="DB7" s="633"/>
      <c r="DC7" s="633"/>
      <c r="DD7" s="639">
        <v>5120</v>
      </c>
      <c r="DE7" s="631"/>
      <c r="DF7" s="631"/>
      <c r="DG7" s="631"/>
      <c r="DH7" s="631"/>
      <c r="DI7" s="631"/>
      <c r="DJ7" s="631"/>
      <c r="DK7" s="631"/>
      <c r="DL7" s="631"/>
      <c r="DM7" s="631"/>
      <c r="DN7" s="631"/>
      <c r="DO7" s="631"/>
      <c r="DP7" s="632"/>
      <c r="DQ7" s="639">
        <v>495400</v>
      </c>
      <c r="DR7" s="631"/>
      <c r="DS7" s="631"/>
      <c r="DT7" s="631"/>
      <c r="DU7" s="631"/>
      <c r="DV7" s="631"/>
      <c r="DW7" s="631"/>
      <c r="DX7" s="631"/>
      <c r="DY7" s="631"/>
      <c r="DZ7" s="631"/>
      <c r="EA7" s="631"/>
      <c r="EB7" s="631"/>
      <c r="EC7" s="640"/>
    </row>
    <row r="8" spans="2:143" ht="11.25" customHeight="1" x14ac:dyDescent="0.15">
      <c r="B8" s="627" t="s">
        <v>236</v>
      </c>
      <c r="C8" s="628"/>
      <c r="D8" s="628"/>
      <c r="E8" s="628"/>
      <c r="F8" s="628"/>
      <c r="G8" s="628"/>
      <c r="H8" s="628"/>
      <c r="I8" s="628"/>
      <c r="J8" s="628"/>
      <c r="K8" s="628"/>
      <c r="L8" s="628"/>
      <c r="M8" s="628"/>
      <c r="N8" s="628"/>
      <c r="O8" s="628"/>
      <c r="P8" s="628"/>
      <c r="Q8" s="629"/>
      <c r="R8" s="630">
        <v>600</v>
      </c>
      <c r="S8" s="631"/>
      <c r="T8" s="631"/>
      <c r="U8" s="631"/>
      <c r="V8" s="631"/>
      <c r="W8" s="631"/>
      <c r="X8" s="631"/>
      <c r="Y8" s="632"/>
      <c r="Z8" s="633">
        <v>0</v>
      </c>
      <c r="AA8" s="633"/>
      <c r="AB8" s="633"/>
      <c r="AC8" s="633"/>
      <c r="AD8" s="634">
        <v>600</v>
      </c>
      <c r="AE8" s="634"/>
      <c r="AF8" s="634"/>
      <c r="AG8" s="634"/>
      <c r="AH8" s="634"/>
      <c r="AI8" s="634"/>
      <c r="AJ8" s="634"/>
      <c r="AK8" s="634"/>
      <c r="AL8" s="635">
        <v>0</v>
      </c>
      <c r="AM8" s="636"/>
      <c r="AN8" s="636"/>
      <c r="AO8" s="637"/>
      <c r="AP8" s="627" t="s">
        <v>237</v>
      </c>
      <c r="AQ8" s="628"/>
      <c r="AR8" s="628"/>
      <c r="AS8" s="628"/>
      <c r="AT8" s="628"/>
      <c r="AU8" s="628"/>
      <c r="AV8" s="628"/>
      <c r="AW8" s="628"/>
      <c r="AX8" s="628"/>
      <c r="AY8" s="628"/>
      <c r="AZ8" s="628"/>
      <c r="BA8" s="628"/>
      <c r="BB8" s="628"/>
      <c r="BC8" s="628"/>
      <c r="BD8" s="628"/>
      <c r="BE8" s="628"/>
      <c r="BF8" s="629"/>
      <c r="BG8" s="630">
        <v>2924</v>
      </c>
      <c r="BH8" s="631"/>
      <c r="BI8" s="631"/>
      <c r="BJ8" s="631"/>
      <c r="BK8" s="631"/>
      <c r="BL8" s="631"/>
      <c r="BM8" s="631"/>
      <c r="BN8" s="632"/>
      <c r="BO8" s="633">
        <v>1.3</v>
      </c>
      <c r="BP8" s="633"/>
      <c r="BQ8" s="633"/>
      <c r="BR8" s="633"/>
      <c r="BS8" s="634" t="s">
        <v>226</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494608</v>
      </c>
      <c r="CS8" s="631"/>
      <c r="CT8" s="631"/>
      <c r="CU8" s="631"/>
      <c r="CV8" s="631"/>
      <c r="CW8" s="631"/>
      <c r="CX8" s="631"/>
      <c r="CY8" s="632"/>
      <c r="CZ8" s="633">
        <v>11.6</v>
      </c>
      <c r="DA8" s="633"/>
      <c r="DB8" s="633"/>
      <c r="DC8" s="633"/>
      <c r="DD8" s="639">
        <v>1291</v>
      </c>
      <c r="DE8" s="631"/>
      <c r="DF8" s="631"/>
      <c r="DG8" s="631"/>
      <c r="DH8" s="631"/>
      <c r="DI8" s="631"/>
      <c r="DJ8" s="631"/>
      <c r="DK8" s="631"/>
      <c r="DL8" s="631"/>
      <c r="DM8" s="631"/>
      <c r="DN8" s="631"/>
      <c r="DO8" s="631"/>
      <c r="DP8" s="632"/>
      <c r="DQ8" s="639">
        <v>360989</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727</v>
      </c>
      <c r="S9" s="631"/>
      <c r="T9" s="631"/>
      <c r="U9" s="631"/>
      <c r="V9" s="631"/>
      <c r="W9" s="631"/>
      <c r="X9" s="631"/>
      <c r="Y9" s="632"/>
      <c r="Z9" s="633">
        <v>0</v>
      </c>
      <c r="AA9" s="633"/>
      <c r="AB9" s="633"/>
      <c r="AC9" s="633"/>
      <c r="AD9" s="634">
        <v>727</v>
      </c>
      <c r="AE9" s="634"/>
      <c r="AF9" s="634"/>
      <c r="AG9" s="634"/>
      <c r="AH9" s="634"/>
      <c r="AI9" s="634"/>
      <c r="AJ9" s="634"/>
      <c r="AK9" s="634"/>
      <c r="AL9" s="635">
        <v>0</v>
      </c>
      <c r="AM9" s="636"/>
      <c r="AN9" s="636"/>
      <c r="AO9" s="637"/>
      <c r="AP9" s="627" t="s">
        <v>240</v>
      </c>
      <c r="AQ9" s="628"/>
      <c r="AR9" s="628"/>
      <c r="AS9" s="628"/>
      <c r="AT9" s="628"/>
      <c r="AU9" s="628"/>
      <c r="AV9" s="628"/>
      <c r="AW9" s="628"/>
      <c r="AX9" s="628"/>
      <c r="AY9" s="628"/>
      <c r="AZ9" s="628"/>
      <c r="BA9" s="628"/>
      <c r="BB9" s="628"/>
      <c r="BC9" s="628"/>
      <c r="BD9" s="628"/>
      <c r="BE9" s="628"/>
      <c r="BF9" s="629"/>
      <c r="BG9" s="630">
        <v>91427</v>
      </c>
      <c r="BH9" s="631"/>
      <c r="BI9" s="631"/>
      <c r="BJ9" s="631"/>
      <c r="BK9" s="631"/>
      <c r="BL9" s="631"/>
      <c r="BM9" s="631"/>
      <c r="BN9" s="632"/>
      <c r="BO9" s="633">
        <v>42</v>
      </c>
      <c r="BP9" s="633"/>
      <c r="BQ9" s="633"/>
      <c r="BR9" s="633"/>
      <c r="BS9" s="634" t="s">
        <v>175</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876914</v>
      </c>
      <c r="CS9" s="631"/>
      <c r="CT9" s="631"/>
      <c r="CU9" s="631"/>
      <c r="CV9" s="631"/>
      <c r="CW9" s="631"/>
      <c r="CX9" s="631"/>
      <c r="CY9" s="632"/>
      <c r="CZ9" s="633">
        <v>20.6</v>
      </c>
      <c r="DA9" s="633"/>
      <c r="DB9" s="633"/>
      <c r="DC9" s="633"/>
      <c r="DD9" s="639">
        <v>564731</v>
      </c>
      <c r="DE9" s="631"/>
      <c r="DF9" s="631"/>
      <c r="DG9" s="631"/>
      <c r="DH9" s="631"/>
      <c r="DI9" s="631"/>
      <c r="DJ9" s="631"/>
      <c r="DK9" s="631"/>
      <c r="DL9" s="631"/>
      <c r="DM9" s="631"/>
      <c r="DN9" s="631"/>
      <c r="DO9" s="631"/>
      <c r="DP9" s="632"/>
      <c r="DQ9" s="639">
        <v>444625</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226</v>
      </c>
      <c r="S10" s="631"/>
      <c r="T10" s="631"/>
      <c r="U10" s="631"/>
      <c r="V10" s="631"/>
      <c r="W10" s="631"/>
      <c r="X10" s="631"/>
      <c r="Y10" s="632"/>
      <c r="Z10" s="633" t="s">
        <v>226</v>
      </c>
      <c r="AA10" s="633"/>
      <c r="AB10" s="633"/>
      <c r="AC10" s="633"/>
      <c r="AD10" s="634" t="s">
        <v>226</v>
      </c>
      <c r="AE10" s="634"/>
      <c r="AF10" s="634"/>
      <c r="AG10" s="634"/>
      <c r="AH10" s="634"/>
      <c r="AI10" s="634"/>
      <c r="AJ10" s="634"/>
      <c r="AK10" s="634"/>
      <c r="AL10" s="635" t="s">
        <v>226</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5821</v>
      </c>
      <c r="BH10" s="631"/>
      <c r="BI10" s="631"/>
      <c r="BJ10" s="631"/>
      <c r="BK10" s="631"/>
      <c r="BL10" s="631"/>
      <c r="BM10" s="631"/>
      <c r="BN10" s="632"/>
      <c r="BO10" s="633">
        <v>2.7</v>
      </c>
      <c r="BP10" s="633"/>
      <c r="BQ10" s="633"/>
      <c r="BR10" s="633"/>
      <c r="BS10" s="634" t="s">
        <v>175</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t="s">
        <v>226</v>
      </c>
      <c r="CS10" s="631"/>
      <c r="CT10" s="631"/>
      <c r="CU10" s="631"/>
      <c r="CV10" s="631"/>
      <c r="CW10" s="631"/>
      <c r="CX10" s="631"/>
      <c r="CY10" s="632"/>
      <c r="CZ10" s="633" t="s">
        <v>175</v>
      </c>
      <c r="DA10" s="633"/>
      <c r="DB10" s="633"/>
      <c r="DC10" s="633"/>
      <c r="DD10" s="639" t="s">
        <v>175</v>
      </c>
      <c r="DE10" s="631"/>
      <c r="DF10" s="631"/>
      <c r="DG10" s="631"/>
      <c r="DH10" s="631"/>
      <c r="DI10" s="631"/>
      <c r="DJ10" s="631"/>
      <c r="DK10" s="631"/>
      <c r="DL10" s="631"/>
      <c r="DM10" s="631"/>
      <c r="DN10" s="631"/>
      <c r="DO10" s="631"/>
      <c r="DP10" s="632"/>
      <c r="DQ10" s="639" t="s">
        <v>226</v>
      </c>
      <c r="DR10" s="631"/>
      <c r="DS10" s="631"/>
      <c r="DT10" s="631"/>
      <c r="DU10" s="631"/>
      <c r="DV10" s="631"/>
      <c r="DW10" s="631"/>
      <c r="DX10" s="631"/>
      <c r="DY10" s="631"/>
      <c r="DZ10" s="631"/>
      <c r="EA10" s="631"/>
      <c r="EB10" s="631"/>
      <c r="EC10" s="640"/>
    </row>
    <row r="11" spans="2:143" ht="11.25" customHeight="1" x14ac:dyDescent="0.15">
      <c r="B11" s="627" t="s">
        <v>245</v>
      </c>
      <c r="C11" s="628"/>
      <c r="D11" s="628"/>
      <c r="E11" s="628"/>
      <c r="F11" s="628"/>
      <c r="G11" s="628"/>
      <c r="H11" s="628"/>
      <c r="I11" s="628"/>
      <c r="J11" s="628"/>
      <c r="K11" s="628"/>
      <c r="L11" s="628"/>
      <c r="M11" s="628"/>
      <c r="N11" s="628"/>
      <c r="O11" s="628"/>
      <c r="P11" s="628"/>
      <c r="Q11" s="629"/>
      <c r="R11" s="630">
        <v>41650</v>
      </c>
      <c r="S11" s="631"/>
      <c r="T11" s="631"/>
      <c r="U11" s="631"/>
      <c r="V11" s="631"/>
      <c r="W11" s="631"/>
      <c r="X11" s="631"/>
      <c r="Y11" s="632"/>
      <c r="Z11" s="635">
        <v>0.9</v>
      </c>
      <c r="AA11" s="636"/>
      <c r="AB11" s="636"/>
      <c r="AC11" s="648"/>
      <c r="AD11" s="639">
        <v>41650</v>
      </c>
      <c r="AE11" s="631"/>
      <c r="AF11" s="631"/>
      <c r="AG11" s="631"/>
      <c r="AH11" s="631"/>
      <c r="AI11" s="631"/>
      <c r="AJ11" s="631"/>
      <c r="AK11" s="632"/>
      <c r="AL11" s="635">
        <v>2.4</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4242</v>
      </c>
      <c r="BH11" s="631"/>
      <c r="BI11" s="631"/>
      <c r="BJ11" s="631"/>
      <c r="BK11" s="631"/>
      <c r="BL11" s="631"/>
      <c r="BM11" s="631"/>
      <c r="BN11" s="632"/>
      <c r="BO11" s="633">
        <v>1.9</v>
      </c>
      <c r="BP11" s="633"/>
      <c r="BQ11" s="633"/>
      <c r="BR11" s="633"/>
      <c r="BS11" s="634" t="s">
        <v>173</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925108</v>
      </c>
      <c r="CS11" s="631"/>
      <c r="CT11" s="631"/>
      <c r="CU11" s="631"/>
      <c r="CV11" s="631"/>
      <c r="CW11" s="631"/>
      <c r="CX11" s="631"/>
      <c r="CY11" s="632"/>
      <c r="CZ11" s="633">
        <v>21.7</v>
      </c>
      <c r="DA11" s="633"/>
      <c r="DB11" s="633"/>
      <c r="DC11" s="633"/>
      <c r="DD11" s="639">
        <v>682307</v>
      </c>
      <c r="DE11" s="631"/>
      <c r="DF11" s="631"/>
      <c r="DG11" s="631"/>
      <c r="DH11" s="631"/>
      <c r="DI11" s="631"/>
      <c r="DJ11" s="631"/>
      <c r="DK11" s="631"/>
      <c r="DL11" s="631"/>
      <c r="DM11" s="631"/>
      <c r="DN11" s="631"/>
      <c r="DO11" s="631"/>
      <c r="DP11" s="632"/>
      <c r="DQ11" s="639">
        <v>348687</v>
      </c>
      <c r="DR11" s="631"/>
      <c r="DS11" s="631"/>
      <c r="DT11" s="631"/>
      <c r="DU11" s="631"/>
      <c r="DV11" s="631"/>
      <c r="DW11" s="631"/>
      <c r="DX11" s="631"/>
      <c r="DY11" s="631"/>
      <c r="DZ11" s="631"/>
      <c r="EA11" s="631"/>
      <c r="EB11" s="631"/>
      <c r="EC11" s="640"/>
    </row>
    <row r="12" spans="2:143" ht="11.25" customHeight="1" x14ac:dyDescent="0.15">
      <c r="B12" s="627" t="s">
        <v>248</v>
      </c>
      <c r="C12" s="628"/>
      <c r="D12" s="628"/>
      <c r="E12" s="628"/>
      <c r="F12" s="628"/>
      <c r="G12" s="628"/>
      <c r="H12" s="628"/>
      <c r="I12" s="628"/>
      <c r="J12" s="628"/>
      <c r="K12" s="628"/>
      <c r="L12" s="628"/>
      <c r="M12" s="628"/>
      <c r="N12" s="628"/>
      <c r="O12" s="628"/>
      <c r="P12" s="628"/>
      <c r="Q12" s="629"/>
      <c r="R12" s="630" t="s">
        <v>226</v>
      </c>
      <c r="S12" s="631"/>
      <c r="T12" s="631"/>
      <c r="U12" s="631"/>
      <c r="V12" s="631"/>
      <c r="W12" s="631"/>
      <c r="X12" s="631"/>
      <c r="Y12" s="632"/>
      <c r="Z12" s="633" t="s">
        <v>173</v>
      </c>
      <c r="AA12" s="633"/>
      <c r="AB12" s="633"/>
      <c r="AC12" s="633"/>
      <c r="AD12" s="634" t="s">
        <v>226</v>
      </c>
      <c r="AE12" s="634"/>
      <c r="AF12" s="634"/>
      <c r="AG12" s="634"/>
      <c r="AH12" s="634"/>
      <c r="AI12" s="634"/>
      <c r="AJ12" s="634"/>
      <c r="AK12" s="634"/>
      <c r="AL12" s="635" t="s">
        <v>175</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97821</v>
      </c>
      <c r="BH12" s="631"/>
      <c r="BI12" s="631"/>
      <c r="BJ12" s="631"/>
      <c r="BK12" s="631"/>
      <c r="BL12" s="631"/>
      <c r="BM12" s="631"/>
      <c r="BN12" s="632"/>
      <c r="BO12" s="633">
        <v>44.9</v>
      </c>
      <c r="BP12" s="633"/>
      <c r="BQ12" s="633"/>
      <c r="BR12" s="633"/>
      <c r="BS12" s="634" t="s">
        <v>175</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164472</v>
      </c>
      <c r="CS12" s="631"/>
      <c r="CT12" s="631"/>
      <c r="CU12" s="631"/>
      <c r="CV12" s="631"/>
      <c r="CW12" s="631"/>
      <c r="CX12" s="631"/>
      <c r="CY12" s="632"/>
      <c r="CZ12" s="633">
        <v>3.9</v>
      </c>
      <c r="DA12" s="633"/>
      <c r="DB12" s="633"/>
      <c r="DC12" s="633"/>
      <c r="DD12" s="639">
        <v>39845</v>
      </c>
      <c r="DE12" s="631"/>
      <c r="DF12" s="631"/>
      <c r="DG12" s="631"/>
      <c r="DH12" s="631"/>
      <c r="DI12" s="631"/>
      <c r="DJ12" s="631"/>
      <c r="DK12" s="631"/>
      <c r="DL12" s="631"/>
      <c r="DM12" s="631"/>
      <c r="DN12" s="631"/>
      <c r="DO12" s="631"/>
      <c r="DP12" s="632"/>
      <c r="DQ12" s="639">
        <v>76963</v>
      </c>
      <c r="DR12" s="631"/>
      <c r="DS12" s="631"/>
      <c r="DT12" s="631"/>
      <c r="DU12" s="631"/>
      <c r="DV12" s="631"/>
      <c r="DW12" s="631"/>
      <c r="DX12" s="631"/>
      <c r="DY12" s="631"/>
      <c r="DZ12" s="631"/>
      <c r="EA12" s="631"/>
      <c r="EB12" s="631"/>
      <c r="EC12" s="640"/>
    </row>
    <row r="13" spans="2:143" ht="11.25" customHeight="1" x14ac:dyDescent="0.15">
      <c r="B13" s="627" t="s">
        <v>251</v>
      </c>
      <c r="C13" s="628"/>
      <c r="D13" s="628"/>
      <c r="E13" s="628"/>
      <c r="F13" s="628"/>
      <c r="G13" s="628"/>
      <c r="H13" s="628"/>
      <c r="I13" s="628"/>
      <c r="J13" s="628"/>
      <c r="K13" s="628"/>
      <c r="L13" s="628"/>
      <c r="M13" s="628"/>
      <c r="N13" s="628"/>
      <c r="O13" s="628"/>
      <c r="P13" s="628"/>
      <c r="Q13" s="629"/>
      <c r="R13" s="630" t="s">
        <v>173</v>
      </c>
      <c r="S13" s="631"/>
      <c r="T13" s="631"/>
      <c r="U13" s="631"/>
      <c r="V13" s="631"/>
      <c r="W13" s="631"/>
      <c r="X13" s="631"/>
      <c r="Y13" s="632"/>
      <c r="Z13" s="633" t="s">
        <v>175</v>
      </c>
      <c r="AA13" s="633"/>
      <c r="AB13" s="633"/>
      <c r="AC13" s="633"/>
      <c r="AD13" s="634" t="s">
        <v>175</v>
      </c>
      <c r="AE13" s="634"/>
      <c r="AF13" s="634"/>
      <c r="AG13" s="634"/>
      <c r="AH13" s="634"/>
      <c r="AI13" s="634"/>
      <c r="AJ13" s="634"/>
      <c r="AK13" s="634"/>
      <c r="AL13" s="635" t="s">
        <v>175</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80418</v>
      </c>
      <c r="BH13" s="631"/>
      <c r="BI13" s="631"/>
      <c r="BJ13" s="631"/>
      <c r="BK13" s="631"/>
      <c r="BL13" s="631"/>
      <c r="BM13" s="631"/>
      <c r="BN13" s="632"/>
      <c r="BO13" s="633">
        <v>36.9</v>
      </c>
      <c r="BP13" s="633"/>
      <c r="BQ13" s="633"/>
      <c r="BR13" s="633"/>
      <c r="BS13" s="634" t="s">
        <v>173</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267040</v>
      </c>
      <c r="CS13" s="631"/>
      <c r="CT13" s="631"/>
      <c r="CU13" s="631"/>
      <c r="CV13" s="631"/>
      <c r="CW13" s="631"/>
      <c r="CX13" s="631"/>
      <c r="CY13" s="632"/>
      <c r="CZ13" s="633">
        <v>6.3</v>
      </c>
      <c r="DA13" s="633"/>
      <c r="DB13" s="633"/>
      <c r="DC13" s="633"/>
      <c r="DD13" s="639">
        <v>93695</v>
      </c>
      <c r="DE13" s="631"/>
      <c r="DF13" s="631"/>
      <c r="DG13" s="631"/>
      <c r="DH13" s="631"/>
      <c r="DI13" s="631"/>
      <c r="DJ13" s="631"/>
      <c r="DK13" s="631"/>
      <c r="DL13" s="631"/>
      <c r="DM13" s="631"/>
      <c r="DN13" s="631"/>
      <c r="DO13" s="631"/>
      <c r="DP13" s="632"/>
      <c r="DQ13" s="639">
        <v>65953</v>
      </c>
      <c r="DR13" s="631"/>
      <c r="DS13" s="631"/>
      <c r="DT13" s="631"/>
      <c r="DU13" s="631"/>
      <c r="DV13" s="631"/>
      <c r="DW13" s="631"/>
      <c r="DX13" s="631"/>
      <c r="DY13" s="631"/>
      <c r="DZ13" s="631"/>
      <c r="EA13" s="631"/>
      <c r="EB13" s="631"/>
      <c r="EC13" s="640"/>
    </row>
    <row r="14" spans="2:143" ht="11.25" customHeight="1" x14ac:dyDescent="0.15">
      <c r="B14" s="627" t="s">
        <v>254</v>
      </c>
      <c r="C14" s="628"/>
      <c r="D14" s="628"/>
      <c r="E14" s="628"/>
      <c r="F14" s="628"/>
      <c r="G14" s="628"/>
      <c r="H14" s="628"/>
      <c r="I14" s="628"/>
      <c r="J14" s="628"/>
      <c r="K14" s="628"/>
      <c r="L14" s="628"/>
      <c r="M14" s="628"/>
      <c r="N14" s="628"/>
      <c r="O14" s="628"/>
      <c r="P14" s="628"/>
      <c r="Q14" s="629"/>
      <c r="R14" s="630" t="s">
        <v>226</v>
      </c>
      <c r="S14" s="631"/>
      <c r="T14" s="631"/>
      <c r="U14" s="631"/>
      <c r="V14" s="631"/>
      <c r="W14" s="631"/>
      <c r="X14" s="631"/>
      <c r="Y14" s="632"/>
      <c r="Z14" s="633" t="s">
        <v>175</v>
      </c>
      <c r="AA14" s="633"/>
      <c r="AB14" s="633"/>
      <c r="AC14" s="633"/>
      <c r="AD14" s="634" t="s">
        <v>173</v>
      </c>
      <c r="AE14" s="634"/>
      <c r="AF14" s="634"/>
      <c r="AG14" s="634"/>
      <c r="AH14" s="634"/>
      <c r="AI14" s="634"/>
      <c r="AJ14" s="634"/>
      <c r="AK14" s="634"/>
      <c r="AL14" s="635" t="s">
        <v>175</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8001</v>
      </c>
      <c r="BH14" s="631"/>
      <c r="BI14" s="631"/>
      <c r="BJ14" s="631"/>
      <c r="BK14" s="631"/>
      <c r="BL14" s="631"/>
      <c r="BM14" s="631"/>
      <c r="BN14" s="632"/>
      <c r="BO14" s="633">
        <v>3.7</v>
      </c>
      <c r="BP14" s="633"/>
      <c r="BQ14" s="633"/>
      <c r="BR14" s="633"/>
      <c r="BS14" s="634" t="s">
        <v>226</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15765</v>
      </c>
      <c r="CS14" s="631"/>
      <c r="CT14" s="631"/>
      <c r="CU14" s="631"/>
      <c r="CV14" s="631"/>
      <c r="CW14" s="631"/>
      <c r="CX14" s="631"/>
      <c r="CY14" s="632"/>
      <c r="CZ14" s="633">
        <v>0.4</v>
      </c>
      <c r="DA14" s="633"/>
      <c r="DB14" s="633"/>
      <c r="DC14" s="633"/>
      <c r="DD14" s="639">
        <v>1499</v>
      </c>
      <c r="DE14" s="631"/>
      <c r="DF14" s="631"/>
      <c r="DG14" s="631"/>
      <c r="DH14" s="631"/>
      <c r="DI14" s="631"/>
      <c r="DJ14" s="631"/>
      <c r="DK14" s="631"/>
      <c r="DL14" s="631"/>
      <c r="DM14" s="631"/>
      <c r="DN14" s="631"/>
      <c r="DO14" s="631"/>
      <c r="DP14" s="632"/>
      <c r="DQ14" s="639">
        <v>15765</v>
      </c>
      <c r="DR14" s="631"/>
      <c r="DS14" s="631"/>
      <c r="DT14" s="631"/>
      <c r="DU14" s="631"/>
      <c r="DV14" s="631"/>
      <c r="DW14" s="631"/>
      <c r="DX14" s="631"/>
      <c r="DY14" s="631"/>
      <c r="DZ14" s="631"/>
      <c r="EA14" s="631"/>
      <c r="EB14" s="631"/>
      <c r="EC14" s="640"/>
    </row>
    <row r="15" spans="2:143" ht="11.25" customHeight="1" x14ac:dyDescent="0.15">
      <c r="B15" s="627" t="s">
        <v>257</v>
      </c>
      <c r="C15" s="628"/>
      <c r="D15" s="628"/>
      <c r="E15" s="628"/>
      <c r="F15" s="628"/>
      <c r="G15" s="628"/>
      <c r="H15" s="628"/>
      <c r="I15" s="628"/>
      <c r="J15" s="628"/>
      <c r="K15" s="628"/>
      <c r="L15" s="628"/>
      <c r="M15" s="628"/>
      <c r="N15" s="628"/>
      <c r="O15" s="628"/>
      <c r="P15" s="628"/>
      <c r="Q15" s="629"/>
      <c r="R15" s="630" t="s">
        <v>175</v>
      </c>
      <c r="S15" s="631"/>
      <c r="T15" s="631"/>
      <c r="U15" s="631"/>
      <c r="V15" s="631"/>
      <c r="W15" s="631"/>
      <c r="X15" s="631"/>
      <c r="Y15" s="632"/>
      <c r="Z15" s="633" t="s">
        <v>226</v>
      </c>
      <c r="AA15" s="633"/>
      <c r="AB15" s="633"/>
      <c r="AC15" s="633"/>
      <c r="AD15" s="634" t="s">
        <v>175</v>
      </c>
      <c r="AE15" s="634"/>
      <c r="AF15" s="634"/>
      <c r="AG15" s="634"/>
      <c r="AH15" s="634"/>
      <c r="AI15" s="634"/>
      <c r="AJ15" s="634"/>
      <c r="AK15" s="634"/>
      <c r="AL15" s="635" t="s">
        <v>173</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7684</v>
      </c>
      <c r="BH15" s="631"/>
      <c r="BI15" s="631"/>
      <c r="BJ15" s="631"/>
      <c r="BK15" s="631"/>
      <c r="BL15" s="631"/>
      <c r="BM15" s="631"/>
      <c r="BN15" s="632"/>
      <c r="BO15" s="633">
        <v>3.5</v>
      </c>
      <c r="BP15" s="633"/>
      <c r="BQ15" s="633"/>
      <c r="BR15" s="633"/>
      <c r="BS15" s="634" t="s">
        <v>175</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403181</v>
      </c>
      <c r="CS15" s="631"/>
      <c r="CT15" s="631"/>
      <c r="CU15" s="631"/>
      <c r="CV15" s="631"/>
      <c r="CW15" s="631"/>
      <c r="CX15" s="631"/>
      <c r="CY15" s="632"/>
      <c r="CZ15" s="633">
        <v>9.5</v>
      </c>
      <c r="DA15" s="633"/>
      <c r="DB15" s="633"/>
      <c r="DC15" s="633"/>
      <c r="DD15" s="639">
        <v>7819</v>
      </c>
      <c r="DE15" s="631"/>
      <c r="DF15" s="631"/>
      <c r="DG15" s="631"/>
      <c r="DH15" s="631"/>
      <c r="DI15" s="631"/>
      <c r="DJ15" s="631"/>
      <c r="DK15" s="631"/>
      <c r="DL15" s="631"/>
      <c r="DM15" s="631"/>
      <c r="DN15" s="631"/>
      <c r="DO15" s="631"/>
      <c r="DP15" s="632"/>
      <c r="DQ15" s="639">
        <v>321419</v>
      </c>
      <c r="DR15" s="631"/>
      <c r="DS15" s="631"/>
      <c r="DT15" s="631"/>
      <c r="DU15" s="631"/>
      <c r="DV15" s="631"/>
      <c r="DW15" s="631"/>
      <c r="DX15" s="631"/>
      <c r="DY15" s="631"/>
      <c r="DZ15" s="631"/>
      <c r="EA15" s="631"/>
      <c r="EB15" s="631"/>
      <c r="EC15" s="640"/>
    </row>
    <row r="16" spans="2:143" ht="11.25" customHeight="1" x14ac:dyDescent="0.15">
      <c r="B16" s="627" t="s">
        <v>260</v>
      </c>
      <c r="C16" s="628"/>
      <c r="D16" s="628"/>
      <c r="E16" s="628"/>
      <c r="F16" s="628"/>
      <c r="G16" s="628"/>
      <c r="H16" s="628"/>
      <c r="I16" s="628"/>
      <c r="J16" s="628"/>
      <c r="K16" s="628"/>
      <c r="L16" s="628"/>
      <c r="M16" s="628"/>
      <c r="N16" s="628"/>
      <c r="O16" s="628"/>
      <c r="P16" s="628"/>
      <c r="Q16" s="629"/>
      <c r="R16" s="630">
        <v>1868</v>
      </c>
      <c r="S16" s="631"/>
      <c r="T16" s="631"/>
      <c r="U16" s="631"/>
      <c r="V16" s="631"/>
      <c r="W16" s="631"/>
      <c r="X16" s="631"/>
      <c r="Y16" s="632"/>
      <c r="Z16" s="633">
        <v>0</v>
      </c>
      <c r="AA16" s="633"/>
      <c r="AB16" s="633"/>
      <c r="AC16" s="633"/>
      <c r="AD16" s="634">
        <v>1868</v>
      </c>
      <c r="AE16" s="634"/>
      <c r="AF16" s="634"/>
      <c r="AG16" s="634"/>
      <c r="AH16" s="634"/>
      <c r="AI16" s="634"/>
      <c r="AJ16" s="634"/>
      <c r="AK16" s="634"/>
      <c r="AL16" s="635">
        <v>0.1</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v>13</v>
      </c>
      <c r="BH16" s="631"/>
      <c r="BI16" s="631"/>
      <c r="BJ16" s="631"/>
      <c r="BK16" s="631"/>
      <c r="BL16" s="631"/>
      <c r="BM16" s="631"/>
      <c r="BN16" s="632"/>
      <c r="BO16" s="633">
        <v>0</v>
      </c>
      <c r="BP16" s="633"/>
      <c r="BQ16" s="633"/>
      <c r="BR16" s="633"/>
      <c r="BS16" s="634" t="s">
        <v>175</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1217</v>
      </c>
      <c r="CS16" s="631"/>
      <c r="CT16" s="631"/>
      <c r="CU16" s="631"/>
      <c r="CV16" s="631"/>
      <c r="CW16" s="631"/>
      <c r="CX16" s="631"/>
      <c r="CY16" s="632"/>
      <c r="CZ16" s="633">
        <v>0</v>
      </c>
      <c r="DA16" s="633"/>
      <c r="DB16" s="633"/>
      <c r="DC16" s="633"/>
      <c r="DD16" s="639" t="s">
        <v>175</v>
      </c>
      <c r="DE16" s="631"/>
      <c r="DF16" s="631"/>
      <c r="DG16" s="631"/>
      <c r="DH16" s="631"/>
      <c r="DI16" s="631"/>
      <c r="DJ16" s="631"/>
      <c r="DK16" s="631"/>
      <c r="DL16" s="631"/>
      <c r="DM16" s="631"/>
      <c r="DN16" s="631"/>
      <c r="DO16" s="631"/>
      <c r="DP16" s="632"/>
      <c r="DQ16" s="639">
        <v>1217</v>
      </c>
      <c r="DR16" s="631"/>
      <c r="DS16" s="631"/>
      <c r="DT16" s="631"/>
      <c r="DU16" s="631"/>
      <c r="DV16" s="631"/>
      <c r="DW16" s="631"/>
      <c r="DX16" s="631"/>
      <c r="DY16" s="631"/>
      <c r="DZ16" s="631"/>
      <c r="EA16" s="631"/>
      <c r="EB16" s="631"/>
      <c r="EC16" s="640"/>
    </row>
    <row r="17" spans="2:133" ht="11.25" customHeight="1" x14ac:dyDescent="0.15">
      <c r="B17" s="627" t="s">
        <v>263</v>
      </c>
      <c r="C17" s="628"/>
      <c r="D17" s="628"/>
      <c r="E17" s="628"/>
      <c r="F17" s="628"/>
      <c r="G17" s="628"/>
      <c r="H17" s="628"/>
      <c r="I17" s="628"/>
      <c r="J17" s="628"/>
      <c r="K17" s="628"/>
      <c r="L17" s="628"/>
      <c r="M17" s="628"/>
      <c r="N17" s="628"/>
      <c r="O17" s="628"/>
      <c r="P17" s="628"/>
      <c r="Q17" s="629"/>
      <c r="R17" s="630">
        <v>2017</v>
      </c>
      <c r="S17" s="631"/>
      <c r="T17" s="631"/>
      <c r="U17" s="631"/>
      <c r="V17" s="631"/>
      <c r="W17" s="631"/>
      <c r="X17" s="631"/>
      <c r="Y17" s="632"/>
      <c r="Z17" s="633">
        <v>0</v>
      </c>
      <c r="AA17" s="633"/>
      <c r="AB17" s="633"/>
      <c r="AC17" s="633"/>
      <c r="AD17" s="634">
        <v>2017</v>
      </c>
      <c r="AE17" s="634"/>
      <c r="AF17" s="634"/>
      <c r="AG17" s="634"/>
      <c r="AH17" s="634"/>
      <c r="AI17" s="634"/>
      <c r="AJ17" s="634"/>
      <c r="AK17" s="634"/>
      <c r="AL17" s="635">
        <v>0.1</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175</v>
      </c>
      <c r="BH17" s="631"/>
      <c r="BI17" s="631"/>
      <c r="BJ17" s="631"/>
      <c r="BK17" s="631"/>
      <c r="BL17" s="631"/>
      <c r="BM17" s="631"/>
      <c r="BN17" s="632"/>
      <c r="BO17" s="633" t="s">
        <v>226</v>
      </c>
      <c r="BP17" s="633"/>
      <c r="BQ17" s="633"/>
      <c r="BR17" s="633"/>
      <c r="BS17" s="634" t="s">
        <v>226</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307623</v>
      </c>
      <c r="CS17" s="631"/>
      <c r="CT17" s="631"/>
      <c r="CU17" s="631"/>
      <c r="CV17" s="631"/>
      <c r="CW17" s="631"/>
      <c r="CX17" s="631"/>
      <c r="CY17" s="632"/>
      <c r="CZ17" s="633">
        <v>7.2</v>
      </c>
      <c r="DA17" s="633"/>
      <c r="DB17" s="633"/>
      <c r="DC17" s="633"/>
      <c r="DD17" s="639" t="s">
        <v>226</v>
      </c>
      <c r="DE17" s="631"/>
      <c r="DF17" s="631"/>
      <c r="DG17" s="631"/>
      <c r="DH17" s="631"/>
      <c r="DI17" s="631"/>
      <c r="DJ17" s="631"/>
      <c r="DK17" s="631"/>
      <c r="DL17" s="631"/>
      <c r="DM17" s="631"/>
      <c r="DN17" s="631"/>
      <c r="DO17" s="631"/>
      <c r="DP17" s="632"/>
      <c r="DQ17" s="639">
        <v>295303</v>
      </c>
      <c r="DR17" s="631"/>
      <c r="DS17" s="631"/>
      <c r="DT17" s="631"/>
      <c r="DU17" s="631"/>
      <c r="DV17" s="631"/>
      <c r="DW17" s="631"/>
      <c r="DX17" s="631"/>
      <c r="DY17" s="631"/>
      <c r="DZ17" s="631"/>
      <c r="EA17" s="631"/>
      <c r="EB17" s="631"/>
      <c r="EC17" s="640"/>
    </row>
    <row r="18" spans="2:133" ht="11.25" customHeight="1" x14ac:dyDescent="0.15">
      <c r="B18" s="627" t="s">
        <v>266</v>
      </c>
      <c r="C18" s="628"/>
      <c r="D18" s="628"/>
      <c r="E18" s="628"/>
      <c r="F18" s="628"/>
      <c r="G18" s="628"/>
      <c r="H18" s="628"/>
      <c r="I18" s="628"/>
      <c r="J18" s="628"/>
      <c r="K18" s="628"/>
      <c r="L18" s="628"/>
      <c r="M18" s="628"/>
      <c r="N18" s="628"/>
      <c r="O18" s="628"/>
      <c r="P18" s="628"/>
      <c r="Q18" s="629"/>
      <c r="R18" s="630">
        <v>4276</v>
      </c>
      <c r="S18" s="631"/>
      <c r="T18" s="631"/>
      <c r="U18" s="631"/>
      <c r="V18" s="631"/>
      <c r="W18" s="631"/>
      <c r="X18" s="631"/>
      <c r="Y18" s="632"/>
      <c r="Z18" s="633">
        <v>0.1</v>
      </c>
      <c r="AA18" s="633"/>
      <c r="AB18" s="633"/>
      <c r="AC18" s="633"/>
      <c r="AD18" s="634">
        <v>4276</v>
      </c>
      <c r="AE18" s="634"/>
      <c r="AF18" s="634"/>
      <c r="AG18" s="634"/>
      <c r="AH18" s="634"/>
      <c r="AI18" s="634"/>
      <c r="AJ18" s="634"/>
      <c r="AK18" s="634"/>
      <c r="AL18" s="635">
        <v>0.20000000298023224</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226</v>
      </c>
      <c r="BH18" s="631"/>
      <c r="BI18" s="631"/>
      <c r="BJ18" s="631"/>
      <c r="BK18" s="631"/>
      <c r="BL18" s="631"/>
      <c r="BM18" s="631"/>
      <c r="BN18" s="632"/>
      <c r="BO18" s="633" t="s">
        <v>175</v>
      </c>
      <c r="BP18" s="633"/>
      <c r="BQ18" s="633"/>
      <c r="BR18" s="633"/>
      <c r="BS18" s="634" t="s">
        <v>226</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226</v>
      </c>
      <c r="CS18" s="631"/>
      <c r="CT18" s="631"/>
      <c r="CU18" s="631"/>
      <c r="CV18" s="631"/>
      <c r="CW18" s="631"/>
      <c r="CX18" s="631"/>
      <c r="CY18" s="632"/>
      <c r="CZ18" s="633" t="s">
        <v>226</v>
      </c>
      <c r="DA18" s="633"/>
      <c r="DB18" s="633"/>
      <c r="DC18" s="633"/>
      <c r="DD18" s="639" t="s">
        <v>226</v>
      </c>
      <c r="DE18" s="631"/>
      <c r="DF18" s="631"/>
      <c r="DG18" s="631"/>
      <c r="DH18" s="631"/>
      <c r="DI18" s="631"/>
      <c r="DJ18" s="631"/>
      <c r="DK18" s="631"/>
      <c r="DL18" s="631"/>
      <c r="DM18" s="631"/>
      <c r="DN18" s="631"/>
      <c r="DO18" s="631"/>
      <c r="DP18" s="632"/>
      <c r="DQ18" s="639" t="s">
        <v>226</v>
      </c>
      <c r="DR18" s="631"/>
      <c r="DS18" s="631"/>
      <c r="DT18" s="631"/>
      <c r="DU18" s="631"/>
      <c r="DV18" s="631"/>
      <c r="DW18" s="631"/>
      <c r="DX18" s="631"/>
      <c r="DY18" s="631"/>
      <c r="DZ18" s="631"/>
      <c r="EA18" s="631"/>
      <c r="EB18" s="631"/>
      <c r="EC18" s="640"/>
    </row>
    <row r="19" spans="2:133" ht="11.25" customHeight="1" x14ac:dyDescent="0.15">
      <c r="B19" s="627" t="s">
        <v>269</v>
      </c>
      <c r="C19" s="628"/>
      <c r="D19" s="628"/>
      <c r="E19" s="628"/>
      <c r="F19" s="628"/>
      <c r="G19" s="628"/>
      <c r="H19" s="628"/>
      <c r="I19" s="628"/>
      <c r="J19" s="628"/>
      <c r="K19" s="628"/>
      <c r="L19" s="628"/>
      <c r="M19" s="628"/>
      <c r="N19" s="628"/>
      <c r="O19" s="628"/>
      <c r="P19" s="628"/>
      <c r="Q19" s="629"/>
      <c r="R19" s="630">
        <v>4276</v>
      </c>
      <c r="S19" s="631"/>
      <c r="T19" s="631"/>
      <c r="U19" s="631"/>
      <c r="V19" s="631"/>
      <c r="W19" s="631"/>
      <c r="X19" s="631"/>
      <c r="Y19" s="632"/>
      <c r="Z19" s="633">
        <v>0.1</v>
      </c>
      <c r="AA19" s="633"/>
      <c r="AB19" s="633"/>
      <c r="AC19" s="633"/>
      <c r="AD19" s="634">
        <v>4276</v>
      </c>
      <c r="AE19" s="634"/>
      <c r="AF19" s="634"/>
      <c r="AG19" s="634"/>
      <c r="AH19" s="634"/>
      <c r="AI19" s="634"/>
      <c r="AJ19" s="634"/>
      <c r="AK19" s="634"/>
      <c r="AL19" s="635">
        <v>0.20000000298023224</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t="s">
        <v>226</v>
      </c>
      <c r="BH19" s="631"/>
      <c r="BI19" s="631"/>
      <c r="BJ19" s="631"/>
      <c r="BK19" s="631"/>
      <c r="BL19" s="631"/>
      <c r="BM19" s="631"/>
      <c r="BN19" s="632"/>
      <c r="BO19" s="633" t="s">
        <v>226</v>
      </c>
      <c r="BP19" s="633"/>
      <c r="BQ19" s="633"/>
      <c r="BR19" s="633"/>
      <c r="BS19" s="634" t="s">
        <v>173</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175</v>
      </c>
      <c r="CS19" s="631"/>
      <c r="CT19" s="631"/>
      <c r="CU19" s="631"/>
      <c r="CV19" s="631"/>
      <c r="CW19" s="631"/>
      <c r="CX19" s="631"/>
      <c r="CY19" s="632"/>
      <c r="CZ19" s="633" t="s">
        <v>175</v>
      </c>
      <c r="DA19" s="633"/>
      <c r="DB19" s="633"/>
      <c r="DC19" s="633"/>
      <c r="DD19" s="639" t="s">
        <v>226</v>
      </c>
      <c r="DE19" s="631"/>
      <c r="DF19" s="631"/>
      <c r="DG19" s="631"/>
      <c r="DH19" s="631"/>
      <c r="DI19" s="631"/>
      <c r="DJ19" s="631"/>
      <c r="DK19" s="631"/>
      <c r="DL19" s="631"/>
      <c r="DM19" s="631"/>
      <c r="DN19" s="631"/>
      <c r="DO19" s="631"/>
      <c r="DP19" s="632"/>
      <c r="DQ19" s="639" t="s">
        <v>226</v>
      </c>
      <c r="DR19" s="631"/>
      <c r="DS19" s="631"/>
      <c r="DT19" s="631"/>
      <c r="DU19" s="631"/>
      <c r="DV19" s="631"/>
      <c r="DW19" s="631"/>
      <c r="DX19" s="631"/>
      <c r="DY19" s="631"/>
      <c r="DZ19" s="631"/>
      <c r="EA19" s="631"/>
      <c r="EB19" s="631"/>
      <c r="EC19" s="640"/>
    </row>
    <row r="20" spans="2:133" ht="11.25" customHeight="1" x14ac:dyDescent="0.15">
      <c r="B20" s="627" t="s">
        <v>272</v>
      </c>
      <c r="C20" s="628"/>
      <c r="D20" s="628"/>
      <c r="E20" s="628"/>
      <c r="F20" s="628"/>
      <c r="G20" s="628"/>
      <c r="H20" s="628"/>
      <c r="I20" s="628"/>
      <c r="J20" s="628"/>
      <c r="K20" s="628"/>
      <c r="L20" s="628"/>
      <c r="M20" s="628"/>
      <c r="N20" s="628"/>
      <c r="O20" s="628"/>
      <c r="P20" s="628"/>
      <c r="Q20" s="629"/>
      <c r="R20" s="630" t="s">
        <v>128</v>
      </c>
      <c r="S20" s="631"/>
      <c r="T20" s="631"/>
      <c r="U20" s="631"/>
      <c r="V20" s="631"/>
      <c r="W20" s="631"/>
      <c r="X20" s="631"/>
      <c r="Y20" s="632"/>
      <c r="Z20" s="633" t="s">
        <v>128</v>
      </c>
      <c r="AA20" s="633"/>
      <c r="AB20" s="633"/>
      <c r="AC20" s="633"/>
      <c r="AD20" s="634" t="s">
        <v>128</v>
      </c>
      <c r="AE20" s="634"/>
      <c r="AF20" s="634"/>
      <c r="AG20" s="634"/>
      <c r="AH20" s="634"/>
      <c r="AI20" s="634"/>
      <c r="AJ20" s="634"/>
      <c r="AK20" s="634"/>
      <c r="AL20" s="635" t="s">
        <v>128</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t="s">
        <v>175</v>
      </c>
      <c r="BH20" s="631"/>
      <c r="BI20" s="631"/>
      <c r="BJ20" s="631"/>
      <c r="BK20" s="631"/>
      <c r="BL20" s="631"/>
      <c r="BM20" s="631"/>
      <c r="BN20" s="632"/>
      <c r="BO20" s="633" t="s">
        <v>175</v>
      </c>
      <c r="BP20" s="633"/>
      <c r="BQ20" s="633"/>
      <c r="BR20" s="633"/>
      <c r="BS20" s="634" t="s">
        <v>226</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4259031</v>
      </c>
      <c r="CS20" s="631"/>
      <c r="CT20" s="631"/>
      <c r="CU20" s="631"/>
      <c r="CV20" s="631"/>
      <c r="CW20" s="631"/>
      <c r="CX20" s="631"/>
      <c r="CY20" s="632"/>
      <c r="CZ20" s="633">
        <v>100</v>
      </c>
      <c r="DA20" s="633"/>
      <c r="DB20" s="633"/>
      <c r="DC20" s="633"/>
      <c r="DD20" s="639">
        <v>1396307</v>
      </c>
      <c r="DE20" s="631"/>
      <c r="DF20" s="631"/>
      <c r="DG20" s="631"/>
      <c r="DH20" s="631"/>
      <c r="DI20" s="631"/>
      <c r="DJ20" s="631"/>
      <c r="DK20" s="631"/>
      <c r="DL20" s="631"/>
      <c r="DM20" s="631"/>
      <c r="DN20" s="631"/>
      <c r="DO20" s="631"/>
      <c r="DP20" s="632"/>
      <c r="DQ20" s="639">
        <v>2488793</v>
      </c>
      <c r="DR20" s="631"/>
      <c r="DS20" s="631"/>
      <c r="DT20" s="631"/>
      <c r="DU20" s="631"/>
      <c r="DV20" s="631"/>
      <c r="DW20" s="631"/>
      <c r="DX20" s="631"/>
      <c r="DY20" s="631"/>
      <c r="DZ20" s="631"/>
      <c r="EA20" s="631"/>
      <c r="EB20" s="631"/>
      <c r="EC20" s="640"/>
    </row>
    <row r="21" spans="2:133" ht="11.25" customHeight="1" x14ac:dyDescent="0.15">
      <c r="B21" s="627" t="s">
        <v>275</v>
      </c>
      <c r="C21" s="628"/>
      <c r="D21" s="628"/>
      <c r="E21" s="628"/>
      <c r="F21" s="628"/>
      <c r="G21" s="628"/>
      <c r="H21" s="628"/>
      <c r="I21" s="628"/>
      <c r="J21" s="628"/>
      <c r="K21" s="628"/>
      <c r="L21" s="628"/>
      <c r="M21" s="628"/>
      <c r="N21" s="628"/>
      <c r="O21" s="628"/>
      <c r="P21" s="628"/>
      <c r="Q21" s="629"/>
      <c r="R21" s="630" t="s">
        <v>128</v>
      </c>
      <c r="S21" s="631"/>
      <c r="T21" s="631"/>
      <c r="U21" s="631"/>
      <c r="V21" s="631"/>
      <c r="W21" s="631"/>
      <c r="X21" s="631"/>
      <c r="Y21" s="632"/>
      <c r="Z21" s="633" t="s">
        <v>128</v>
      </c>
      <c r="AA21" s="633"/>
      <c r="AB21" s="633"/>
      <c r="AC21" s="633"/>
      <c r="AD21" s="634" t="s">
        <v>128</v>
      </c>
      <c r="AE21" s="634"/>
      <c r="AF21" s="634"/>
      <c r="AG21" s="634"/>
      <c r="AH21" s="634"/>
      <c r="AI21" s="634"/>
      <c r="AJ21" s="634"/>
      <c r="AK21" s="634"/>
      <c r="AL21" s="635" t="s">
        <v>128</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t="s">
        <v>173</v>
      </c>
      <c r="BH21" s="631"/>
      <c r="BI21" s="631"/>
      <c r="BJ21" s="631"/>
      <c r="BK21" s="631"/>
      <c r="BL21" s="631"/>
      <c r="BM21" s="631"/>
      <c r="BN21" s="632"/>
      <c r="BO21" s="633" t="s">
        <v>175</v>
      </c>
      <c r="BP21" s="633"/>
      <c r="BQ21" s="633"/>
      <c r="BR21" s="633"/>
      <c r="BS21" s="634" t="s">
        <v>173</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277</v>
      </c>
      <c r="C22" s="669"/>
      <c r="D22" s="669"/>
      <c r="E22" s="669"/>
      <c r="F22" s="669"/>
      <c r="G22" s="669"/>
      <c r="H22" s="669"/>
      <c r="I22" s="669"/>
      <c r="J22" s="669"/>
      <c r="K22" s="669"/>
      <c r="L22" s="669"/>
      <c r="M22" s="669"/>
      <c r="N22" s="669"/>
      <c r="O22" s="669"/>
      <c r="P22" s="669"/>
      <c r="Q22" s="670"/>
      <c r="R22" s="630" t="s">
        <v>128</v>
      </c>
      <c r="S22" s="631"/>
      <c r="T22" s="631"/>
      <c r="U22" s="631"/>
      <c r="V22" s="631"/>
      <c r="W22" s="631"/>
      <c r="X22" s="631"/>
      <c r="Y22" s="632"/>
      <c r="Z22" s="633" t="s">
        <v>128</v>
      </c>
      <c r="AA22" s="633"/>
      <c r="AB22" s="633"/>
      <c r="AC22" s="633"/>
      <c r="AD22" s="634" t="s">
        <v>128</v>
      </c>
      <c r="AE22" s="634"/>
      <c r="AF22" s="634"/>
      <c r="AG22" s="634"/>
      <c r="AH22" s="634"/>
      <c r="AI22" s="634"/>
      <c r="AJ22" s="634"/>
      <c r="AK22" s="634"/>
      <c r="AL22" s="635" t="s">
        <v>128</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t="s">
        <v>175</v>
      </c>
      <c r="BH22" s="631"/>
      <c r="BI22" s="631"/>
      <c r="BJ22" s="631"/>
      <c r="BK22" s="631"/>
      <c r="BL22" s="631"/>
      <c r="BM22" s="631"/>
      <c r="BN22" s="632"/>
      <c r="BO22" s="633" t="s">
        <v>226</v>
      </c>
      <c r="BP22" s="633"/>
      <c r="BQ22" s="633"/>
      <c r="BR22" s="633"/>
      <c r="BS22" s="634" t="s">
        <v>226</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280</v>
      </c>
      <c r="C23" s="628"/>
      <c r="D23" s="628"/>
      <c r="E23" s="628"/>
      <c r="F23" s="628"/>
      <c r="G23" s="628"/>
      <c r="H23" s="628"/>
      <c r="I23" s="628"/>
      <c r="J23" s="628"/>
      <c r="K23" s="628"/>
      <c r="L23" s="628"/>
      <c r="M23" s="628"/>
      <c r="N23" s="628"/>
      <c r="O23" s="628"/>
      <c r="P23" s="628"/>
      <c r="Q23" s="629"/>
      <c r="R23" s="630">
        <v>1683290</v>
      </c>
      <c r="S23" s="631"/>
      <c r="T23" s="631"/>
      <c r="U23" s="631"/>
      <c r="V23" s="631"/>
      <c r="W23" s="631"/>
      <c r="X23" s="631"/>
      <c r="Y23" s="632"/>
      <c r="Z23" s="633">
        <v>34.799999999999997</v>
      </c>
      <c r="AA23" s="633"/>
      <c r="AB23" s="633"/>
      <c r="AC23" s="633"/>
      <c r="AD23" s="634">
        <v>1447665</v>
      </c>
      <c r="AE23" s="634"/>
      <c r="AF23" s="634"/>
      <c r="AG23" s="634"/>
      <c r="AH23" s="634"/>
      <c r="AI23" s="634"/>
      <c r="AJ23" s="634"/>
      <c r="AK23" s="634"/>
      <c r="AL23" s="635">
        <v>82.5</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t="s">
        <v>175</v>
      </c>
      <c r="BH23" s="631"/>
      <c r="BI23" s="631"/>
      <c r="BJ23" s="631"/>
      <c r="BK23" s="631"/>
      <c r="BL23" s="631"/>
      <c r="BM23" s="631"/>
      <c r="BN23" s="632"/>
      <c r="BO23" s="633" t="s">
        <v>175</v>
      </c>
      <c r="BP23" s="633"/>
      <c r="BQ23" s="633"/>
      <c r="BR23" s="633"/>
      <c r="BS23" s="634" t="s">
        <v>175</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1" t="s">
        <v>285</v>
      </c>
      <c r="DM23" s="662"/>
      <c r="DN23" s="662"/>
      <c r="DO23" s="662"/>
      <c r="DP23" s="662"/>
      <c r="DQ23" s="662"/>
      <c r="DR23" s="662"/>
      <c r="DS23" s="662"/>
      <c r="DT23" s="662"/>
      <c r="DU23" s="662"/>
      <c r="DV23" s="663"/>
      <c r="DW23" s="612" t="s">
        <v>286</v>
      </c>
      <c r="DX23" s="613"/>
      <c r="DY23" s="613"/>
      <c r="DZ23" s="613"/>
      <c r="EA23" s="613"/>
      <c r="EB23" s="613"/>
      <c r="EC23" s="614"/>
    </row>
    <row r="24" spans="2:133" ht="11.25" customHeight="1" x14ac:dyDescent="0.15">
      <c r="B24" s="627" t="s">
        <v>287</v>
      </c>
      <c r="C24" s="628"/>
      <c r="D24" s="628"/>
      <c r="E24" s="628"/>
      <c r="F24" s="628"/>
      <c r="G24" s="628"/>
      <c r="H24" s="628"/>
      <c r="I24" s="628"/>
      <c r="J24" s="628"/>
      <c r="K24" s="628"/>
      <c r="L24" s="628"/>
      <c r="M24" s="628"/>
      <c r="N24" s="628"/>
      <c r="O24" s="628"/>
      <c r="P24" s="628"/>
      <c r="Q24" s="629"/>
      <c r="R24" s="630">
        <v>1447665</v>
      </c>
      <c r="S24" s="631"/>
      <c r="T24" s="631"/>
      <c r="U24" s="631"/>
      <c r="V24" s="631"/>
      <c r="W24" s="631"/>
      <c r="X24" s="631"/>
      <c r="Y24" s="632"/>
      <c r="Z24" s="633">
        <v>30</v>
      </c>
      <c r="AA24" s="633"/>
      <c r="AB24" s="633"/>
      <c r="AC24" s="633"/>
      <c r="AD24" s="634">
        <v>1447665</v>
      </c>
      <c r="AE24" s="634"/>
      <c r="AF24" s="634"/>
      <c r="AG24" s="634"/>
      <c r="AH24" s="634"/>
      <c r="AI24" s="634"/>
      <c r="AJ24" s="634"/>
      <c r="AK24" s="634"/>
      <c r="AL24" s="635">
        <v>82.5</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175</v>
      </c>
      <c r="BH24" s="631"/>
      <c r="BI24" s="631"/>
      <c r="BJ24" s="631"/>
      <c r="BK24" s="631"/>
      <c r="BL24" s="631"/>
      <c r="BM24" s="631"/>
      <c r="BN24" s="632"/>
      <c r="BO24" s="633" t="s">
        <v>226</v>
      </c>
      <c r="BP24" s="633"/>
      <c r="BQ24" s="633"/>
      <c r="BR24" s="633"/>
      <c r="BS24" s="634" t="s">
        <v>175</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1107831</v>
      </c>
      <c r="CS24" s="620"/>
      <c r="CT24" s="620"/>
      <c r="CU24" s="620"/>
      <c r="CV24" s="620"/>
      <c r="CW24" s="620"/>
      <c r="CX24" s="620"/>
      <c r="CY24" s="621"/>
      <c r="CZ24" s="624">
        <v>26</v>
      </c>
      <c r="DA24" s="625"/>
      <c r="DB24" s="625"/>
      <c r="DC24" s="644"/>
      <c r="DD24" s="671">
        <v>950569</v>
      </c>
      <c r="DE24" s="620"/>
      <c r="DF24" s="620"/>
      <c r="DG24" s="620"/>
      <c r="DH24" s="620"/>
      <c r="DI24" s="620"/>
      <c r="DJ24" s="620"/>
      <c r="DK24" s="621"/>
      <c r="DL24" s="671">
        <v>940430</v>
      </c>
      <c r="DM24" s="620"/>
      <c r="DN24" s="620"/>
      <c r="DO24" s="620"/>
      <c r="DP24" s="620"/>
      <c r="DQ24" s="620"/>
      <c r="DR24" s="620"/>
      <c r="DS24" s="620"/>
      <c r="DT24" s="620"/>
      <c r="DU24" s="620"/>
      <c r="DV24" s="621"/>
      <c r="DW24" s="624">
        <v>51.9</v>
      </c>
      <c r="DX24" s="625"/>
      <c r="DY24" s="625"/>
      <c r="DZ24" s="625"/>
      <c r="EA24" s="625"/>
      <c r="EB24" s="625"/>
      <c r="EC24" s="626"/>
    </row>
    <row r="25" spans="2:133" ht="11.25" customHeight="1" x14ac:dyDescent="0.15">
      <c r="B25" s="627" t="s">
        <v>290</v>
      </c>
      <c r="C25" s="628"/>
      <c r="D25" s="628"/>
      <c r="E25" s="628"/>
      <c r="F25" s="628"/>
      <c r="G25" s="628"/>
      <c r="H25" s="628"/>
      <c r="I25" s="628"/>
      <c r="J25" s="628"/>
      <c r="K25" s="628"/>
      <c r="L25" s="628"/>
      <c r="M25" s="628"/>
      <c r="N25" s="628"/>
      <c r="O25" s="628"/>
      <c r="P25" s="628"/>
      <c r="Q25" s="629"/>
      <c r="R25" s="630">
        <v>235625</v>
      </c>
      <c r="S25" s="631"/>
      <c r="T25" s="631"/>
      <c r="U25" s="631"/>
      <c r="V25" s="631"/>
      <c r="W25" s="631"/>
      <c r="X25" s="631"/>
      <c r="Y25" s="632"/>
      <c r="Z25" s="633">
        <v>4.9000000000000004</v>
      </c>
      <c r="AA25" s="633"/>
      <c r="AB25" s="633"/>
      <c r="AC25" s="633"/>
      <c r="AD25" s="634" t="s">
        <v>175</v>
      </c>
      <c r="AE25" s="634"/>
      <c r="AF25" s="634"/>
      <c r="AG25" s="634"/>
      <c r="AH25" s="634"/>
      <c r="AI25" s="634"/>
      <c r="AJ25" s="634"/>
      <c r="AK25" s="634"/>
      <c r="AL25" s="635" t="s">
        <v>175</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226</v>
      </c>
      <c r="BH25" s="631"/>
      <c r="BI25" s="631"/>
      <c r="BJ25" s="631"/>
      <c r="BK25" s="631"/>
      <c r="BL25" s="631"/>
      <c r="BM25" s="631"/>
      <c r="BN25" s="632"/>
      <c r="BO25" s="633" t="s">
        <v>175</v>
      </c>
      <c r="BP25" s="633"/>
      <c r="BQ25" s="633"/>
      <c r="BR25" s="633"/>
      <c r="BS25" s="634" t="s">
        <v>226</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704354</v>
      </c>
      <c r="CS25" s="664"/>
      <c r="CT25" s="664"/>
      <c r="CU25" s="664"/>
      <c r="CV25" s="664"/>
      <c r="CW25" s="664"/>
      <c r="CX25" s="664"/>
      <c r="CY25" s="665"/>
      <c r="CZ25" s="635">
        <v>16.5</v>
      </c>
      <c r="DA25" s="666"/>
      <c r="DB25" s="666"/>
      <c r="DC25" s="672"/>
      <c r="DD25" s="639">
        <v>614669</v>
      </c>
      <c r="DE25" s="664"/>
      <c r="DF25" s="664"/>
      <c r="DG25" s="664"/>
      <c r="DH25" s="664"/>
      <c r="DI25" s="664"/>
      <c r="DJ25" s="664"/>
      <c r="DK25" s="665"/>
      <c r="DL25" s="639">
        <v>604819</v>
      </c>
      <c r="DM25" s="664"/>
      <c r="DN25" s="664"/>
      <c r="DO25" s="664"/>
      <c r="DP25" s="664"/>
      <c r="DQ25" s="664"/>
      <c r="DR25" s="664"/>
      <c r="DS25" s="664"/>
      <c r="DT25" s="664"/>
      <c r="DU25" s="664"/>
      <c r="DV25" s="665"/>
      <c r="DW25" s="635">
        <v>33.4</v>
      </c>
      <c r="DX25" s="666"/>
      <c r="DY25" s="666"/>
      <c r="DZ25" s="666"/>
      <c r="EA25" s="666"/>
      <c r="EB25" s="666"/>
      <c r="EC25" s="667"/>
    </row>
    <row r="26" spans="2:133" ht="11.25" customHeight="1" x14ac:dyDescent="0.15">
      <c r="B26" s="627" t="s">
        <v>293</v>
      </c>
      <c r="C26" s="628"/>
      <c r="D26" s="628"/>
      <c r="E26" s="628"/>
      <c r="F26" s="628"/>
      <c r="G26" s="628"/>
      <c r="H26" s="628"/>
      <c r="I26" s="628"/>
      <c r="J26" s="628"/>
      <c r="K26" s="628"/>
      <c r="L26" s="628"/>
      <c r="M26" s="628"/>
      <c r="N26" s="628"/>
      <c r="O26" s="628"/>
      <c r="P26" s="628"/>
      <c r="Q26" s="629"/>
      <c r="R26" s="630" t="s">
        <v>175</v>
      </c>
      <c r="S26" s="631"/>
      <c r="T26" s="631"/>
      <c r="U26" s="631"/>
      <c r="V26" s="631"/>
      <c r="W26" s="631"/>
      <c r="X26" s="631"/>
      <c r="Y26" s="632"/>
      <c r="Z26" s="633" t="s">
        <v>226</v>
      </c>
      <c r="AA26" s="633"/>
      <c r="AB26" s="633"/>
      <c r="AC26" s="633"/>
      <c r="AD26" s="634" t="s">
        <v>175</v>
      </c>
      <c r="AE26" s="634"/>
      <c r="AF26" s="634"/>
      <c r="AG26" s="634"/>
      <c r="AH26" s="634"/>
      <c r="AI26" s="634"/>
      <c r="AJ26" s="634"/>
      <c r="AK26" s="634"/>
      <c r="AL26" s="635" t="s">
        <v>226</v>
      </c>
      <c r="AM26" s="636"/>
      <c r="AN26" s="636"/>
      <c r="AO26" s="637"/>
      <c r="AP26" s="649" t="s">
        <v>294</v>
      </c>
      <c r="AQ26" s="673"/>
      <c r="AR26" s="673"/>
      <c r="AS26" s="673"/>
      <c r="AT26" s="673"/>
      <c r="AU26" s="673"/>
      <c r="AV26" s="673"/>
      <c r="AW26" s="673"/>
      <c r="AX26" s="673"/>
      <c r="AY26" s="673"/>
      <c r="AZ26" s="673"/>
      <c r="BA26" s="673"/>
      <c r="BB26" s="673"/>
      <c r="BC26" s="673"/>
      <c r="BD26" s="673"/>
      <c r="BE26" s="673"/>
      <c r="BF26" s="651"/>
      <c r="BG26" s="630" t="s">
        <v>226</v>
      </c>
      <c r="BH26" s="631"/>
      <c r="BI26" s="631"/>
      <c r="BJ26" s="631"/>
      <c r="BK26" s="631"/>
      <c r="BL26" s="631"/>
      <c r="BM26" s="631"/>
      <c r="BN26" s="632"/>
      <c r="BO26" s="633" t="s">
        <v>226</v>
      </c>
      <c r="BP26" s="633"/>
      <c r="BQ26" s="633"/>
      <c r="BR26" s="633"/>
      <c r="BS26" s="634" t="s">
        <v>173</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361235</v>
      </c>
      <c r="CS26" s="631"/>
      <c r="CT26" s="631"/>
      <c r="CU26" s="631"/>
      <c r="CV26" s="631"/>
      <c r="CW26" s="631"/>
      <c r="CX26" s="631"/>
      <c r="CY26" s="632"/>
      <c r="CZ26" s="635">
        <v>8.5</v>
      </c>
      <c r="DA26" s="666"/>
      <c r="DB26" s="666"/>
      <c r="DC26" s="672"/>
      <c r="DD26" s="639">
        <v>301349</v>
      </c>
      <c r="DE26" s="631"/>
      <c r="DF26" s="631"/>
      <c r="DG26" s="631"/>
      <c r="DH26" s="631"/>
      <c r="DI26" s="631"/>
      <c r="DJ26" s="631"/>
      <c r="DK26" s="632"/>
      <c r="DL26" s="639" t="s">
        <v>226</v>
      </c>
      <c r="DM26" s="631"/>
      <c r="DN26" s="631"/>
      <c r="DO26" s="631"/>
      <c r="DP26" s="631"/>
      <c r="DQ26" s="631"/>
      <c r="DR26" s="631"/>
      <c r="DS26" s="631"/>
      <c r="DT26" s="631"/>
      <c r="DU26" s="631"/>
      <c r="DV26" s="632"/>
      <c r="DW26" s="635" t="s">
        <v>173</v>
      </c>
      <c r="DX26" s="666"/>
      <c r="DY26" s="666"/>
      <c r="DZ26" s="666"/>
      <c r="EA26" s="666"/>
      <c r="EB26" s="666"/>
      <c r="EC26" s="667"/>
    </row>
    <row r="27" spans="2:133" ht="11.25" customHeight="1" x14ac:dyDescent="0.15">
      <c r="B27" s="627" t="s">
        <v>296</v>
      </c>
      <c r="C27" s="628"/>
      <c r="D27" s="628"/>
      <c r="E27" s="628"/>
      <c r="F27" s="628"/>
      <c r="G27" s="628"/>
      <c r="H27" s="628"/>
      <c r="I27" s="628"/>
      <c r="J27" s="628"/>
      <c r="K27" s="628"/>
      <c r="L27" s="628"/>
      <c r="M27" s="628"/>
      <c r="N27" s="628"/>
      <c r="O27" s="628"/>
      <c r="P27" s="628"/>
      <c r="Q27" s="629"/>
      <c r="R27" s="630">
        <v>1985212</v>
      </c>
      <c r="S27" s="631"/>
      <c r="T27" s="631"/>
      <c r="U27" s="631"/>
      <c r="V27" s="631"/>
      <c r="W27" s="631"/>
      <c r="X27" s="631"/>
      <c r="Y27" s="632"/>
      <c r="Z27" s="633">
        <v>41.1</v>
      </c>
      <c r="AA27" s="633"/>
      <c r="AB27" s="633"/>
      <c r="AC27" s="633"/>
      <c r="AD27" s="634">
        <v>1748830</v>
      </c>
      <c r="AE27" s="634"/>
      <c r="AF27" s="634"/>
      <c r="AG27" s="634"/>
      <c r="AH27" s="634"/>
      <c r="AI27" s="634"/>
      <c r="AJ27" s="634"/>
      <c r="AK27" s="634"/>
      <c r="AL27" s="635">
        <v>99.599998474121094</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217933</v>
      </c>
      <c r="BH27" s="631"/>
      <c r="BI27" s="631"/>
      <c r="BJ27" s="631"/>
      <c r="BK27" s="631"/>
      <c r="BL27" s="631"/>
      <c r="BM27" s="631"/>
      <c r="BN27" s="632"/>
      <c r="BO27" s="633">
        <v>100</v>
      </c>
      <c r="BP27" s="633"/>
      <c r="BQ27" s="633"/>
      <c r="BR27" s="633"/>
      <c r="BS27" s="634" t="s">
        <v>226</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95854</v>
      </c>
      <c r="CS27" s="664"/>
      <c r="CT27" s="664"/>
      <c r="CU27" s="664"/>
      <c r="CV27" s="664"/>
      <c r="CW27" s="664"/>
      <c r="CX27" s="664"/>
      <c r="CY27" s="665"/>
      <c r="CZ27" s="635">
        <v>2.2999999999999998</v>
      </c>
      <c r="DA27" s="666"/>
      <c r="DB27" s="666"/>
      <c r="DC27" s="672"/>
      <c r="DD27" s="639">
        <v>40597</v>
      </c>
      <c r="DE27" s="664"/>
      <c r="DF27" s="664"/>
      <c r="DG27" s="664"/>
      <c r="DH27" s="664"/>
      <c r="DI27" s="664"/>
      <c r="DJ27" s="664"/>
      <c r="DK27" s="665"/>
      <c r="DL27" s="639">
        <v>40308</v>
      </c>
      <c r="DM27" s="664"/>
      <c r="DN27" s="664"/>
      <c r="DO27" s="664"/>
      <c r="DP27" s="664"/>
      <c r="DQ27" s="664"/>
      <c r="DR27" s="664"/>
      <c r="DS27" s="664"/>
      <c r="DT27" s="664"/>
      <c r="DU27" s="664"/>
      <c r="DV27" s="665"/>
      <c r="DW27" s="635">
        <v>2.2000000000000002</v>
      </c>
      <c r="DX27" s="666"/>
      <c r="DY27" s="666"/>
      <c r="DZ27" s="666"/>
      <c r="EA27" s="666"/>
      <c r="EB27" s="666"/>
      <c r="EC27" s="667"/>
    </row>
    <row r="28" spans="2:133" ht="11.25" customHeight="1" x14ac:dyDescent="0.15">
      <c r="B28" s="627" t="s">
        <v>299</v>
      </c>
      <c r="C28" s="628"/>
      <c r="D28" s="628"/>
      <c r="E28" s="628"/>
      <c r="F28" s="628"/>
      <c r="G28" s="628"/>
      <c r="H28" s="628"/>
      <c r="I28" s="628"/>
      <c r="J28" s="628"/>
      <c r="K28" s="628"/>
      <c r="L28" s="628"/>
      <c r="M28" s="628"/>
      <c r="N28" s="628"/>
      <c r="O28" s="628"/>
      <c r="P28" s="628"/>
      <c r="Q28" s="629"/>
      <c r="R28" s="630" t="s">
        <v>226</v>
      </c>
      <c r="S28" s="631"/>
      <c r="T28" s="631"/>
      <c r="U28" s="631"/>
      <c r="V28" s="631"/>
      <c r="W28" s="631"/>
      <c r="X28" s="631"/>
      <c r="Y28" s="632"/>
      <c r="Z28" s="633" t="s">
        <v>175</v>
      </c>
      <c r="AA28" s="633"/>
      <c r="AB28" s="633"/>
      <c r="AC28" s="633"/>
      <c r="AD28" s="634" t="s">
        <v>175</v>
      </c>
      <c r="AE28" s="634"/>
      <c r="AF28" s="634"/>
      <c r="AG28" s="634"/>
      <c r="AH28" s="634"/>
      <c r="AI28" s="634"/>
      <c r="AJ28" s="634"/>
      <c r="AK28" s="634"/>
      <c r="AL28" s="635" t="s">
        <v>175</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307623</v>
      </c>
      <c r="CS28" s="631"/>
      <c r="CT28" s="631"/>
      <c r="CU28" s="631"/>
      <c r="CV28" s="631"/>
      <c r="CW28" s="631"/>
      <c r="CX28" s="631"/>
      <c r="CY28" s="632"/>
      <c r="CZ28" s="635">
        <v>7.2</v>
      </c>
      <c r="DA28" s="666"/>
      <c r="DB28" s="666"/>
      <c r="DC28" s="672"/>
      <c r="DD28" s="639">
        <v>295303</v>
      </c>
      <c r="DE28" s="631"/>
      <c r="DF28" s="631"/>
      <c r="DG28" s="631"/>
      <c r="DH28" s="631"/>
      <c r="DI28" s="631"/>
      <c r="DJ28" s="631"/>
      <c r="DK28" s="632"/>
      <c r="DL28" s="639">
        <v>295303</v>
      </c>
      <c r="DM28" s="631"/>
      <c r="DN28" s="631"/>
      <c r="DO28" s="631"/>
      <c r="DP28" s="631"/>
      <c r="DQ28" s="631"/>
      <c r="DR28" s="631"/>
      <c r="DS28" s="631"/>
      <c r="DT28" s="631"/>
      <c r="DU28" s="631"/>
      <c r="DV28" s="632"/>
      <c r="DW28" s="635">
        <v>16.3</v>
      </c>
      <c r="DX28" s="666"/>
      <c r="DY28" s="666"/>
      <c r="DZ28" s="666"/>
      <c r="EA28" s="666"/>
      <c r="EB28" s="666"/>
      <c r="EC28" s="667"/>
    </row>
    <row r="29" spans="2:133" ht="11.25" customHeight="1" x14ac:dyDescent="0.15">
      <c r="B29" s="627" t="s">
        <v>301</v>
      </c>
      <c r="C29" s="628"/>
      <c r="D29" s="628"/>
      <c r="E29" s="628"/>
      <c r="F29" s="628"/>
      <c r="G29" s="628"/>
      <c r="H29" s="628"/>
      <c r="I29" s="628"/>
      <c r="J29" s="628"/>
      <c r="K29" s="628"/>
      <c r="L29" s="628"/>
      <c r="M29" s="628"/>
      <c r="N29" s="628"/>
      <c r="O29" s="628"/>
      <c r="P29" s="628"/>
      <c r="Q29" s="629"/>
      <c r="R29" s="630">
        <v>1567</v>
      </c>
      <c r="S29" s="631"/>
      <c r="T29" s="631"/>
      <c r="U29" s="631"/>
      <c r="V29" s="631"/>
      <c r="W29" s="631"/>
      <c r="X29" s="631"/>
      <c r="Y29" s="632"/>
      <c r="Z29" s="633">
        <v>0</v>
      </c>
      <c r="AA29" s="633"/>
      <c r="AB29" s="633"/>
      <c r="AC29" s="633"/>
      <c r="AD29" s="634" t="s">
        <v>175</v>
      </c>
      <c r="AE29" s="634"/>
      <c r="AF29" s="634"/>
      <c r="AG29" s="634"/>
      <c r="AH29" s="634"/>
      <c r="AI29" s="634"/>
      <c r="AJ29" s="634"/>
      <c r="AK29" s="634"/>
      <c r="AL29" s="635" t="s">
        <v>226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302</v>
      </c>
      <c r="CE29" s="680"/>
      <c r="CF29" s="645" t="s">
        <v>70</v>
      </c>
      <c r="CG29" s="646"/>
      <c r="CH29" s="646"/>
      <c r="CI29" s="646"/>
      <c r="CJ29" s="646"/>
      <c r="CK29" s="646"/>
      <c r="CL29" s="646"/>
      <c r="CM29" s="646"/>
      <c r="CN29" s="646"/>
      <c r="CO29" s="646"/>
      <c r="CP29" s="646"/>
      <c r="CQ29" s="647"/>
      <c r="CR29" s="630">
        <v>307493</v>
      </c>
      <c r="CS29" s="664"/>
      <c r="CT29" s="664"/>
      <c r="CU29" s="664"/>
      <c r="CV29" s="664"/>
      <c r="CW29" s="664"/>
      <c r="CX29" s="664"/>
      <c r="CY29" s="665"/>
      <c r="CZ29" s="635">
        <v>7.2</v>
      </c>
      <c r="DA29" s="666"/>
      <c r="DB29" s="666"/>
      <c r="DC29" s="672"/>
      <c r="DD29" s="639">
        <v>295173</v>
      </c>
      <c r="DE29" s="664"/>
      <c r="DF29" s="664"/>
      <c r="DG29" s="664"/>
      <c r="DH29" s="664"/>
      <c r="DI29" s="664"/>
      <c r="DJ29" s="664"/>
      <c r="DK29" s="665"/>
      <c r="DL29" s="639">
        <v>295173</v>
      </c>
      <c r="DM29" s="664"/>
      <c r="DN29" s="664"/>
      <c r="DO29" s="664"/>
      <c r="DP29" s="664"/>
      <c r="DQ29" s="664"/>
      <c r="DR29" s="664"/>
      <c r="DS29" s="664"/>
      <c r="DT29" s="664"/>
      <c r="DU29" s="664"/>
      <c r="DV29" s="665"/>
      <c r="DW29" s="635">
        <v>16.3</v>
      </c>
      <c r="DX29" s="666"/>
      <c r="DY29" s="666"/>
      <c r="DZ29" s="666"/>
      <c r="EA29" s="666"/>
      <c r="EB29" s="666"/>
      <c r="EC29" s="667"/>
    </row>
    <row r="30" spans="2:133" ht="11.25" customHeight="1" x14ac:dyDescent="0.15">
      <c r="B30" s="627" t="s">
        <v>303</v>
      </c>
      <c r="C30" s="628"/>
      <c r="D30" s="628"/>
      <c r="E30" s="628"/>
      <c r="F30" s="628"/>
      <c r="G30" s="628"/>
      <c r="H30" s="628"/>
      <c r="I30" s="628"/>
      <c r="J30" s="628"/>
      <c r="K30" s="628"/>
      <c r="L30" s="628"/>
      <c r="M30" s="628"/>
      <c r="N30" s="628"/>
      <c r="O30" s="628"/>
      <c r="P30" s="628"/>
      <c r="Q30" s="629"/>
      <c r="R30" s="630">
        <v>34028</v>
      </c>
      <c r="S30" s="631"/>
      <c r="T30" s="631"/>
      <c r="U30" s="631"/>
      <c r="V30" s="631"/>
      <c r="W30" s="631"/>
      <c r="X30" s="631"/>
      <c r="Y30" s="632"/>
      <c r="Z30" s="633">
        <v>0.7</v>
      </c>
      <c r="AA30" s="633"/>
      <c r="AB30" s="633"/>
      <c r="AC30" s="633"/>
      <c r="AD30" s="634" t="s">
        <v>226</v>
      </c>
      <c r="AE30" s="634"/>
      <c r="AF30" s="634"/>
      <c r="AG30" s="634"/>
      <c r="AH30" s="634"/>
      <c r="AI30" s="634"/>
      <c r="AJ30" s="634"/>
      <c r="AK30" s="634"/>
      <c r="AL30" s="635" t="s">
        <v>175</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304</v>
      </c>
      <c r="BH30" s="677"/>
      <c r="BI30" s="677"/>
      <c r="BJ30" s="677"/>
      <c r="BK30" s="677"/>
      <c r="BL30" s="677"/>
      <c r="BM30" s="677"/>
      <c r="BN30" s="677"/>
      <c r="BO30" s="677"/>
      <c r="BP30" s="677"/>
      <c r="BQ30" s="678"/>
      <c r="BR30" s="609" t="s">
        <v>305</v>
      </c>
      <c r="BS30" s="677"/>
      <c r="BT30" s="677"/>
      <c r="BU30" s="677"/>
      <c r="BV30" s="677"/>
      <c r="BW30" s="677"/>
      <c r="BX30" s="677"/>
      <c r="BY30" s="677"/>
      <c r="BZ30" s="677"/>
      <c r="CA30" s="677"/>
      <c r="CB30" s="678"/>
      <c r="CD30" s="681"/>
      <c r="CE30" s="682"/>
      <c r="CF30" s="645" t="s">
        <v>306</v>
      </c>
      <c r="CG30" s="646"/>
      <c r="CH30" s="646"/>
      <c r="CI30" s="646"/>
      <c r="CJ30" s="646"/>
      <c r="CK30" s="646"/>
      <c r="CL30" s="646"/>
      <c r="CM30" s="646"/>
      <c r="CN30" s="646"/>
      <c r="CO30" s="646"/>
      <c r="CP30" s="646"/>
      <c r="CQ30" s="647"/>
      <c r="CR30" s="630">
        <v>298175</v>
      </c>
      <c r="CS30" s="631"/>
      <c r="CT30" s="631"/>
      <c r="CU30" s="631"/>
      <c r="CV30" s="631"/>
      <c r="CW30" s="631"/>
      <c r="CX30" s="631"/>
      <c r="CY30" s="632"/>
      <c r="CZ30" s="635">
        <v>7</v>
      </c>
      <c r="DA30" s="666"/>
      <c r="DB30" s="666"/>
      <c r="DC30" s="672"/>
      <c r="DD30" s="639">
        <v>285855</v>
      </c>
      <c r="DE30" s="631"/>
      <c r="DF30" s="631"/>
      <c r="DG30" s="631"/>
      <c r="DH30" s="631"/>
      <c r="DI30" s="631"/>
      <c r="DJ30" s="631"/>
      <c r="DK30" s="632"/>
      <c r="DL30" s="639">
        <v>285855</v>
      </c>
      <c r="DM30" s="631"/>
      <c r="DN30" s="631"/>
      <c r="DO30" s="631"/>
      <c r="DP30" s="631"/>
      <c r="DQ30" s="631"/>
      <c r="DR30" s="631"/>
      <c r="DS30" s="631"/>
      <c r="DT30" s="631"/>
      <c r="DU30" s="631"/>
      <c r="DV30" s="632"/>
      <c r="DW30" s="635">
        <v>15.8</v>
      </c>
      <c r="DX30" s="666"/>
      <c r="DY30" s="666"/>
      <c r="DZ30" s="666"/>
      <c r="EA30" s="666"/>
      <c r="EB30" s="666"/>
      <c r="EC30" s="667"/>
    </row>
    <row r="31" spans="2:133" ht="11.25" customHeight="1" x14ac:dyDescent="0.15">
      <c r="B31" s="627" t="s">
        <v>307</v>
      </c>
      <c r="C31" s="628"/>
      <c r="D31" s="628"/>
      <c r="E31" s="628"/>
      <c r="F31" s="628"/>
      <c r="G31" s="628"/>
      <c r="H31" s="628"/>
      <c r="I31" s="628"/>
      <c r="J31" s="628"/>
      <c r="K31" s="628"/>
      <c r="L31" s="628"/>
      <c r="M31" s="628"/>
      <c r="N31" s="628"/>
      <c r="O31" s="628"/>
      <c r="P31" s="628"/>
      <c r="Q31" s="629"/>
      <c r="R31" s="630">
        <v>1864</v>
      </c>
      <c r="S31" s="631"/>
      <c r="T31" s="631"/>
      <c r="U31" s="631"/>
      <c r="V31" s="631"/>
      <c r="W31" s="631"/>
      <c r="X31" s="631"/>
      <c r="Y31" s="632"/>
      <c r="Z31" s="633">
        <v>0</v>
      </c>
      <c r="AA31" s="633"/>
      <c r="AB31" s="633"/>
      <c r="AC31" s="633"/>
      <c r="AD31" s="634" t="s">
        <v>226</v>
      </c>
      <c r="AE31" s="634"/>
      <c r="AF31" s="634"/>
      <c r="AG31" s="634"/>
      <c r="AH31" s="634"/>
      <c r="AI31" s="634"/>
      <c r="AJ31" s="634"/>
      <c r="AK31" s="634"/>
      <c r="AL31" s="635" t="s">
        <v>175</v>
      </c>
      <c r="AM31" s="636"/>
      <c r="AN31" s="636"/>
      <c r="AO31" s="637"/>
      <c r="AP31" s="690" t="s">
        <v>308</v>
      </c>
      <c r="AQ31" s="691"/>
      <c r="AR31" s="691"/>
      <c r="AS31" s="691"/>
      <c r="AT31" s="696" t="s">
        <v>309</v>
      </c>
      <c r="AU31" s="215"/>
      <c r="AV31" s="215"/>
      <c r="AW31" s="215"/>
      <c r="AX31" s="616" t="s">
        <v>186</v>
      </c>
      <c r="AY31" s="617"/>
      <c r="AZ31" s="617"/>
      <c r="BA31" s="617"/>
      <c r="BB31" s="617"/>
      <c r="BC31" s="617"/>
      <c r="BD31" s="617"/>
      <c r="BE31" s="617"/>
      <c r="BF31" s="618"/>
      <c r="BG31" s="689">
        <v>98.7</v>
      </c>
      <c r="BH31" s="685"/>
      <c r="BI31" s="685"/>
      <c r="BJ31" s="685"/>
      <c r="BK31" s="685"/>
      <c r="BL31" s="685"/>
      <c r="BM31" s="625">
        <v>95.2</v>
      </c>
      <c r="BN31" s="685"/>
      <c r="BO31" s="685"/>
      <c r="BP31" s="685"/>
      <c r="BQ31" s="686"/>
      <c r="BR31" s="689">
        <v>99.1</v>
      </c>
      <c r="BS31" s="685"/>
      <c r="BT31" s="685"/>
      <c r="BU31" s="685"/>
      <c r="BV31" s="685"/>
      <c r="BW31" s="685"/>
      <c r="BX31" s="625">
        <v>96</v>
      </c>
      <c r="BY31" s="685"/>
      <c r="BZ31" s="685"/>
      <c r="CA31" s="685"/>
      <c r="CB31" s="686"/>
      <c r="CD31" s="681"/>
      <c r="CE31" s="682"/>
      <c r="CF31" s="645" t="s">
        <v>310</v>
      </c>
      <c r="CG31" s="646"/>
      <c r="CH31" s="646"/>
      <c r="CI31" s="646"/>
      <c r="CJ31" s="646"/>
      <c r="CK31" s="646"/>
      <c r="CL31" s="646"/>
      <c r="CM31" s="646"/>
      <c r="CN31" s="646"/>
      <c r="CO31" s="646"/>
      <c r="CP31" s="646"/>
      <c r="CQ31" s="647"/>
      <c r="CR31" s="630">
        <v>9318</v>
      </c>
      <c r="CS31" s="664"/>
      <c r="CT31" s="664"/>
      <c r="CU31" s="664"/>
      <c r="CV31" s="664"/>
      <c r="CW31" s="664"/>
      <c r="CX31" s="664"/>
      <c r="CY31" s="665"/>
      <c r="CZ31" s="635">
        <v>0.2</v>
      </c>
      <c r="DA31" s="666"/>
      <c r="DB31" s="666"/>
      <c r="DC31" s="672"/>
      <c r="DD31" s="639">
        <v>9318</v>
      </c>
      <c r="DE31" s="664"/>
      <c r="DF31" s="664"/>
      <c r="DG31" s="664"/>
      <c r="DH31" s="664"/>
      <c r="DI31" s="664"/>
      <c r="DJ31" s="664"/>
      <c r="DK31" s="665"/>
      <c r="DL31" s="639">
        <v>9318</v>
      </c>
      <c r="DM31" s="664"/>
      <c r="DN31" s="664"/>
      <c r="DO31" s="664"/>
      <c r="DP31" s="664"/>
      <c r="DQ31" s="664"/>
      <c r="DR31" s="664"/>
      <c r="DS31" s="664"/>
      <c r="DT31" s="664"/>
      <c r="DU31" s="664"/>
      <c r="DV31" s="665"/>
      <c r="DW31" s="635">
        <v>0.5</v>
      </c>
      <c r="DX31" s="666"/>
      <c r="DY31" s="666"/>
      <c r="DZ31" s="666"/>
      <c r="EA31" s="666"/>
      <c r="EB31" s="666"/>
      <c r="EC31" s="667"/>
    </row>
    <row r="32" spans="2:133" ht="11.25" customHeight="1" x14ac:dyDescent="0.15">
      <c r="B32" s="627" t="s">
        <v>311</v>
      </c>
      <c r="C32" s="628"/>
      <c r="D32" s="628"/>
      <c r="E32" s="628"/>
      <c r="F32" s="628"/>
      <c r="G32" s="628"/>
      <c r="H32" s="628"/>
      <c r="I32" s="628"/>
      <c r="J32" s="628"/>
      <c r="K32" s="628"/>
      <c r="L32" s="628"/>
      <c r="M32" s="628"/>
      <c r="N32" s="628"/>
      <c r="O32" s="628"/>
      <c r="P32" s="628"/>
      <c r="Q32" s="629"/>
      <c r="R32" s="630">
        <v>1284107</v>
      </c>
      <c r="S32" s="631"/>
      <c r="T32" s="631"/>
      <c r="U32" s="631"/>
      <c r="V32" s="631"/>
      <c r="W32" s="631"/>
      <c r="X32" s="631"/>
      <c r="Y32" s="632"/>
      <c r="Z32" s="633">
        <v>26.6</v>
      </c>
      <c r="AA32" s="633"/>
      <c r="AB32" s="633"/>
      <c r="AC32" s="633"/>
      <c r="AD32" s="634" t="s">
        <v>226</v>
      </c>
      <c r="AE32" s="634"/>
      <c r="AF32" s="634"/>
      <c r="AG32" s="634"/>
      <c r="AH32" s="634"/>
      <c r="AI32" s="634"/>
      <c r="AJ32" s="634"/>
      <c r="AK32" s="634"/>
      <c r="AL32" s="635" t="s">
        <v>175</v>
      </c>
      <c r="AM32" s="636"/>
      <c r="AN32" s="636"/>
      <c r="AO32" s="637"/>
      <c r="AP32" s="692"/>
      <c r="AQ32" s="693"/>
      <c r="AR32" s="693"/>
      <c r="AS32" s="693"/>
      <c r="AT32" s="697"/>
      <c r="AU32" s="214" t="s">
        <v>312</v>
      </c>
      <c r="AV32" s="214"/>
      <c r="AW32" s="214"/>
      <c r="AX32" s="627" t="s">
        <v>313</v>
      </c>
      <c r="AY32" s="628"/>
      <c r="AZ32" s="628"/>
      <c r="BA32" s="628"/>
      <c r="BB32" s="628"/>
      <c r="BC32" s="628"/>
      <c r="BD32" s="628"/>
      <c r="BE32" s="628"/>
      <c r="BF32" s="629"/>
      <c r="BG32" s="699">
        <v>99.4</v>
      </c>
      <c r="BH32" s="664"/>
      <c r="BI32" s="664"/>
      <c r="BJ32" s="664"/>
      <c r="BK32" s="664"/>
      <c r="BL32" s="664"/>
      <c r="BM32" s="636">
        <v>99.2</v>
      </c>
      <c r="BN32" s="687"/>
      <c r="BO32" s="687"/>
      <c r="BP32" s="687"/>
      <c r="BQ32" s="688"/>
      <c r="BR32" s="699">
        <v>99.7</v>
      </c>
      <c r="BS32" s="664"/>
      <c r="BT32" s="664"/>
      <c r="BU32" s="664"/>
      <c r="BV32" s="664"/>
      <c r="BW32" s="664"/>
      <c r="BX32" s="636">
        <v>99.6</v>
      </c>
      <c r="BY32" s="687"/>
      <c r="BZ32" s="687"/>
      <c r="CA32" s="687"/>
      <c r="CB32" s="688"/>
      <c r="CD32" s="683"/>
      <c r="CE32" s="684"/>
      <c r="CF32" s="645" t="s">
        <v>314</v>
      </c>
      <c r="CG32" s="646"/>
      <c r="CH32" s="646"/>
      <c r="CI32" s="646"/>
      <c r="CJ32" s="646"/>
      <c r="CK32" s="646"/>
      <c r="CL32" s="646"/>
      <c r="CM32" s="646"/>
      <c r="CN32" s="646"/>
      <c r="CO32" s="646"/>
      <c r="CP32" s="646"/>
      <c r="CQ32" s="647"/>
      <c r="CR32" s="630">
        <v>130</v>
      </c>
      <c r="CS32" s="631"/>
      <c r="CT32" s="631"/>
      <c r="CU32" s="631"/>
      <c r="CV32" s="631"/>
      <c r="CW32" s="631"/>
      <c r="CX32" s="631"/>
      <c r="CY32" s="632"/>
      <c r="CZ32" s="635">
        <v>0</v>
      </c>
      <c r="DA32" s="666"/>
      <c r="DB32" s="666"/>
      <c r="DC32" s="672"/>
      <c r="DD32" s="639">
        <v>130</v>
      </c>
      <c r="DE32" s="631"/>
      <c r="DF32" s="631"/>
      <c r="DG32" s="631"/>
      <c r="DH32" s="631"/>
      <c r="DI32" s="631"/>
      <c r="DJ32" s="631"/>
      <c r="DK32" s="632"/>
      <c r="DL32" s="639">
        <v>130</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315</v>
      </c>
      <c r="C33" s="669"/>
      <c r="D33" s="669"/>
      <c r="E33" s="669"/>
      <c r="F33" s="669"/>
      <c r="G33" s="669"/>
      <c r="H33" s="669"/>
      <c r="I33" s="669"/>
      <c r="J33" s="669"/>
      <c r="K33" s="669"/>
      <c r="L33" s="669"/>
      <c r="M33" s="669"/>
      <c r="N33" s="669"/>
      <c r="O33" s="669"/>
      <c r="P33" s="669"/>
      <c r="Q33" s="670"/>
      <c r="R33" s="630" t="s">
        <v>175</v>
      </c>
      <c r="S33" s="631"/>
      <c r="T33" s="631"/>
      <c r="U33" s="631"/>
      <c r="V33" s="631"/>
      <c r="W33" s="631"/>
      <c r="X33" s="631"/>
      <c r="Y33" s="632"/>
      <c r="Z33" s="633" t="s">
        <v>226</v>
      </c>
      <c r="AA33" s="633"/>
      <c r="AB33" s="633"/>
      <c r="AC33" s="633"/>
      <c r="AD33" s="634" t="s">
        <v>175</v>
      </c>
      <c r="AE33" s="634"/>
      <c r="AF33" s="634"/>
      <c r="AG33" s="634"/>
      <c r="AH33" s="634"/>
      <c r="AI33" s="634"/>
      <c r="AJ33" s="634"/>
      <c r="AK33" s="634"/>
      <c r="AL33" s="635" t="s">
        <v>175</v>
      </c>
      <c r="AM33" s="636"/>
      <c r="AN33" s="636"/>
      <c r="AO33" s="637"/>
      <c r="AP33" s="694"/>
      <c r="AQ33" s="695"/>
      <c r="AR33" s="695"/>
      <c r="AS33" s="695"/>
      <c r="AT33" s="698"/>
      <c r="AU33" s="216"/>
      <c r="AV33" s="216"/>
      <c r="AW33" s="216"/>
      <c r="AX33" s="674" t="s">
        <v>316</v>
      </c>
      <c r="AY33" s="675"/>
      <c r="AZ33" s="675"/>
      <c r="BA33" s="675"/>
      <c r="BB33" s="675"/>
      <c r="BC33" s="675"/>
      <c r="BD33" s="675"/>
      <c r="BE33" s="675"/>
      <c r="BF33" s="676"/>
      <c r="BG33" s="700">
        <v>97.4</v>
      </c>
      <c r="BH33" s="701"/>
      <c r="BI33" s="701"/>
      <c r="BJ33" s="701"/>
      <c r="BK33" s="701"/>
      <c r="BL33" s="701"/>
      <c r="BM33" s="702">
        <v>88.9</v>
      </c>
      <c r="BN33" s="701"/>
      <c r="BO33" s="701"/>
      <c r="BP33" s="701"/>
      <c r="BQ33" s="703"/>
      <c r="BR33" s="700">
        <v>98</v>
      </c>
      <c r="BS33" s="701"/>
      <c r="BT33" s="701"/>
      <c r="BU33" s="701"/>
      <c r="BV33" s="701"/>
      <c r="BW33" s="701"/>
      <c r="BX33" s="702">
        <v>90.5</v>
      </c>
      <c r="BY33" s="701"/>
      <c r="BZ33" s="701"/>
      <c r="CA33" s="701"/>
      <c r="CB33" s="703"/>
      <c r="CD33" s="645" t="s">
        <v>317</v>
      </c>
      <c r="CE33" s="646"/>
      <c r="CF33" s="646"/>
      <c r="CG33" s="646"/>
      <c r="CH33" s="646"/>
      <c r="CI33" s="646"/>
      <c r="CJ33" s="646"/>
      <c r="CK33" s="646"/>
      <c r="CL33" s="646"/>
      <c r="CM33" s="646"/>
      <c r="CN33" s="646"/>
      <c r="CO33" s="646"/>
      <c r="CP33" s="646"/>
      <c r="CQ33" s="647"/>
      <c r="CR33" s="630">
        <v>1753676</v>
      </c>
      <c r="CS33" s="664"/>
      <c r="CT33" s="664"/>
      <c r="CU33" s="664"/>
      <c r="CV33" s="664"/>
      <c r="CW33" s="664"/>
      <c r="CX33" s="664"/>
      <c r="CY33" s="665"/>
      <c r="CZ33" s="635">
        <v>41.2</v>
      </c>
      <c r="DA33" s="666"/>
      <c r="DB33" s="666"/>
      <c r="DC33" s="672"/>
      <c r="DD33" s="639">
        <v>1151838</v>
      </c>
      <c r="DE33" s="664"/>
      <c r="DF33" s="664"/>
      <c r="DG33" s="664"/>
      <c r="DH33" s="664"/>
      <c r="DI33" s="664"/>
      <c r="DJ33" s="664"/>
      <c r="DK33" s="665"/>
      <c r="DL33" s="639">
        <v>625723</v>
      </c>
      <c r="DM33" s="664"/>
      <c r="DN33" s="664"/>
      <c r="DO33" s="664"/>
      <c r="DP33" s="664"/>
      <c r="DQ33" s="664"/>
      <c r="DR33" s="664"/>
      <c r="DS33" s="664"/>
      <c r="DT33" s="664"/>
      <c r="DU33" s="664"/>
      <c r="DV33" s="665"/>
      <c r="DW33" s="635">
        <v>34.6</v>
      </c>
      <c r="DX33" s="666"/>
      <c r="DY33" s="666"/>
      <c r="DZ33" s="666"/>
      <c r="EA33" s="666"/>
      <c r="EB33" s="666"/>
      <c r="EC33" s="667"/>
    </row>
    <row r="34" spans="2:133" ht="11.25" customHeight="1" x14ac:dyDescent="0.15">
      <c r="B34" s="627" t="s">
        <v>318</v>
      </c>
      <c r="C34" s="628"/>
      <c r="D34" s="628"/>
      <c r="E34" s="628"/>
      <c r="F34" s="628"/>
      <c r="G34" s="628"/>
      <c r="H34" s="628"/>
      <c r="I34" s="628"/>
      <c r="J34" s="628"/>
      <c r="K34" s="628"/>
      <c r="L34" s="628"/>
      <c r="M34" s="628"/>
      <c r="N34" s="628"/>
      <c r="O34" s="628"/>
      <c r="P34" s="628"/>
      <c r="Q34" s="629"/>
      <c r="R34" s="630">
        <v>596725</v>
      </c>
      <c r="S34" s="631"/>
      <c r="T34" s="631"/>
      <c r="U34" s="631"/>
      <c r="V34" s="631"/>
      <c r="W34" s="631"/>
      <c r="X34" s="631"/>
      <c r="Y34" s="632"/>
      <c r="Z34" s="633">
        <v>12.3</v>
      </c>
      <c r="AA34" s="633"/>
      <c r="AB34" s="633"/>
      <c r="AC34" s="633"/>
      <c r="AD34" s="634" t="s">
        <v>226</v>
      </c>
      <c r="AE34" s="634"/>
      <c r="AF34" s="634"/>
      <c r="AG34" s="634"/>
      <c r="AH34" s="634"/>
      <c r="AI34" s="634"/>
      <c r="AJ34" s="634"/>
      <c r="AK34" s="634"/>
      <c r="AL34" s="635" t="s">
        <v>175</v>
      </c>
      <c r="AM34" s="636"/>
      <c r="AN34" s="636"/>
      <c r="AO34" s="637"/>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45" t="s">
        <v>319</v>
      </c>
      <c r="CE34" s="646"/>
      <c r="CF34" s="646"/>
      <c r="CG34" s="646"/>
      <c r="CH34" s="646"/>
      <c r="CI34" s="646"/>
      <c r="CJ34" s="646"/>
      <c r="CK34" s="646"/>
      <c r="CL34" s="646"/>
      <c r="CM34" s="646"/>
      <c r="CN34" s="646"/>
      <c r="CO34" s="646"/>
      <c r="CP34" s="646"/>
      <c r="CQ34" s="647"/>
      <c r="CR34" s="630">
        <v>733593</v>
      </c>
      <c r="CS34" s="631"/>
      <c r="CT34" s="631"/>
      <c r="CU34" s="631"/>
      <c r="CV34" s="631"/>
      <c r="CW34" s="631"/>
      <c r="CX34" s="631"/>
      <c r="CY34" s="632"/>
      <c r="CZ34" s="635">
        <v>17.2</v>
      </c>
      <c r="DA34" s="666"/>
      <c r="DB34" s="666"/>
      <c r="DC34" s="672"/>
      <c r="DD34" s="639">
        <v>480122</v>
      </c>
      <c r="DE34" s="631"/>
      <c r="DF34" s="631"/>
      <c r="DG34" s="631"/>
      <c r="DH34" s="631"/>
      <c r="DI34" s="631"/>
      <c r="DJ34" s="631"/>
      <c r="DK34" s="632"/>
      <c r="DL34" s="639">
        <v>302798</v>
      </c>
      <c r="DM34" s="631"/>
      <c r="DN34" s="631"/>
      <c r="DO34" s="631"/>
      <c r="DP34" s="631"/>
      <c r="DQ34" s="631"/>
      <c r="DR34" s="631"/>
      <c r="DS34" s="631"/>
      <c r="DT34" s="631"/>
      <c r="DU34" s="631"/>
      <c r="DV34" s="632"/>
      <c r="DW34" s="635">
        <v>16.7</v>
      </c>
      <c r="DX34" s="666"/>
      <c r="DY34" s="666"/>
      <c r="DZ34" s="666"/>
      <c r="EA34" s="666"/>
      <c r="EB34" s="666"/>
      <c r="EC34" s="667"/>
    </row>
    <row r="35" spans="2:133" ht="11.25" customHeight="1" x14ac:dyDescent="0.15">
      <c r="B35" s="627" t="s">
        <v>320</v>
      </c>
      <c r="C35" s="628"/>
      <c r="D35" s="628"/>
      <c r="E35" s="628"/>
      <c r="F35" s="628"/>
      <c r="G35" s="628"/>
      <c r="H35" s="628"/>
      <c r="I35" s="628"/>
      <c r="J35" s="628"/>
      <c r="K35" s="628"/>
      <c r="L35" s="628"/>
      <c r="M35" s="628"/>
      <c r="N35" s="628"/>
      <c r="O35" s="628"/>
      <c r="P35" s="628"/>
      <c r="Q35" s="629"/>
      <c r="R35" s="630">
        <v>22076</v>
      </c>
      <c r="S35" s="631"/>
      <c r="T35" s="631"/>
      <c r="U35" s="631"/>
      <c r="V35" s="631"/>
      <c r="W35" s="631"/>
      <c r="X35" s="631"/>
      <c r="Y35" s="632"/>
      <c r="Z35" s="633">
        <v>0.5</v>
      </c>
      <c r="AA35" s="633"/>
      <c r="AB35" s="633"/>
      <c r="AC35" s="633"/>
      <c r="AD35" s="634" t="s">
        <v>175</v>
      </c>
      <c r="AE35" s="634"/>
      <c r="AF35" s="634"/>
      <c r="AG35" s="634"/>
      <c r="AH35" s="634"/>
      <c r="AI35" s="634"/>
      <c r="AJ35" s="634"/>
      <c r="AK35" s="634"/>
      <c r="AL35" s="635" t="s">
        <v>175</v>
      </c>
      <c r="AM35" s="636"/>
      <c r="AN35" s="636"/>
      <c r="AO35" s="637"/>
      <c r="AP35" s="219"/>
      <c r="AQ35" s="609" t="s">
        <v>321</v>
      </c>
      <c r="AR35" s="610"/>
      <c r="AS35" s="610"/>
      <c r="AT35" s="610"/>
      <c r="AU35" s="610"/>
      <c r="AV35" s="610"/>
      <c r="AW35" s="610"/>
      <c r="AX35" s="610"/>
      <c r="AY35" s="610"/>
      <c r="AZ35" s="610"/>
      <c r="BA35" s="610"/>
      <c r="BB35" s="610"/>
      <c r="BC35" s="610"/>
      <c r="BD35" s="610"/>
      <c r="BE35" s="610"/>
      <c r="BF35" s="611"/>
      <c r="BG35" s="609" t="s">
        <v>322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323</v>
      </c>
      <c r="CE35" s="646"/>
      <c r="CF35" s="646"/>
      <c r="CG35" s="646"/>
      <c r="CH35" s="646"/>
      <c r="CI35" s="646"/>
      <c r="CJ35" s="646"/>
      <c r="CK35" s="646"/>
      <c r="CL35" s="646"/>
      <c r="CM35" s="646"/>
      <c r="CN35" s="646"/>
      <c r="CO35" s="646"/>
      <c r="CP35" s="646"/>
      <c r="CQ35" s="647"/>
      <c r="CR35" s="630">
        <v>44142</v>
      </c>
      <c r="CS35" s="664"/>
      <c r="CT35" s="664"/>
      <c r="CU35" s="664"/>
      <c r="CV35" s="664"/>
      <c r="CW35" s="664"/>
      <c r="CX35" s="664"/>
      <c r="CY35" s="665"/>
      <c r="CZ35" s="635">
        <v>1</v>
      </c>
      <c r="DA35" s="666"/>
      <c r="DB35" s="666"/>
      <c r="DC35" s="672"/>
      <c r="DD35" s="639">
        <v>42104</v>
      </c>
      <c r="DE35" s="664"/>
      <c r="DF35" s="664"/>
      <c r="DG35" s="664"/>
      <c r="DH35" s="664"/>
      <c r="DI35" s="664"/>
      <c r="DJ35" s="664"/>
      <c r="DK35" s="665"/>
      <c r="DL35" s="639">
        <v>4693</v>
      </c>
      <c r="DM35" s="664"/>
      <c r="DN35" s="664"/>
      <c r="DO35" s="664"/>
      <c r="DP35" s="664"/>
      <c r="DQ35" s="664"/>
      <c r="DR35" s="664"/>
      <c r="DS35" s="664"/>
      <c r="DT35" s="664"/>
      <c r="DU35" s="664"/>
      <c r="DV35" s="665"/>
      <c r="DW35" s="635">
        <v>0.3</v>
      </c>
      <c r="DX35" s="666"/>
      <c r="DY35" s="666"/>
      <c r="DZ35" s="666"/>
      <c r="EA35" s="666"/>
      <c r="EB35" s="666"/>
      <c r="EC35" s="667"/>
    </row>
    <row r="36" spans="2:133" ht="11.25" customHeight="1" x14ac:dyDescent="0.15">
      <c r="B36" s="627" t="s">
        <v>324</v>
      </c>
      <c r="C36" s="628"/>
      <c r="D36" s="628"/>
      <c r="E36" s="628"/>
      <c r="F36" s="628"/>
      <c r="G36" s="628"/>
      <c r="H36" s="628"/>
      <c r="I36" s="628"/>
      <c r="J36" s="628"/>
      <c r="K36" s="628"/>
      <c r="L36" s="628"/>
      <c r="M36" s="628"/>
      <c r="N36" s="628"/>
      <c r="O36" s="628"/>
      <c r="P36" s="628"/>
      <c r="Q36" s="629"/>
      <c r="R36" s="630">
        <v>116868</v>
      </c>
      <c r="S36" s="631"/>
      <c r="T36" s="631"/>
      <c r="U36" s="631"/>
      <c r="V36" s="631"/>
      <c r="W36" s="631"/>
      <c r="X36" s="631"/>
      <c r="Y36" s="632"/>
      <c r="Z36" s="633">
        <v>2.4</v>
      </c>
      <c r="AA36" s="633"/>
      <c r="AB36" s="633"/>
      <c r="AC36" s="633"/>
      <c r="AD36" s="634" t="s">
        <v>175</v>
      </c>
      <c r="AE36" s="634"/>
      <c r="AF36" s="634"/>
      <c r="AG36" s="634"/>
      <c r="AH36" s="634"/>
      <c r="AI36" s="634"/>
      <c r="AJ36" s="634"/>
      <c r="AK36" s="634"/>
      <c r="AL36" s="635" t="s">
        <v>173</v>
      </c>
      <c r="AM36" s="636"/>
      <c r="AN36" s="636"/>
      <c r="AO36" s="637"/>
      <c r="AP36" s="219"/>
      <c r="AQ36" s="704" t="s">
        <v>325</v>
      </c>
      <c r="AR36" s="705"/>
      <c r="AS36" s="705"/>
      <c r="AT36" s="705"/>
      <c r="AU36" s="705"/>
      <c r="AV36" s="705"/>
      <c r="AW36" s="705"/>
      <c r="AX36" s="705"/>
      <c r="AY36" s="706"/>
      <c r="AZ36" s="619">
        <v>261947</v>
      </c>
      <c r="BA36" s="620"/>
      <c r="BB36" s="620"/>
      <c r="BC36" s="620"/>
      <c r="BD36" s="620"/>
      <c r="BE36" s="620"/>
      <c r="BF36" s="707"/>
      <c r="BG36" s="641" t="s">
        <v>326</v>
      </c>
      <c r="BH36" s="642"/>
      <c r="BI36" s="642"/>
      <c r="BJ36" s="642"/>
      <c r="BK36" s="642"/>
      <c r="BL36" s="642"/>
      <c r="BM36" s="642"/>
      <c r="BN36" s="642"/>
      <c r="BO36" s="642"/>
      <c r="BP36" s="642"/>
      <c r="BQ36" s="642"/>
      <c r="BR36" s="642"/>
      <c r="BS36" s="642"/>
      <c r="BT36" s="642"/>
      <c r="BU36" s="643"/>
      <c r="BV36" s="619">
        <v>5046</v>
      </c>
      <c r="BW36" s="620"/>
      <c r="BX36" s="620"/>
      <c r="BY36" s="620"/>
      <c r="BZ36" s="620"/>
      <c r="CA36" s="620"/>
      <c r="CB36" s="707"/>
      <c r="CD36" s="645" t="s">
        <v>327</v>
      </c>
      <c r="CE36" s="646"/>
      <c r="CF36" s="646"/>
      <c r="CG36" s="646"/>
      <c r="CH36" s="646"/>
      <c r="CI36" s="646"/>
      <c r="CJ36" s="646"/>
      <c r="CK36" s="646"/>
      <c r="CL36" s="646"/>
      <c r="CM36" s="646"/>
      <c r="CN36" s="646"/>
      <c r="CO36" s="646"/>
      <c r="CP36" s="646"/>
      <c r="CQ36" s="647"/>
      <c r="CR36" s="630">
        <v>466487</v>
      </c>
      <c r="CS36" s="631"/>
      <c r="CT36" s="631"/>
      <c r="CU36" s="631"/>
      <c r="CV36" s="631"/>
      <c r="CW36" s="631"/>
      <c r="CX36" s="631"/>
      <c r="CY36" s="632"/>
      <c r="CZ36" s="635">
        <v>11</v>
      </c>
      <c r="DA36" s="666"/>
      <c r="DB36" s="666"/>
      <c r="DC36" s="672"/>
      <c r="DD36" s="639">
        <v>288757</v>
      </c>
      <c r="DE36" s="631"/>
      <c r="DF36" s="631"/>
      <c r="DG36" s="631"/>
      <c r="DH36" s="631"/>
      <c r="DI36" s="631"/>
      <c r="DJ36" s="631"/>
      <c r="DK36" s="632"/>
      <c r="DL36" s="639">
        <v>105938</v>
      </c>
      <c r="DM36" s="631"/>
      <c r="DN36" s="631"/>
      <c r="DO36" s="631"/>
      <c r="DP36" s="631"/>
      <c r="DQ36" s="631"/>
      <c r="DR36" s="631"/>
      <c r="DS36" s="631"/>
      <c r="DT36" s="631"/>
      <c r="DU36" s="631"/>
      <c r="DV36" s="632"/>
      <c r="DW36" s="635">
        <v>5.9</v>
      </c>
      <c r="DX36" s="666"/>
      <c r="DY36" s="666"/>
      <c r="DZ36" s="666"/>
      <c r="EA36" s="666"/>
      <c r="EB36" s="666"/>
      <c r="EC36" s="667"/>
    </row>
    <row r="37" spans="2:133" ht="11.25" customHeight="1" x14ac:dyDescent="0.15">
      <c r="B37" s="627" t="s">
        <v>328</v>
      </c>
      <c r="C37" s="628"/>
      <c r="D37" s="628"/>
      <c r="E37" s="628"/>
      <c r="F37" s="628"/>
      <c r="G37" s="628"/>
      <c r="H37" s="628"/>
      <c r="I37" s="628"/>
      <c r="J37" s="628"/>
      <c r="K37" s="628"/>
      <c r="L37" s="628"/>
      <c r="M37" s="628"/>
      <c r="N37" s="628"/>
      <c r="O37" s="628"/>
      <c r="P37" s="628"/>
      <c r="Q37" s="629"/>
      <c r="R37" s="630">
        <v>251098</v>
      </c>
      <c r="S37" s="631"/>
      <c r="T37" s="631"/>
      <c r="U37" s="631"/>
      <c r="V37" s="631"/>
      <c r="W37" s="631"/>
      <c r="X37" s="631"/>
      <c r="Y37" s="632"/>
      <c r="Z37" s="633">
        <v>5.2</v>
      </c>
      <c r="AA37" s="633"/>
      <c r="AB37" s="633"/>
      <c r="AC37" s="633"/>
      <c r="AD37" s="634" t="s">
        <v>175</v>
      </c>
      <c r="AE37" s="634"/>
      <c r="AF37" s="634"/>
      <c r="AG37" s="634"/>
      <c r="AH37" s="634"/>
      <c r="AI37" s="634"/>
      <c r="AJ37" s="634"/>
      <c r="AK37" s="634"/>
      <c r="AL37" s="635" t="s">
        <v>226</v>
      </c>
      <c r="AM37" s="636"/>
      <c r="AN37" s="636"/>
      <c r="AO37" s="637"/>
      <c r="AQ37" s="708" t="s">
        <v>329</v>
      </c>
      <c r="AR37" s="709"/>
      <c r="AS37" s="709"/>
      <c r="AT37" s="709"/>
      <c r="AU37" s="709"/>
      <c r="AV37" s="709"/>
      <c r="AW37" s="709"/>
      <c r="AX37" s="709"/>
      <c r="AY37" s="710"/>
      <c r="AZ37" s="630">
        <v>118100</v>
      </c>
      <c r="BA37" s="631"/>
      <c r="BB37" s="631"/>
      <c r="BC37" s="631"/>
      <c r="BD37" s="664"/>
      <c r="BE37" s="664"/>
      <c r="BF37" s="688"/>
      <c r="BG37" s="645" t="s">
        <v>330</v>
      </c>
      <c r="BH37" s="646"/>
      <c r="BI37" s="646"/>
      <c r="BJ37" s="646"/>
      <c r="BK37" s="646"/>
      <c r="BL37" s="646"/>
      <c r="BM37" s="646"/>
      <c r="BN37" s="646"/>
      <c r="BO37" s="646"/>
      <c r="BP37" s="646"/>
      <c r="BQ37" s="646"/>
      <c r="BR37" s="646"/>
      <c r="BS37" s="646"/>
      <c r="BT37" s="646"/>
      <c r="BU37" s="647"/>
      <c r="BV37" s="630">
        <v>-31230</v>
      </c>
      <c r="BW37" s="631"/>
      <c r="BX37" s="631"/>
      <c r="BY37" s="631"/>
      <c r="BZ37" s="631"/>
      <c r="CA37" s="631"/>
      <c r="CB37" s="640"/>
      <c r="CD37" s="645" t="s">
        <v>331</v>
      </c>
      <c r="CE37" s="646"/>
      <c r="CF37" s="646"/>
      <c r="CG37" s="646"/>
      <c r="CH37" s="646"/>
      <c r="CI37" s="646"/>
      <c r="CJ37" s="646"/>
      <c r="CK37" s="646"/>
      <c r="CL37" s="646"/>
      <c r="CM37" s="646"/>
      <c r="CN37" s="646"/>
      <c r="CO37" s="646"/>
      <c r="CP37" s="646"/>
      <c r="CQ37" s="647"/>
      <c r="CR37" s="630">
        <v>8958</v>
      </c>
      <c r="CS37" s="664"/>
      <c r="CT37" s="664"/>
      <c r="CU37" s="664"/>
      <c r="CV37" s="664"/>
      <c r="CW37" s="664"/>
      <c r="CX37" s="664"/>
      <c r="CY37" s="665"/>
      <c r="CZ37" s="635">
        <v>0.2</v>
      </c>
      <c r="DA37" s="666"/>
      <c r="DB37" s="666"/>
      <c r="DC37" s="672"/>
      <c r="DD37" s="639">
        <v>8958</v>
      </c>
      <c r="DE37" s="664"/>
      <c r="DF37" s="664"/>
      <c r="DG37" s="664"/>
      <c r="DH37" s="664"/>
      <c r="DI37" s="664"/>
      <c r="DJ37" s="664"/>
      <c r="DK37" s="665"/>
      <c r="DL37" s="639">
        <v>8958</v>
      </c>
      <c r="DM37" s="664"/>
      <c r="DN37" s="664"/>
      <c r="DO37" s="664"/>
      <c r="DP37" s="664"/>
      <c r="DQ37" s="664"/>
      <c r="DR37" s="664"/>
      <c r="DS37" s="664"/>
      <c r="DT37" s="664"/>
      <c r="DU37" s="664"/>
      <c r="DV37" s="665"/>
      <c r="DW37" s="635">
        <v>0.5</v>
      </c>
      <c r="DX37" s="666"/>
      <c r="DY37" s="666"/>
      <c r="DZ37" s="666"/>
      <c r="EA37" s="666"/>
      <c r="EB37" s="666"/>
      <c r="EC37" s="667"/>
    </row>
    <row r="38" spans="2:133" ht="11.25" customHeight="1" x14ac:dyDescent="0.15">
      <c r="B38" s="627" t="s">
        <v>332</v>
      </c>
      <c r="C38" s="628"/>
      <c r="D38" s="628"/>
      <c r="E38" s="628"/>
      <c r="F38" s="628"/>
      <c r="G38" s="628"/>
      <c r="H38" s="628"/>
      <c r="I38" s="628"/>
      <c r="J38" s="628"/>
      <c r="K38" s="628"/>
      <c r="L38" s="628"/>
      <c r="M38" s="628"/>
      <c r="N38" s="628"/>
      <c r="O38" s="628"/>
      <c r="P38" s="628"/>
      <c r="Q38" s="629"/>
      <c r="R38" s="630">
        <v>355358</v>
      </c>
      <c r="S38" s="631"/>
      <c r="T38" s="631"/>
      <c r="U38" s="631"/>
      <c r="V38" s="631"/>
      <c r="W38" s="631"/>
      <c r="X38" s="631"/>
      <c r="Y38" s="632"/>
      <c r="Z38" s="633">
        <v>7.4</v>
      </c>
      <c r="AA38" s="633"/>
      <c r="AB38" s="633"/>
      <c r="AC38" s="633"/>
      <c r="AD38" s="634" t="s">
        <v>175</v>
      </c>
      <c r="AE38" s="634"/>
      <c r="AF38" s="634"/>
      <c r="AG38" s="634"/>
      <c r="AH38" s="634"/>
      <c r="AI38" s="634"/>
      <c r="AJ38" s="634"/>
      <c r="AK38" s="634"/>
      <c r="AL38" s="635" t="s">
        <v>226</v>
      </c>
      <c r="AM38" s="636"/>
      <c r="AN38" s="636"/>
      <c r="AO38" s="637"/>
      <c r="AQ38" s="708" t="s">
        <v>333</v>
      </c>
      <c r="AR38" s="709"/>
      <c r="AS38" s="709"/>
      <c r="AT38" s="709"/>
      <c r="AU38" s="709"/>
      <c r="AV38" s="709"/>
      <c r="AW38" s="709"/>
      <c r="AX38" s="709"/>
      <c r="AY38" s="710"/>
      <c r="AZ38" s="630">
        <v>29695</v>
      </c>
      <c r="BA38" s="631"/>
      <c r="BB38" s="631"/>
      <c r="BC38" s="631"/>
      <c r="BD38" s="664"/>
      <c r="BE38" s="664"/>
      <c r="BF38" s="688"/>
      <c r="BG38" s="645" t="s">
        <v>334</v>
      </c>
      <c r="BH38" s="646"/>
      <c r="BI38" s="646"/>
      <c r="BJ38" s="646"/>
      <c r="BK38" s="646"/>
      <c r="BL38" s="646"/>
      <c r="BM38" s="646"/>
      <c r="BN38" s="646"/>
      <c r="BO38" s="646"/>
      <c r="BP38" s="646"/>
      <c r="BQ38" s="646"/>
      <c r="BR38" s="646"/>
      <c r="BS38" s="646"/>
      <c r="BT38" s="646"/>
      <c r="BU38" s="647"/>
      <c r="BV38" s="630">
        <v>295</v>
      </c>
      <c r="BW38" s="631"/>
      <c r="BX38" s="631"/>
      <c r="BY38" s="631"/>
      <c r="BZ38" s="631"/>
      <c r="CA38" s="631"/>
      <c r="CB38" s="640"/>
      <c r="CD38" s="645" t="s">
        <v>335</v>
      </c>
      <c r="CE38" s="646"/>
      <c r="CF38" s="646"/>
      <c r="CG38" s="646"/>
      <c r="CH38" s="646"/>
      <c r="CI38" s="646"/>
      <c r="CJ38" s="646"/>
      <c r="CK38" s="646"/>
      <c r="CL38" s="646"/>
      <c r="CM38" s="646"/>
      <c r="CN38" s="646"/>
      <c r="CO38" s="646"/>
      <c r="CP38" s="646"/>
      <c r="CQ38" s="647"/>
      <c r="CR38" s="630">
        <v>261947</v>
      </c>
      <c r="CS38" s="631"/>
      <c r="CT38" s="631"/>
      <c r="CU38" s="631"/>
      <c r="CV38" s="631"/>
      <c r="CW38" s="631"/>
      <c r="CX38" s="631"/>
      <c r="CY38" s="632"/>
      <c r="CZ38" s="635">
        <v>6.2</v>
      </c>
      <c r="DA38" s="666"/>
      <c r="DB38" s="666"/>
      <c r="DC38" s="672"/>
      <c r="DD38" s="639">
        <v>250819</v>
      </c>
      <c r="DE38" s="631"/>
      <c r="DF38" s="631"/>
      <c r="DG38" s="631"/>
      <c r="DH38" s="631"/>
      <c r="DI38" s="631"/>
      <c r="DJ38" s="631"/>
      <c r="DK38" s="632"/>
      <c r="DL38" s="639">
        <v>212294</v>
      </c>
      <c r="DM38" s="631"/>
      <c r="DN38" s="631"/>
      <c r="DO38" s="631"/>
      <c r="DP38" s="631"/>
      <c r="DQ38" s="631"/>
      <c r="DR38" s="631"/>
      <c r="DS38" s="631"/>
      <c r="DT38" s="631"/>
      <c r="DU38" s="631"/>
      <c r="DV38" s="632"/>
      <c r="DW38" s="635">
        <v>11.7</v>
      </c>
      <c r="DX38" s="666"/>
      <c r="DY38" s="666"/>
      <c r="DZ38" s="666"/>
      <c r="EA38" s="666"/>
      <c r="EB38" s="666"/>
      <c r="EC38" s="667"/>
    </row>
    <row r="39" spans="2:133" ht="11.25" customHeight="1" x14ac:dyDescent="0.15">
      <c r="B39" s="627" t="s">
        <v>336</v>
      </c>
      <c r="C39" s="628"/>
      <c r="D39" s="628"/>
      <c r="E39" s="628"/>
      <c r="F39" s="628"/>
      <c r="G39" s="628"/>
      <c r="H39" s="628"/>
      <c r="I39" s="628"/>
      <c r="J39" s="628"/>
      <c r="K39" s="628"/>
      <c r="L39" s="628"/>
      <c r="M39" s="628"/>
      <c r="N39" s="628"/>
      <c r="O39" s="628"/>
      <c r="P39" s="628"/>
      <c r="Q39" s="629"/>
      <c r="R39" s="630">
        <v>18838</v>
      </c>
      <c r="S39" s="631"/>
      <c r="T39" s="631"/>
      <c r="U39" s="631"/>
      <c r="V39" s="631"/>
      <c r="W39" s="631"/>
      <c r="X39" s="631"/>
      <c r="Y39" s="632"/>
      <c r="Z39" s="633">
        <v>0.4</v>
      </c>
      <c r="AA39" s="633"/>
      <c r="AB39" s="633"/>
      <c r="AC39" s="633"/>
      <c r="AD39" s="634">
        <v>6451</v>
      </c>
      <c r="AE39" s="634"/>
      <c r="AF39" s="634"/>
      <c r="AG39" s="634"/>
      <c r="AH39" s="634"/>
      <c r="AI39" s="634"/>
      <c r="AJ39" s="634"/>
      <c r="AK39" s="634"/>
      <c r="AL39" s="635">
        <v>0.4</v>
      </c>
      <c r="AM39" s="636"/>
      <c r="AN39" s="636"/>
      <c r="AO39" s="637"/>
      <c r="AQ39" s="708" t="s">
        <v>337</v>
      </c>
      <c r="AR39" s="709"/>
      <c r="AS39" s="709"/>
      <c r="AT39" s="709"/>
      <c r="AU39" s="709"/>
      <c r="AV39" s="709"/>
      <c r="AW39" s="709"/>
      <c r="AX39" s="709"/>
      <c r="AY39" s="710"/>
      <c r="AZ39" s="630" t="s">
        <v>226</v>
      </c>
      <c r="BA39" s="631"/>
      <c r="BB39" s="631"/>
      <c r="BC39" s="631"/>
      <c r="BD39" s="664"/>
      <c r="BE39" s="664"/>
      <c r="BF39" s="688"/>
      <c r="BG39" s="645" t="s">
        <v>338</v>
      </c>
      <c r="BH39" s="646"/>
      <c r="BI39" s="646"/>
      <c r="BJ39" s="646"/>
      <c r="BK39" s="646"/>
      <c r="BL39" s="646"/>
      <c r="BM39" s="646"/>
      <c r="BN39" s="646"/>
      <c r="BO39" s="646"/>
      <c r="BP39" s="646"/>
      <c r="BQ39" s="646"/>
      <c r="BR39" s="646"/>
      <c r="BS39" s="646"/>
      <c r="BT39" s="646"/>
      <c r="BU39" s="647"/>
      <c r="BV39" s="630">
        <v>473</v>
      </c>
      <c r="BW39" s="631"/>
      <c r="BX39" s="631"/>
      <c r="BY39" s="631"/>
      <c r="BZ39" s="631"/>
      <c r="CA39" s="631"/>
      <c r="CB39" s="640"/>
      <c r="CD39" s="645" t="s">
        <v>339</v>
      </c>
      <c r="CE39" s="646"/>
      <c r="CF39" s="646"/>
      <c r="CG39" s="646"/>
      <c r="CH39" s="646"/>
      <c r="CI39" s="646"/>
      <c r="CJ39" s="646"/>
      <c r="CK39" s="646"/>
      <c r="CL39" s="646"/>
      <c r="CM39" s="646"/>
      <c r="CN39" s="646"/>
      <c r="CO39" s="646"/>
      <c r="CP39" s="646"/>
      <c r="CQ39" s="647"/>
      <c r="CR39" s="630">
        <v>247507</v>
      </c>
      <c r="CS39" s="664"/>
      <c r="CT39" s="664"/>
      <c r="CU39" s="664"/>
      <c r="CV39" s="664"/>
      <c r="CW39" s="664"/>
      <c r="CX39" s="664"/>
      <c r="CY39" s="665"/>
      <c r="CZ39" s="635">
        <v>5.8</v>
      </c>
      <c r="DA39" s="666"/>
      <c r="DB39" s="666"/>
      <c r="DC39" s="672"/>
      <c r="DD39" s="639">
        <v>90036</v>
      </c>
      <c r="DE39" s="664"/>
      <c r="DF39" s="664"/>
      <c r="DG39" s="664"/>
      <c r="DH39" s="664"/>
      <c r="DI39" s="664"/>
      <c r="DJ39" s="664"/>
      <c r="DK39" s="665"/>
      <c r="DL39" s="639" t="s">
        <v>175</v>
      </c>
      <c r="DM39" s="664"/>
      <c r="DN39" s="664"/>
      <c r="DO39" s="664"/>
      <c r="DP39" s="664"/>
      <c r="DQ39" s="664"/>
      <c r="DR39" s="664"/>
      <c r="DS39" s="664"/>
      <c r="DT39" s="664"/>
      <c r="DU39" s="664"/>
      <c r="DV39" s="665"/>
      <c r="DW39" s="635" t="s">
        <v>175</v>
      </c>
      <c r="DX39" s="666"/>
      <c r="DY39" s="666"/>
      <c r="DZ39" s="666"/>
      <c r="EA39" s="666"/>
      <c r="EB39" s="666"/>
      <c r="EC39" s="667"/>
    </row>
    <row r="40" spans="2:133" ht="11.25" customHeight="1" x14ac:dyDescent="0.15">
      <c r="B40" s="627" t="s">
        <v>340</v>
      </c>
      <c r="C40" s="628"/>
      <c r="D40" s="628"/>
      <c r="E40" s="628"/>
      <c r="F40" s="628"/>
      <c r="G40" s="628"/>
      <c r="H40" s="628"/>
      <c r="I40" s="628"/>
      <c r="J40" s="628"/>
      <c r="K40" s="628"/>
      <c r="L40" s="628"/>
      <c r="M40" s="628"/>
      <c r="N40" s="628"/>
      <c r="O40" s="628"/>
      <c r="P40" s="628"/>
      <c r="Q40" s="629"/>
      <c r="R40" s="630">
        <v>164641</v>
      </c>
      <c r="S40" s="631"/>
      <c r="T40" s="631"/>
      <c r="U40" s="631"/>
      <c r="V40" s="631"/>
      <c r="W40" s="631"/>
      <c r="X40" s="631"/>
      <c r="Y40" s="632"/>
      <c r="Z40" s="633">
        <v>3.4</v>
      </c>
      <c r="AA40" s="633"/>
      <c r="AB40" s="633"/>
      <c r="AC40" s="633"/>
      <c r="AD40" s="634" t="s">
        <v>226</v>
      </c>
      <c r="AE40" s="634"/>
      <c r="AF40" s="634"/>
      <c r="AG40" s="634"/>
      <c r="AH40" s="634"/>
      <c r="AI40" s="634"/>
      <c r="AJ40" s="634"/>
      <c r="AK40" s="634"/>
      <c r="AL40" s="635" t="s">
        <v>226</v>
      </c>
      <c r="AM40" s="636"/>
      <c r="AN40" s="636"/>
      <c r="AO40" s="637"/>
      <c r="AQ40" s="708" t="s">
        <v>341</v>
      </c>
      <c r="AR40" s="709"/>
      <c r="AS40" s="709"/>
      <c r="AT40" s="709"/>
      <c r="AU40" s="709"/>
      <c r="AV40" s="709"/>
      <c r="AW40" s="709"/>
      <c r="AX40" s="709"/>
      <c r="AY40" s="710"/>
      <c r="AZ40" s="630" t="s">
        <v>175</v>
      </c>
      <c r="BA40" s="631"/>
      <c r="BB40" s="631"/>
      <c r="BC40" s="631"/>
      <c r="BD40" s="664"/>
      <c r="BE40" s="664"/>
      <c r="BF40" s="688"/>
      <c r="BG40" s="711" t="s">
        <v>342</v>
      </c>
      <c r="BH40" s="712"/>
      <c r="BI40" s="712"/>
      <c r="BJ40" s="712"/>
      <c r="BK40" s="712"/>
      <c r="BL40" s="220"/>
      <c r="BM40" s="646" t="s">
        <v>343</v>
      </c>
      <c r="BN40" s="646"/>
      <c r="BO40" s="646"/>
      <c r="BP40" s="646"/>
      <c r="BQ40" s="646"/>
      <c r="BR40" s="646"/>
      <c r="BS40" s="646"/>
      <c r="BT40" s="646"/>
      <c r="BU40" s="647"/>
      <c r="BV40" s="630">
        <v>63</v>
      </c>
      <c r="BW40" s="631"/>
      <c r="BX40" s="631"/>
      <c r="BY40" s="631"/>
      <c r="BZ40" s="631"/>
      <c r="CA40" s="631"/>
      <c r="CB40" s="640"/>
      <c r="CD40" s="645" t="s">
        <v>344</v>
      </c>
      <c r="CE40" s="646"/>
      <c r="CF40" s="646"/>
      <c r="CG40" s="646"/>
      <c r="CH40" s="646"/>
      <c r="CI40" s="646"/>
      <c r="CJ40" s="646"/>
      <c r="CK40" s="646"/>
      <c r="CL40" s="646"/>
      <c r="CM40" s="646"/>
      <c r="CN40" s="646"/>
      <c r="CO40" s="646"/>
      <c r="CP40" s="646"/>
      <c r="CQ40" s="647"/>
      <c r="CR40" s="630" t="s">
        <v>226</v>
      </c>
      <c r="CS40" s="631"/>
      <c r="CT40" s="631"/>
      <c r="CU40" s="631"/>
      <c r="CV40" s="631"/>
      <c r="CW40" s="631"/>
      <c r="CX40" s="631"/>
      <c r="CY40" s="632"/>
      <c r="CZ40" s="635" t="s">
        <v>226</v>
      </c>
      <c r="DA40" s="666"/>
      <c r="DB40" s="666"/>
      <c r="DC40" s="672"/>
      <c r="DD40" s="639" t="s">
        <v>226</v>
      </c>
      <c r="DE40" s="631"/>
      <c r="DF40" s="631"/>
      <c r="DG40" s="631"/>
      <c r="DH40" s="631"/>
      <c r="DI40" s="631"/>
      <c r="DJ40" s="631"/>
      <c r="DK40" s="632"/>
      <c r="DL40" s="639" t="s">
        <v>226</v>
      </c>
      <c r="DM40" s="631"/>
      <c r="DN40" s="631"/>
      <c r="DO40" s="631"/>
      <c r="DP40" s="631"/>
      <c r="DQ40" s="631"/>
      <c r="DR40" s="631"/>
      <c r="DS40" s="631"/>
      <c r="DT40" s="631"/>
      <c r="DU40" s="631"/>
      <c r="DV40" s="632"/>
      <c r="DW40" s="635" t="s">
        <v>175</v>
      </c>
      <c r="DX40" s="666"/>
      <c r="DY40" s="666"/>
      <c r="DZ40" s="666"/>
      <c r="EA40" s="666"/>
      <c r="EB40" s="666"/>
      <c r="EC40" s="667"/>
    </row>
    <row r="41" spans="2:133" ht="11.25" customHeight="1" x14ac:dyDescent="0.15">
      <c r="B41" s="627" t="s">
        <v>345</v>
      </c>
      <c r="C41" s="628"/>
      <c r="D41" s="628"/>
      <c r="E41" s="628"/>
      <c r="F41" s="628"/>
      <c r="G41" s="628"/>
      <c r="H41" s="628"/>
      <c r="I41" s="628"/>
      <c r="J41" s="628"/>
      <c r="K41" s="628"/>
      <c r="L41" s="628"/>
      <c r="M41" s="628"/>
      <c r="N41" s="628"/>
      <c r="O41" s="628"/>
      <c r="P41" s="628"/>
      <c r="Q41" s="629"/>
      <c r="R41" s="630" t="s">
        <v>226</v>
      </c>
      <c r="S41" s="631"/>
      <c r="T41" s="631"/>
      <c r="U41" s="631"/>
      <c r="V41" s="631"/>
      <c r="W41" s="631"/>
      <c r="X41" s="631"/>
      <c r="Y41" s="632"/>
      <c r="Z41" s="633" t="s">
        <v>173</v>
      </c>
      <c r="AA41" s="633"/>
      <c r="AB41" s="633"/>
      <c r="AC41" s="633"/>
      <c r="AD41" s="634" t="s">
        <v>226</v>
      </c>
      <c r="AE41" s="634"/>
      <c r="AF41" s="634"/>
      <c r="AG41" s="634"/>
      <c r="AH41" s="634"/>
      <c r="AI41" s="634"/>
      <c r="AJ41" s="634"/>
      <c r="AK41" s="634"/>
      <c r="AL41" s="635" t="s">
        <v>175</v>
      </c>
      <c r="AM41" s="636"/>
      <c r="AN41" s="636"/>
      <c r="AO41" s="637"/>
      <c r="AQ41" s="708" t="s">
        <v>346</v>
      </c>
      <c r="AR41" s="709"/>
      <c r="AS41" s="709"/>
      <c r="AT41" s="709"/>
      <c r="AU41" s="709"/>
      <c r="AV41" s="709"/>
      <c r="AW41" s="709"/>
      <c r="AX41" s="709"/>
      <c r="AY41" s="710"/>
      <c r="AZ41" s="630">
        <v>52703</v>
      </c>
      <c r="BA41" s="631"/>
      <c r="BB41" s="631"/>
      <c r="BC41" s="631"/>
      <c r="BD41" s="664"/>
      <c r="BE41" s="664"/>
      <c r="BF41" s="688"/>
      <c r="BG41" s="711"/>
      <c r="BH41" s="712"/>
      <c r="BI41" s="712"/>
      <c r="BJ41" s="712"/>
      <c r="BK41" s="712"/>
      <c r="BL41" s="220"/>
      <c r="BM41" s="646" t="s">
        <v>347</v>
      </c>
      <c r="BN41" s="646"/>
      <c r="BO41" s="646"/>
      <c r="BP41" s="646"/>
      <c r="BQ41" s="646"/>
      <c r="BR41" s="646"/>
      <c r="BS41" s="646"/>
      <c r="BT41" s="646"/>
      <c r="BU41" s="647"/>
      <c r="BV41" s="630">
        <v>1</v>
      </c>
      <c r="BW41" s="631"/>
      <c r="BX41" s="631"/>
      <c r="BY41" s="631"/>
      <c r="BZ41" s="631"/>
      <c r="CA41" s="631"/>
      <c r="CB41" s="640"/>
      <c r="CD41" s="645" t="s">
        <v>348</v>
      </c>
      <c r="CE41" s="646"/>
      <c r="CF41" s="646"/>
      <c r="CG41" s="646"/>
      <c r="CH41" s="646"/>
      <c r="CI41" s="646"/>
      <c r="CJ41" s="646"/>
      <c r="CK41" s="646"/>
      <c r="CL41" s="646"/>
      <c r="CM41" s="646"/>
      <c r="CN41" s="646"/>
      <c r="CO41" s="646"/>
      <c r="CP41" s="646"/>
      <c r="CQ41" s="647"/>
      <c r="CR41" s="630" t="s">
        <v>175</v>
      </c>
      <c r="CS41" s="664"/>
      <c r="CT41" s="664"/>
      <c r="CU41" s="664"/>
      <c r="CV41" s="664"/>
      <c r="CW41" s="664"/>
      <c r="CX41" s="664"/>
      <c r="CY41" s="665"/>
      <c r="CZ41" s="635" t="s">
        <v>175</v>
      </c>
      <c r="DA41" s="666"/>
      <c r="DB41" s="666"/>
      <c r="DC41" s="672"/>
      <c r="DD41" s="639" t="s">
        <v>175</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349</v>
      </c>
      <c r="C42" s="628"/>
      <c r="D42" s="628"/>
      <c r="E42" s="628"/>
      <c r="F42" s="628"/>
      <c r="G42" s="628"/>
      <c r="H42" s="628"/>
      <c r="I42" s="628"/>
      <c r="J42" s="628"/>
      <c r="K42" s="628"/>
      <c r="L42" s="628"/>
      <c r="M42" s="628"/>
      <c r="N42" s="628"/>
      <c r="O42" s="628"/>
      <c r="P42" s="628"/>
      <c r="Q42" s="629"/>
      <c r="R42" s="630" t="s">
        <v>175</v>
      </c>
      <c r="S42" s="631"/>
      <c r="T42" s="631"/>
      <c r="U42" s="631"/>
      <c r="V42" s="631"/>
      <c r="W42" s="631"/>
      <c r="X42" s="631"/>
      <c r="Y42" s="632"/>
      <c r="Z42" s="633" t="s">
        <v>226</v>
      </c>
      <c r="AA42" s="633"/>
      <c r="AB42" s="633"/>
      <c r="AC42" s="633"/>
      <c r="AD42" s="634" t="s">
        <v>175</v>
      </c>
      <c r="AE42" s="634"/>
      <c r="AF42" s="634"/>
      <c r="AG42" s="634"/>
      <c r="AH42" s="634"/>
      <c r="AI42" s="634"/>
      <c r="AJ42" s="634"/>
      <c r="AK42" s="634"/>
      <c r="AL42" s="635" t="s">
        <v>175</v>
      </c>
      <c r="AM42" s="636"/>
      <c r="AN42" s="636"/>
      <c r="AO42" s="637"/>
      <c r="AQ42" s="718" t="s">
        <v>350</v>
      </c>
      <c r="AR42" s="719"/>
      <c r="AS42" s="719"/>
      <c r="AT42" s="719"/>
      <c r="AU42" s="719"/>
      <c r="AV42" s="719"/>
      <c r="AW42" s="719"/>
      <c r="AX42" s="719"/>
      <c r="AY42" s="720"/>
      <c r="AZ42" s="724">
        <v>61449</v>
      </c>
      <c r="BA42" s="725"/>
      <c r="BB42" s="725"/>
      <c r="BC42" s="725"/>
      <c r="BD42" s="701"/>
      <c r="BE42" s="701"/>
      <c r="BF42" s="703"/>
      <c r="BG42" s="713"/>
      <c r="BH42" s="714"/>
      <c r="BI42" s="714"/>
      <c r="BJ42" s="714"/>
      <c r="BK42" s="714"/>
      <c r="BL42" s="221"/>
      <c r="BM42" s="656" t="s">
        <v>351</v>
      </c>
      <c r="BN42" s="656"/>
      <c r="BO42" s="656"/>
      <c r="BP42" s="656"/>
      <c r="BQ42" s="656"/>
      <c r="BR42" s="656"/>
      <c r="BS42" s="656"/>
      <c r="BT42" s="656"/>
      <c r="BU42" s="657"/>
      <c r="BV42" s="724">
        <v>320</v>
      </c>
      <c r="BW42" s="725"/>
      <c r="BX42" s="725"/>
      <c r="BY42" s="725"/>
      <c r="BZ42" s="725"/>
      <c r="CA42" s="725"/>
      <c r="CB42" s="737"/>
      <c r="CD42" s="627" t="s">
        <v>352</v>
      </c>
      <c r="CE42" s="628"/>
      <c r="CF42" s="628"/>
      <c r="CG42" s="628"/>
      <c r="CH42" s="628"/>
      <c r="CI42" s="628"/>
      <c r="CJ42" s="628"/>
      <c r="CK42" s="628"/>
      <c r="CL42" s="628"/>
      <c r="CM42" s="628"/>
      <c r="CN42" s="628"/>
      <c r="CO42" s="628"/>
      <c r="CP42" s="628"/>
      <c r="CQ42" s="629"/>
      <c r="CR42" s="630">
        <v>1397524</v>
      </c>
      <c r="CS42" s="664"/>
      <c r="CT42" s="664"/>
      <c r="CU42" s="664"/>
      <c r="CV42" s="664"/>
      <c r="CW42" s="664"/>
      <c r="CX42" s="664"/>
      <c r="CY42" s="665"/>
      <c r="CZ42" s="635">
        <v>32.799999999999997</v>
      </c>
      <c r="DA42" s="666"/>
      <c r="DB42" s="666"/>
      <c r="DC42" s="672"/>
      <c r="DD42" s="639">
        <v>386386</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353</v>
      </c>
      <c r="C43" s="628"/>
      <c r="D43" s="628"/>
      <c r="E43" s="628"/>
      <c r="F43" s="628"/>
      <c r="G43" s="628"/>
      <c r="H43" s="628"/>
      <c r="I43" s="628"/>
      <c r="J43" s="628"/>
      <c r="K43" s="628"/>
      <c r="L43" s="628"/>
      <c r="M43" s="628"/>
      <c r="N43" s="628"/>
      <c r="O43" s="628"/>
      <c r="P43" s="628"/>
      <c r="Q43" s="629"/>
      <c r="R43" s="630">
        <v>55341</v>
      </c>
      <c r="S43" s="631"/>
      <c r="T43" s="631"/>
      <c r="U43" s="631"/>
      <c r="V43" s="631"/>
      <c r="W43" s="631"/>
      <c r="X43" s="631"/>
      <c r="Y43" s="632"/>
      <c r="Z43" s="633">
        <v>1.1000000000000001</v>
      </c>
      <c r="AA43" s="633"/>
      <c r="AB43" s="633"/>
      <c r="AC43" s="633"/>
      <c r="AD43" s="634" t="s">
        <v>175</v>
      </c>
      <c r="AE43" s="634"/>
      <c r="AF43" s="634"/>
      <c r="AG43" s="634"/>
      <c r="AH43" s="634"/>
      <c r="AI43" s="634"/>
      <c r="AJ43" s="634"/>
      <c r="AK43" s="634"/>
      <c r="AL43" s="635" t="s">
        <v>226</v>
      </c>
      <c r="AM43" s="636"/>
      <c r="AN43" s="636"/>
      <c r="AO43" s="637"/>
      <c r="BV43" s="222"/>
      <c r="BW43" s="222"/>
      <c r="BX43" s="222"/>
      <c r="BY43" s="222"/>
      <c r="BZ43" s="222"/>
      <c r="CA43" s="222"/>
      <c r="CB43" s="222"/>
      <c r="CD43" s="627" t="s">
        <v>354</v>
      </c>
      <c r="CE43" s="628"/>
      <c r="CF43" s="628"/>
      <c r="CG43" s="628"/>
      <c r="CH43" s="628"/>
      <c r="CI43" s="628"/>
      <c r="CJ43" s="628"/>
      <c r="CK43" s="628"/>
      <c r="CL43" s="628"/>
      <c r="CM43" s="628"/>
      <c r="CN43" s="628"/>
      <c r="CO43" s="628"/>
      <c r="CP43" s="628"/>
      <c r="CQ43" s="629"/>
      <c r="CR43" s="630">
        <v>4380</v>
      </c>
      <c r="CS43" s="664"/>
      <c r="CT43" s="664"/>
      <c r="CU43" s="664"/>
      <c r="CV43" s="664"/>
      <c r="CW43" s="664"/>
      <c r="CX43" s="664"/>
      <c r="CY43" s="665"/>
      <c r="CZ43" s="635">
        <v>0.1</v>
      </c>
      <c r="DA43" s="666"/>
      <c r="DB43" s="666"/>
      <c r="DC43" s="672"/>
      <c r="DD43" s="639">
        <v>2199</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355</v>
      </c>
      <c r="C44" s="675"/>
      <c r="D44" s="675"/>
      <c r="E44" s="675"/>
      <c r="F44" s="675"/>
      <c r="G44" s="675"/>
      <c r="H44" s="675"/>
      <c r="I44" s="675"/>
      <c r="J44" s="675"/>
      <c r="K44" s="675"/>
      <c r="L44" s="675"/>
      <c r="M44" s="675"/>
      <c r="N44" s="675"/>
      <c r="O44" s="675"/>
      <c r="P44" s="675"/>
      <c r="Q44" s="676"/>
      <c r="R44" s="724">
        <v>4832382</v>
      </c>
      <c r="S44" s="725"/>
      <c r="T44" s="725"/>
      <c r="U44" s="725"/>
      <c r="V44" s="725"/>
      <c r="W44" s="725"/>
      <c r="X44" s="725"/>
      <c r="Y44" s="726"/>
      <c r="Z44" s="727">
        <v>100</v>
      </c>
      <c r="AA44" s="727"/>
      <c r="AB44" s="727"/>
      <c r="AC44" s="727"/>
      <c r="AD44" s="728">
        <v>1755281</v>
      </c>
      <c r="AE44" s="728"/>
      <c r="AF44" s="728"/>
      <c r="AG44" s="728"/>
      <c r="AH44" s="728"/>
      <c r="AI44" s="728"/>
      <c r="AJ44" s="728"/>
      <c r="AK44" s="728"/>
      <c r="AL44" s="729">
        <v>100</v>
      </c>
      <c r="AM44" s="702"/>
      <c r="AN44" s="702"/>
      <c r="AO44" s="730"/>
      <c r="CD44" s="731" t="s">
        <v>302</v>
      </c>
      <c r="CE44" s="732"/>
      <c r="CF44" s="627" t="s">
        <v>356</v>
      </c>
      <c r="CG44" s="628"/>
      <c r="CH44" s="628"/>
      <c r="CI44" s="628"/>
      <c r="CJ44" s="628"/>
      <c r="CK44" s="628"/>
      <c r="CL44" s="628"/>
      <c r="CM44" s="628"/>
      <c r="CN44" s="628"/>
      <c r="CO44" s="628"/>
      <c r="CP44" s="628"/>
      <c r="CQ44" s="629"/>
      <c r="CR44" s="630">
        <v>1396307</v>
      </c>
      <c r="CS44" s="631"/>
      <c r="CT44" s="631"/>
      <c r="CU44" s="631"/>
      <c r="CV44" s="631"/>
      <c r="CW44" s="631"/>
      <c r="CX44" s="631"/>
      <c r="CY44" s="632"/>
      <c r="CZ44" s="635">
        <v>32.799999999999997</v>
      </c>
      <c r="DA44" s="636"/>
      <c r="DB44" s="636"/>
      <c r="DC44" s="648"/>
      <c r="DD44" s="639">
        <v>385169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733"/>
      <c r="CE45" s="734"/>
      <c r="CF45" s="627" t="s">
        <v>357</v>
      </c>
      <c r="CG45" s="628"/>
      <c r="CH45" s="628"/>
      <c r="CI45" s="628"/>
      <c r="CJ45" s="628"/>
      <c r="CK45" s="628"/>
      <c r="CL45" s="628"/>
      <c r="CM45" s="628"/>
      <c r="CN45" s="628"/>
      <c r="CO45" s="628"/>
      <c r="CP45" s="628"/>
      <c r="CQ45" s="629"/>
      <c r="CR45" s="630">
        <v>1335225</v>
      </c>
      <c r="CS45" s="664"/>
      <c r="CT45" s="664"/>
      <c r="CU45" s="664"/>
      <c r="CV45" s="664"/>
      <c r="CW45" s="664"/>
      <c r="CX45" s="664"/>
      <c r="CY45" s="665"/>
      <c r="CZ45" s="635">
        <v>31.4</v>
      </c>
      <c r="DA45" s="666"/>
      <c r="DB45" s="666"/>
      <c r="DC45" s="672"/>
      <c r="DD45" s="639">
        <v>333467</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4" t="s">
        <v>358</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733"/>
      <c r="CE46" s="734"/>
      <c r="CF46" s="627" t="s">
        <v>359</v>
      </c>
      <c r="CG46" s="628"/>
      <c r="CH46" s="628"/>
      <c r="CI46" s="628"/>
      <c r="CJ46" s="628"/>
      <c r="CK46" s="628"/>
      <c r="CL46" s="628"/>
      <c r="CM46" s="628"/>
      <c r="CN46" s="628"/>
      <c r="CO46" s="628"/>
      <c r="CP46" s="628"/>
      <c r="CQ46" s="629"/>
      <c r="CR46" s="630">
        <v>54282</v>
      </c>
      <c r="CS46" s="631"/>
      <c r="CT46" s="631"/>
      <c r="CU46" s="631"/>
      <c r="CV46" s="631"/>
      <c r="CW46" s="631"/>
      <c r="CX46" s="631"/>
      <c r="CY46" s="632"/>
      <c r="CZ46" s="635">
        <v>1.3</v>
      </c>
      <c r="DA46" s="636"/>
      <c r="DB46" s="636"/>
      <c r="DC46" s="648"/>
      <c r="DD46" s="639">
        <v>44902</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361</v>
      </c>
      <c r="CG47" s="628"/>
      <c r="CH47" s="628"/>
      <c r="CI47" s="628"/>
      <c r="CJ47" s="628"/>
      <c r="CK47" s="628"/>
      <c r="CL47" s="628"/>
      <c r="CM47" s="628"/>
      <c r="CN47" s="628"/>
      <c r="CO47" s="628"/>
      <c r="CP47" s="628"/>
      <c r="CQ47" s="629"/>
      <c r="CR47" s="630">
        <v>1217</v>
      </c>
      <c r="CS47" s="664"/>
      <c r="CT47" s="664"/>
      <c r="CU47" s="664"/>
      <c r="CV47" s="664"/>
      <c r="CW47" s="664"/>
      <c r="CX47" s="664"/>
      <c r="CY47" s="665"/>
      <c r="CZ47" s="635">
        <v>0</v>
      </c>
      <c r="DA47" s="666"/>
      <c r="DB47" s="666"/>
      <c r="DC47" s="672"/>
      <c r="DD47" s="639">
        <v>1217</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363</v>
      </c>
      <c r="CG48" s="628"/>
      <c r="CH48" s="628"/>
      <c r="CI48" s="628"/>
      <c r="CJ48" s="628"/>
      <c r="CK48" s="628"/>
      <c r="CL48" s="628"/>
      <c r="CM48" s="628"/>
      <c r="CN48" s="628"/>
      <c r="CO48" s="628"/>
      <c r="CP48" s="628"/>
      <c r="CQ48" s="629"/>
      <c r="CR48" s="630" t="s">
        <v>226</v>
      </c>
      <c r="CS48" s="631"/>
      <c r="CT48" s="631"/>
      <c r="CU48" s="631"/>
      <c r="CV48" s="631"/>
      <c r="CW48" s="631"/>
      <c r="CX48" s="631"/>
      <c r="CY48" s="632"/>
      <c r="CZ48" s="635" t="s">
        <v>175</v>
      </c>
      <c r="DA48" s="636"/>
      <c r="DB48" s="636"/>
      <c r="DC48" s="648"/>
      <c r="DD48" s="639" t="s">
        <v>226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674" t="s">
        <v>364</v>
      </c>
      <c r="CE49" s="675"/>
      <c r="CF49" s="675"/>
      <c r="CG49" s="675"/>
      <c r="CH49" s="675"/>
      <c r="CI49" s="675"/>
      <c r="CJ49" s="675"/>
      <c r="CK49" s="675"/>
      <c r="CL49" s="675"/>
      <c r="CM49" s="675"/>
      <c r="CN49" s="675"/>
      <c r="CO49" s="675"/>
      <c r="CP49" s="675"/>
      <c r="CQ49" s="676"/>
      <c r="CR49" s="724">
        <v>4259031</v>
      </c>
      <c r="CS49" s="701"/>
      <c r="CT49" s="701"/>
      <c r="CU49" s="701"/>
      <c r="CV49" s="701"/>
      <c r="CW49" s="701"/>
      <c r="CX49" s="701"/>
      <c r="CY49" s="738"/>
      <c r="CZ49" s="729">
        <v>100</v>
      </c>
      <c r="DA49" s="739"/>
      <c r="DB49" s="739"/>
      <c r="DC49" s="740"/>
      <c r="DD49" s="741">
        <v>2488793</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4" zoomScale="60" zoomScaleNormal="60" zoomScaleSheetLayoutView="70" workbookViewId="0">
      <selection activeCell="BD9" sqref="BD9"/>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750" t="s">
        <v>365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1" t="s">
        <v>366</v>
      </c>
      <c r="DK2" s="752"/>
      <c r="DL2" s="752"/>
      <c r="DM2" s="752"/>
      <c r="DN2" s="752"/>
      <c r="DO2" s="753"/>
      <c r="DP2" s="229"/>
      <c r="DQ2" s="751" t="s">
        <v>367</v>
      </c>
      <c r="DR2" s="752"/>
      <c r="DS2" s="752"/>
      <c r="DT2" s="752"/>
      <c r="DU2" s="752"/>
      <c r="DV2" s="752"/>
      <c r="DW2" s="752"/>
      <c r="DX2" s="752"/>
      <c r="DY2" s="752"/>
      <c r="DZ2" s="753"/>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754" t="s">
        <v>368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3"/>
      <c r="BA4" s="233"/>
      <c r="BB4" s="233"/>
      <c r="BC4" s="233"/>
      <c r="BD4" s="233"/>
      <c r="BE4" s="234"/>
      <c r="BF4" s="234"/>
      <c r="BG4" s="234"/>
      <c r="BH4" s="234"/>
      <c r="BI4" s="234"/>
      <c r="BJ4" s="234"/>
      <c r="BK4" s="234"/>
      <c r="BL4" s="234"/>
      <c r="BM4" s="234"/>
      <c r="BN4" s="234"/>
      <c r="BO4" s="234"/>
      <c r="BP4" s="234"/>
      <c r="BQ4" s="755" t="s">
        <v>369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5"/>
    </row>
    <row r="5" spans="1:131" s="236" customFormat="1" ht="26.25" customHeight="1" x14ac:dyDescent="0.15">
      <c r="A5" s="756" t="s">
        <v>370</v>
      </c>
      <c r="B5" s="757"/>
      <c r="C5" s="757"/>
      <c r="D5" s="757"/>
      <c r="E5" s="757"/>
      <c r="F5" s="757"/>
      <c r="G5" s="757"/>
      <c r="H5" s="757"/>
      <c r="I5" s="757"/>
      <c r="J5" s="757"/>
      <c r="K5" s="757"/>
      <c r="L5" s="757"/>
      <c r="M5" s="757"/>
      <c r="N5" s="757"/>
      <c r="O5" s="757"/>
      <c r="P5" s="758"/>
      <c r="Q5" s="762" t="s">
        <v>371</v>
      </c>
      <c r="R5" s="763"/>
      <c r="S5" s="763"/>
      <c r="T5" s="763"/>
      <c r="U5" s="764"/>
      <c r="V5" s="762" t="s">
        <v>372</v>
      </c>
      <c r="W5" s="763"/>
      <c r="X5" s="763"/>
      <c r="Y5" s="763"/>
      <c r="Z5" s="764"/>
      <c r="AA5" s="762" t="s">
        <v>373</v>
      </c>
      <c r="AB5" s="763"/>
      <c r="AC5" s="763"/>
      <c r="AD5" s="763"/>
      <c r="AE5" s="763"/>
      <c r="AF5" s="768" t="s">
        <v>374</v>
      </c>
      <c r="AG5" s="763"/>
      <c r="AH5" s="763"/>
      <c r="AI5" s="763"/>
      <c r="AJ5" s="769"/>
      <c r="AK5" s="763" t="s">
        <v>375</v>
      </c>
      <c r="AL5" s="763"/>
      <c r="AM5" s="763"/>
      <c r="AN5" s="763"/>
      <c r="AO5" s="764"/>
      <c r="AP5" s="762" t="s">
        <v>376</v>
      </c>
      <c r="AQ5" s="763"/>
      <c r="AR5" s="763"/>
      <c r="AS5" s="763"/>
      <c r="AT5" s="764"/>
      <c r="AU5" s="762" t="s">
        <v>377</v>
      </c>
      <c r="AV5" s="763"/>
      <c r="AW5" s="763"/>
      <c r="AX5" s="763"/>
      <c r="AY5" s="769"/>
      <c r="AZ5" s="233"/>
      <c r="BA5" s="233"/>
      <c r="BB5" s="233"/>
      <c r="BC5" s="233"/>
      <c r="BD5" s="233"/>
      <c r="BE5" s="234"/>
      <c r="BF5" s="234"/>
      <c r="BG5" s="234"/>
      <c r="BH5" s="234"/>
      <c r="BI5" s="234"/>
      <c r="BJ5" s="234"/>
      <c r="BK5" s="234"/>
      <c r="BL5" s="234"/>
      <c r="BM5" s="234"/>
      <c r="BN5" s="234"/>
      <c r="BO5" s="234"/>
      <c r="BP5" s="234"/>
      <c r="BQ5" s="756" t="s">
        <v>378</v>
      </c>
      <c r="BR5" s="757"/>
      <c r="BS5" s="757"/>
      <c r="BT5" s="757"/>
      <c r="BU5" s="757"/>
      <c r="BV5" s="757"/>
      <c r="BW5" s="757"/>
      <c r="BX5" s="757"/>
      <c r="BY5" s="757"/>
      <c r="BZ5" s="757"/>
      <c r="CA5" s="757"/>
      <c r="CB5" s="757"/>
      <c r="CC5" s="757"/>
      <c r="CD5" s="757"/>
      <c r="CE5" s="757"/>
      <c r="CF5" s="757"/>
      <c r="CG5" s="758"/>
      <c r="CH5" s="762" t="s">
        <v>379</v>
      </c>
      <c r="CI5" s="763"/>
      <c r="CJ5" s="763"/>
      <c r="CK5" s="763"/>
      <c r="CL5" s="764"/>
      <c r="CM5" s="762" t="s">
        <v>380</v>
      </c>
      <c r="CN5" s="763"/>
      <c r="CO5" s="763"/>
      <c r="CP5" s="763"/>
      <c r="CQ5" s="764"/>
      <c r="CR5" s="762" t="s">
        <v>381</v>
      </c>
      <c r="CS5" s="763"/>
      <c r="CT5" s="763"/>
      <c r="CU5" s="763"/>
      <c r="CV5" s="764"/>
      <c r="CW5" s="762" t="s">
        <v>382</v>
      </c>
      <c r="CX5" s="763"/>
      <c r="CY5" s="763"/>
      <c r="CZ5" s="763"/>
      <c r="DA5" s="764"/>
      <c r="DB5" s="762" t="s">
        <v>383</v>
      </c>
      <c r="DC5" s="763"/>
      <c r="DD5" s="763"/>
      <c r="DE5" s="763"/>
      <c r="DF5" s="764"/>
      <c r="DG5" s="792" t="s">
        <v>384</v>
      </c>
      <c r="DH5" s="793"/>
      <c r="DI5" s="793"/>
      <c r="DJ5" s="793"/>
      <c r="DK5" s="794"/>
      <c r="DL5" s="792" t="s">
        <v>385</v>
      </c>
      <c r="DM5" s="793"/>
      <c r="DN5" s="793"/>
      <c r="DO5" s="793"/>
      <c r="DP5" s="794"/>
      <c r="DQ5" s="762" t="s">
        <v>386</v>
      </c>
      <c r="DR5" s="763"/>
      <c r="DS5" s="763"/>
      <c r="DT5" s="763"/>
      <c r="DU5" s="764"/>
      <c r="DV5" s="762" t="s">
        <v>377</v>
      </c>
      <c r="DW5" s="763"/>
      <c r="DX5" s="763"/>
      <c r="DY5" s="763"/>
      <c r="DZ5" s="769"/>
      <c r="EA5" s="235"/>
    </row>
    <row r="6" spans="1:131" s="236"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3"/>
      <c r="BA6" s="233"/>
      <c r="BB6" s="233"/>
      <c r="BC6" s="233"/>
      <c r="BD6" s="233"/>
      <c r="BE6" s="234"/>
      <c r="BF6" s="234"/>
      <c r="BG6" s="234"/>
      <c r="BH6" s="234"/>
      <c r="BI6" s="234"/>
      <c r="BJ6" s="234"/>
      <c r="BK6" s="234"/>
      <c r="BL6" s="234"/>
      <c r="BM6" s="234"/>
      <c r="BN6" s="234"/>
      <c r="BO6" s="234"/>
      <c r="BP6" s="234"/>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5"/>
    </row>
    <row r="7" spans="1:131" s="236" customFormat="1" ht="26.25" customHeight="1" thickTop="1" x14ac:dyDescent="0.15">
      <c r="A7" s="237">
        <v>1</v>
      </c>
      <c r="B7" s="778" t="s">
        <v>387</v>
      </c>
      <c r="C7" s="779"/>
      <c r="D7" s="779"/>
      <c r="E7" s="779"/>
      <c r="F7" s="779"/>
      <c r="G7" s="779"/>
      <c r="H7" s="779"/>
      <c r="I7" s="779"/>
      <c r="J7" s="779"/>
      <c r="K7" s="779"/>
      <c r="L7" s="779"/>
      <c r="M7" s="779"/>
      <c r="N7" s="779"/>
      <c r="O7" s="779"/>
      <c r="P7" s="780"/>
      <c r="Q7" s="781">
        <v>4833</v>
      </c>
      <c r="R7" s="782"/>
      <c r="S7" s="782"/>
      <c r="T7" s="782"/>
      <c r="U7" s="782"/>
      <c r="V7" s="782">
        <v>4260</v>
      </c>
      <c r="W7" s="782"/>
      <c r="X7" s="782"/>
      <c r="Y7" s="782"/>
      <c r="Z7" s="782"/>
      <c r="AA7" s="782">
        <v>573</v>
      </c>
      <c r="AB7" s="782"/>
      <c r="AC7" s="782"/>
      <c r="AD7" s="782"/>
      <c r="AE7" s="783"/>
      <c r="AF7" s="784">
        <v>418</v>
      </c>
      <c r="AG7" s="785"/>
      <c r="AH7" s="785"/>
      <c r="AI7" s="785"/>
      <c r="AJ7" s="786"/>
      <c r="AK7" s="787"/>
      <c r="AL7" s="788"/>
      <c r="AM7" s="788"/>
      <c r="AN7" s="788"/>
      <c r="AO7" s="788"/>
      <c r="AP7" s="788"/>
      <c r="AQ7" s="788"/>
      <c r="AR7" s="788"/>
      <c r="AS7" s="788"/>
      <c r="AT7" s="788"/>
      <c r="AU7" s="789"/>
      <c r="AV7" s="789"/>
      <c r="AW7" s="789"/>
      <c r="AX7" s="789"/>
      <c r="AY7" s="790"/>
      <c r="AZ7" s="233"/>
      <c r="BA7" s="233"/>
      <c r="BB7" s="233"/>
      <c r="BC7" s="233"/>
      <c r="BD7" s="233"/>
      <c r="BE7" s="234"/>
      <c r="BF7" s="234"/>
      <c r="BG7" s="234"/>
      <c r="BH7" s="234"/>
      <c r="BI7" s="234"/>
      <c r="BJ7" s="234"/>
      <c r="BK7" s="234"/>
      <c r="BL7" s="234"/>
      <c r="BM7" s="234"/>
      <c r="BN7" s="234"/>
      <c r="BO7" s="234"/>
      <c r="BP7" s="234"/>
      <c r="BQ7" s="237">
        <v>1</v>
      </c>
      <c r="BR7" s="238"/>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5"/>
    </row>
    <row r="8" spans="1:131" s="236" customFormat="1" ht="26.25" customHeight="1" x14ac:dyDescent="0.15">
      <c r="A8" s="239">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3"/>
      <c r="BA8" s="233"/>
      <c r="BB8" s="233"/>
      <c r="BC8" s="233"/>
      <c r="BD8" s="233"/>
      <c r="BE8" s="234"/>
      <c r="BF8" s="234"/>
      <c r="BG8" s="234"/>
      <c r="BH8" s="234"/>
      <c r="BI8" s="234"/>
      <c r="BJ8" s="234"/>
      <c r="BK8" s="234"/>
      <c r="BL8" s="234"/>
      <c r="BM8" s="234"/>
      <c r="BN8" s="234"/>
      <c r="BO8" s="234"/>
      <c r="BP8" s="234"/>
      <c r="BQ8" s="239">
        <v>2</v>
      </c>
      <c r="BR8" s="240"/>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5"/>
    </row>
    <row r="9" spans="1:131" s="236" customFormat="1" ht="26.25" customHeight="1" x14ac:dyDescent="0.15">
      <c r="A9" s="239">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3"/>
      <c r="BA9" s="233"/>
      <c r="BB9" s="233"/>
      <c r="BC9" s="233"/>
      <c r="BD9" s="233"/>
      <c r="BE9" s="234"/>
      <c r="BF9" s="234"/>
      <c r="BG9" s="234"/>
      <c r="BH9" s="234"/>
      <c r="BI9" s="234"/>
      <c r="BJ9" s="234"/>
      <c r="BK9" s="234"/>
      <c r="BL9" s="234"/>
      <c r="BM9" s="234"/>
      <c r="BN9" s="234"/>
      <c r="BO9" s="234"/>
      <c r="BP9" s="234"/>
      <c r="BQ9" s="239">
        <v>3</v>
      </c>
      <c r="BR9" s="240"/>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5"/>
    </row>
    <row r="10" spans="1:131" s="236" customFormat="1" ht="26.25" customHeight="1" x14ac:dyDescent="0.15">
      <c r="A10" s="239">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3"/>
      <c r="BA10" s="233"/>
      <c r="BB10" s="233"/>
      <c r="BC10" s="233"/>
      <c r="BD10" s="233"/>
      <c r="BE10" s="234"/>
      <c r="BF10" s="234"/>
      <c r="BG10" s="234"/>
      <c r="BH10" s="234"/>
      <c r="BI10" s="234"/>
      <c r="BJ10" s="234"/>
      <c r="BK10" s="234"/>
      <c r="BL10" s="234"/>
      <c r="BM10" s="234"/>
      <c r="BN10" s="234"/>
      <c r="BO10" s="234"/>
      <c r="BP10" s="234"/>
      <c r="BQ10" s="239">
        <v>4</v>
      </c>
      <c r="BR10" s="240"/>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5"/>
    </row>
    <row r="11" spans="1:131" s="236" customFormat="1" ht="26.25" customHeight="1" x14ac:dyDescent="0.15">
      <c r="A11" s="239">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3"/>
      <c r="BA11" s="233"/>
      <c r="BB11" s="233"/>
      <c r="BC11" s="233"/>
      <c r="BD11" s="233"/>
      <c r="BE11" s="234"/>
      <c r="BF11" s="234"/>
      <c r="BG11" s="234"/>
      <c r="BH11" s="234"/>
      <c r="BI11" s="234"/>
      <c r="BJ11" s="234"/>
      <c r="BK11" s="234"/>
      <c r="BL11" s="234"/>
      <c r="BM11" s="234"/>
      <c r="BN11" s="234"/>
      <c r="BO11" s="234"/>
      <c r="BP11" s="234"/>
      <c r="BQ11" s="239">
        <v>5</v>
      </c>
      <c r="BR11" s="240"/>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5"/>
    </row>
    <row r="12" spans="1:131" s="236" customFormat="1" ht="26.25" customHeight="1" x14ac:dyDescent="0.15">
      <c r="A12" s="239">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3"/>
      <c r="BA12" s="233"/>
      <c r="BB12" s="233"/>
      <c r="BC12" s="233"/>
      <c r="BD12" s="233"/>
      <c r="BE12" s="234"/>
      <c r="BF12" s="234"/>
      <c r="BG12" s="234"/>
      <c r="BH12" s="234"/>
      <c r="BI12" s="234"/>
      <c r="BJ12" s="234"/>
      <c r="BK12" s="234"/>
      <c r="BL12" s="234"/>
      <c r="BM12" s="234"/>
      <c r="BN12" s="234"/>
      <c r="BO12" s="234"/>
      <c r="BP12" s="234"/>
      <c r="BQ12" s="239">
        <v>6</v>
      </c>
      <c r="BR12" s="240"/>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5"/>
    </row>
    <row r="13" spans="1:131" s="236" customFormat="1" ht="26.25" customHeight="1" x14ac:dyDescent="0.15">
      <c r="A13" s="239">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3"/>
      <c r="BA13" s="233"/>
      <c r="BB13" s="233"/>
      <c r="BC13" s="233"/>
      <c r="BD13" s="233"/>
      <c r="BE13" s="234"/>
      <c r="BF13" s="234"/>
      <c r="BG13" s="234"/>
      <c r="BH13" s="234"/>
      <c r="BI13" s="234"/>
      <c r="BJ13" s="234"/>
      <c r="BK13" s="234"/>
      <c r="BL13" s="234"/>
      <c r="BM13" s="234"/>
      <c r="BN13" s="234"/>
      <c r="BO13" s="234"/>
      <c r="BP13" s="234"/>
      <c r="BQ13" s="239">
        <v>7</v>
      </c>
      <c r="BR13" s="240"/>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5"/>
    </row>
    <row r="14" spans="1:131" s="236" customFormat="1" ht="26.25" customHeight="1" x14ac:dyDescent="0.15">
      <c r="A14" s="239">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3"/>
      <c r="BA14" s="233"/>
      <c r="BB14" s="233"/>
      <c r="BC14" s="233"/>
      <c r="BD14" s="233"/>
      <c r="BE14" s="234"/>
      <c r="BF14" s="234"/>
      <c r="BG14" s="234"/>
      <c r="BH14" s="234"/>
      <c r="BI14" s="234"/>
      <c r="BJ14" s="234"/>
      <c r="BK14" s="234"/>
      <c r="BL14" s="234"/>
      <c r="BM14" s="234"/>
      <c r="BN14" s="234"/>
      <c r="BO14" s="234"/>
      <c r="BP14" s="234"/>
      <c r="BQ14" s="239">
        <v>8</v>
      </c>
      <c r="BR14" s="240"/>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5"/>
    </row>
    <row r="15" spans="1:131" s="236" customFormat="1" ht="26.25" customHeight="1" x14ac:dyDescent="0.15">
      <c r="A15" s="239">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3"/>
      <c r="BA15" s="233"/>
      <c r="BB15" s="233"/>
      <c r="BC15" s="233"/>
      <c r="BD15" s="233"/>
      <c r="BE15" s="234"/>
      <c r="BF15" s="234"/>
      <c r="BG15" s="234"/>
      <c r="BH15" s="234"/>
      <c r="BI15" s="234"/>
      <c r="BJ15" s="234"/>
      <c r="BK15" s="234"/>
      <c r="BL15" s="234"/>
      <c r="BM15" s="234"/>
      <c r="BN15" s="234"/>
      <c r="BO15" s="234"/>
      <c r="BP15" s="234"/>
      <c r="BQ15" s="239">
        <v>9</v>
      </c>
      <c r="BR15" s="240"/>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5"/>
    </row>
    <row r="16" spans="1:131" s="236" customFormat="1" ht="26.25" customHeight="1" x14ac:dyDescent="0.15">
      <c r="A16" s="239">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3"/>
      <c r="BA16" s="233"/>
      <c r="BB16" s="233"/>
      <c r="BC16" s="233"/>
      <c r="BD16" s="233"/>
      <c r="BE16" s="234"/>
      <c r="BF16" s="234"/>
      <c r="BG16" s="234"/>
      <c r="BH16" s="234"/>
      <c r="BI16" s="234"/>
      <c r="BJ16" s="234"/>
      <c r="BK16" s="234"/>
      <c r="BL16" s="234"/>
      <c r="BM16" s="234"/>
      <c r="BN16" s="234"/>
      <c r="BO16" s="234"/>
      <c r="BP16" s="234"/>
      <c r="BQ16" s="239">
        <v>10</v>
      </c>
      <c r="BR16" s="240"/>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5"/>
    </row>
    <row r="17" spans="1:131" s="236" customFormat="1" ht="26.25" customHeight="1" x14ac:dyDescent="0.15">
      <c r="A17" s="239">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3"/>
      <c r="BA17" s="233"/>
      <c r="BB17" s="233"/>
      <c r="BC17" s="233"/>
      <c r="BD17" s="233"/>
      <c r="BE17" s="234"/>
      <c r="BF17" s="234"/>
      <c r="BG17" s="234"/>
      <c r="BH17" s="234"/>
      <c r="BI17" s="234"/>
      <c r="BJ17" s="234"/>
      <c r="BK17" s="234"/>
      <c r="BL17" s="234"/>
      <c r="BM17" s="234"/>
      <c r="BN17" s="234"/>
      <c r="BO17" s="234"/>
      <c r="BP17" s="234"/>
      <c r="BQ17" s="239">
        <v>11</v>
      </c>
      <c r="BR17" s="240"/>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5"/>
    </row>
    <row r="18" spans="1:131" s="236" customFormat="1" ht="26.25" customHeight="1" x14ac:dyDescent="0.15">
      <c r="A18" s="239">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3"/>
      <c r="BA18" s="233"/>
      <c r="BB18" s="233"/>
      <c r="BC18" s="233"/>
      <c r="BD18" s="233"/>
      <c r="BE18" s="234"/>
      <c r="BF18" s="234"/>
      <c r="BG18" s="234"/>
      <c r="BH18" s="234"/>
      <c r="BI18" s="234"/>
      <c r="BJ18" s="234"/>
      <c r="BK18" s="234"/>
      <c r="BL18" s="234"/>
      <c r="BM18" s="234"/>
      <c r="BN18" s="234"/>
      <c r="BO18" s="234"/>
      <c r="BP18" s="234"/>
      <c r="BQ18" s="239">
        <v>12</v>
      </c>
      <c r="BR18" s="240"/>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5"/>
    </row>
    <row r="19" spans="1:131" s="236" customFormat="1" ht="26.25" customHeight="1" x14ac:dyDescent="0.15">
      <c r="A19" s="239">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3"/>
      <c r="BA19" s="233"/>
      <c r="BB19" s="233"/>
      <c r="BC19" s="233"/>
      <c r="BD19" s="233"/>
      <c r="BE19" s="234"/>
      <c r="BF19" s="234"/>
      <c r="BG19" s="234"/>
      <c r="BH19" s="234"/>
      <c r="BI19" s="234"/>
      <c r="BJ19" s="234"/>
      <c r="BK19" s="234"/>
      <c r="BL19" s="234"/>
      <c r="BM19" s="234"/>
      <c r="BN19" s="234"/>
      <c r="BO19" s="234"/>
      <c r="BP19" s="234"/>
      <c r="BQ19" s="239">
        <v>13</v>
      </c>
      <c r="BR19" s="240"/>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5"/>
    </row>
    <row r="20" spans="1:131" s="236" customFormat="1" ht="26.25" customHeight="1" x14ac:dyDescent="0.15">
      <c r="A20" s="239">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3"/>
      <c r="BA20" s="233"/>
      <c r="BB20" s="233"/>
      <c r="BC20" s="233"/>
      <c r="BD20" s="233"/>
      <c r="BE20" s="234"/>
      <c r="BF20" s="234"/>
      <c r="BG20" s="234"/>
      <c r="BH20" s="234"/>
      <c r="BI20" s="234"/>
      <c r="BJ20" s="234"/>
      <c r="BK20" s="234"/>
      <c r="BL20" s="234"/>
      <c r="BM20" s="234"/>
      <c r="BN20" s="234"/>
      <c r="BO20" s="234"/>
      <c r="BP20" s="234"/>
      <c r="BQ20" s="239">
        <v>14</v>
      </c>
      <c r="BR20" s="240"/>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5"/>
    </row>
    <row r="21" spans="1:131" s="236" customFormat="1" ht="26.25" customHeight="1" thickBot="1" x14ac:dyDescent="0.2">
      <c r="A21" s="239">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3"/>
      <c r="BA21" s="233"/>
      <c r="BB21" s="233"/>
      <c r="BC21" s="233"/>
      <c r="BD21" s="233"/>
      <c r="BE21" s="234"/>
      <c r="BF21" s="234"/>
      <c r="BG21" s="234"/>
      <c r="BH21" s="234"/>
      <c r="BI21" s="234"/>
      <c r="BJ21" s="234"/>
      <c r="BK21" s="234"/>
      <c r="BL21" s="234"/>
      <c r="BM21" s="234"/>
      <c r="BN21" s="234"/>
      <c r="BO21" s="234"/>
      <c r="BP21" s="234"/>
      <c r="BQ21" s="239">
        <v>15</v>
      </c>
      <c r="BR21" s="240"/>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5"/>
    </row>
    <row r="22" spans="1:131" s="236" customFormat="1" ht="26.25" customHeight="1" x14ac:dyDescent="0.15">
      <c r="A22" s="239">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34"/>
      <c r="BF22" s="234"/>
      <c r="BG22" s="234"/>
      <c r="BH22" s="234"/>
      <c r="BI22" s="234"/>
      <c r="BJ22" s="234"/>
      <c r="BK22" s="234"/>
      <c r="BL22" s="234"/>
      <c r="BM22" s="234"/>
      <c r="BN22" s="234"/>
      <c r="BO22" s="234"/>
      <c r="BP22" s="234"/>
      <c r="BQ22" s="239">
        <v>16</v>
      </c>
      <c r="BR22" s="240"/>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5"/>
    </row>
    <row r="23" spans="1:131" s="236" customFormat="1" ht="26.25" customHeight="1" thickBot="1" x14ac:dyDescent="0.2">
      <c r="A23" s="241" t="s">
        <v>389</v>
      </c>
      <c r="B23" s="818" t="s">
        <v>390</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418</v>
      </c>
      <c r="AG23" s="822"/>
      <c r="AH23" s="822"/>
      <c r="AI23" s="822"/>
      <c r="AJ23" s="825"/>
      <c r="AK23" s="826"/>
      <c r="AL23" s="827"/>
      <c r="AM23" s="827"/>
      <c r="AN23" s="827"/>
      <c r="AO23" s="827"/>
      <c r="AP23" s="822"/>
      <c r="AQ23" s="822"/>
      <c r="AR23" s="822"/>
      <c r="AS23" s="822"/>
      <c r="AT23" s="822"/>
      <c r="AU23" s="838"/>
      <c r="AV23" s="838"/>
      <c r="AW23" s="838"/>
      <c r="AX23" s="838"/>
      <c r="AY23" s="839"/>
      <c r="AZ23" s="840" t="s">
        <v>391</v>
      </c>
      <c r="BA23" s="841"/>
      <c r="BB23" s="841"/>
      <c r="BC23" s="841"/>
      <c r="BD23" s="842"/>
      <c r="BE23" s="234"/>
      <c r="BF23" s="234"/>
      <c r="BG23" s="234"/>
      <c r="BH23" s="234"/>
      <c r="BI23" s="234"/>
      <c r="BJ23" s="234"/>
      <c r="BK23" s="234"/>
      <c r="BL23" s="234"/>
      <c r="BM23" s="234"/>
      <c r="BN23" s="234"/>
      <c r="BO23" s="234"/>
      <c r="BP23" s="234"/>
      <c r="BQ23" s="239">
        <v>17</v>
      </c>
      <c r="BR23" s="240"/>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5"/>
    </row>
    <row r="24" spans="1:131" s="236" customFormat="1" ht="26.25" customHeight="1" x14ac:dyDescent="0.15">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3"/>
      <c r="BA24" s="233"/>
      <c r="BB24" s="233"/>
      <c r="BC24" s="233"/>
      <c r="BD24" s="233"/>
      <c r="BE24" s="234"/>
      <c r="BF24" s="234"/>
      <c r="BG24" s="234"/>
      <c r="BH24" s="234"/>
      <c r="BI24" s="234"/>
      <c r="BJ24" s="234"/>
      <c r="BK24" s="234"/>
      <c r="BL24" s="234"/>
      <c r="BM24" s="234"/>
      <c r="BN24" s="234"/>
      <c r="BO24" s="234"/>
      <c r="BP24" s="234"/>
      <c r="BQ24" s="239">
        <v>18</v>
      </c>
      <c r="BR24" s="240"/>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5"/>
    </row>
    <row r="25" spans="1:131" ht="26.25" customHeight="1" thickBot="1" x14ac:dyDescent="0.2">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3"/>
      <c r="BK25" s="233"/>
      <c r="BL25" s="233"/>
      <c r="BM25" s="233"/>
      <c r="BN25" s="233"/>
      <c r="BO25" s="242"/>
      <c r="BP25" s="242"/>
      <c r="BQ25" s="239">
        <v>19</v>
      </c>
      <c r="BR25" s="240"/>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1"/>
    </row>
    <row r="26" spans="1:131" ht="26.25" customHeight="1" x14ac:dyDescent="0.15">
      <c r="A26" s="756" t="s">
        <v>370</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377</v>
      </c>
      <c r="BF26" s="763"/>
      <c r="BG26" s="763"/>
      <c r="BH26" s="763"/>
      <c r="BI26" s="769"/>
      <c r="BJ26" s="233"/>
      <c r="BK26" s="233"/>
      <c r="BL26" s="233"/>
      <c r="BM26" s="233"/>
      <c r="BN26" s="233"/>
      <c r="BO26" s="242"/>
      <c r="BP26" s="242"/>
      <c r="BQ26" s="239">
        <v>20</v>
      </c>
      <c r="BR26" s="240"/>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1"/>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3"/>
      <c r="BK27" s="233"/>
      <c r="BL27" s="233"/>
      <c r="BM27" s="233"/>
      <c r="BN27" s="233"/>
      <c r="BO27" s="242"/>
      <c r="BP27" s="242"/>
      <c r="BQ27" s="239">
        <v>21</v>
      </c>
      <c r="BR27" s="240"/>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1"/>
    </row>
    <row r="28" spans="1:131" ht="26.25" customHeight="1" thickTop="1" x14ac:dyDescent="0.15">
      <c r="A28" s="243">
        <v>1</v>
      </c>
      <c r="B28" s="778" t="s">
        <v>402</v>
      </c>
      <c r="C28" s="779"/>
      <c r="D28" s="779"/>
      <c r="E28" s="779"/>
      <c r="F28" s="779"/>
      <c r="G28" s="779"/>
      <c r="H28" s="779"/>
      <c r="I28" s="779"/>
      <c r="J28" s="779"/>
      <c r="K28" s="779"/>
      <c r="L28" s="779"/>
      <c r="M28" s="779"/>
      <c r="N28" s="779"/>
      <c r="O28" s="779"/>
      <c r="P28" s="780"/>
      <c r="Q28" s="851">
        <v>276</v>
      </c>
      <c r="R28" s="852"/>
      <c r="S28" s="852"/>
      <c r="T28" s="852"/>
      <c r="U28" s="852"/>
      <c r="V28" s="852">
        <v>235</v>
      </c>
      <c r="W28" s="852"/>
      <c r="X28" s="852"/>
      <c r="Y28" s="852"/>
      <c r="Z28" s="852"/>
      <c r="AA28" s="852">
        <v>41</v>
      </c>
      <c r="AB28" s="852"/>
      <c r="AC28" s="852"/>
      <c r="AD28" s="852"/>
      <c r="AE28" s="853"/>
      <c r="AF28" s="854">
        <v>41</v>
      </c>
      <c r="AG28" s="852"/>
      <c r="AH28" s="852"/>
      <c r="AI28" s="852"/>
      <c r="AJ28" s="855"/>
      <c r="AK28" s="856">
        <v>53</v>
      </c>
      <c r="AL28" s="857"/>
      <c r="AM28" s="857"/>
      <c r="AN28" s="857"/>
      <c r="AO28" s="857"/>
      <c r="AP28" s="857"/>
      <c r="AQ28" s="857"/>
      <c r="AR28" s="857"/>
      <c r="AS28" s="857"/>
      <c r="AT28" s="857"/>
      <c r="AU28" s="857">
        <v>53</v>
      </c>
      <c r="AV28" s="857"/>
      <c r="AW28" s="857"/>
      <c r="AX28" s="857"/>
      <c r="AY28" s="857"/>
      <c r="AZ28" s="858"/>
      <c r="BA28" s="858"/>
      <c r="BB28" s="858"/>
      <c r="BC28" s="858"/>
      <c r="BD28" s="858"/>
      <c r="BE28" s="849"/>
      <c r="BF28" s="849"/>
      <c r="BG28" s="849"/>
      <c r="BH28" s="849"/>
      <c r="BI28" s="850"/>
      <c r="BJ28" s="233"/>
      <c r="BK28" s="233"/>
      <c r="BL28" s="233"/>
      <c r="BM28" s="233"/>
      <c r="BN28" s="233"/>
      <c r="BO28" s="242"/>
      <c r="BP28" s="242"/>
      <c r="BQ28" s="239">
        <v>22</v>
      </c>
      <c r="BR28" s="240"/>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1"/>
    </row>
    <row r="29" spans="1:131" ht="26.25" customHeight="1" x14ac:dyDescent="0.15">
      <c r="A29" s="243">
        <v>2</v>
      </c>
      <c r="B29" s="809" t="s">
        <v>403</v>
      </c>
      <c r="C29" s="810"/>
      <c r="D29" s="810"/>
      <c r="E29" s="810"/>
      <c r="F29" s="810"/>
      <c r="G29" s="810"/>
      <c r="H29" s="810"/>
      <c r="I29" s="810"/>
      <c r="J29" s="810"/>
      <c r="K29" s="810"/>
      <c r="L29" s="810"/>
      <c r="M29" s="810"/>
      <c r="N29" s="810"/>
      <c r="O29" s="810"/>
      <c r="P29" s="811"/>
      <c r="Q29" s="812">
        <v>166</v>
      </c>
      <c r="R29" s="813"/>
      <c r="S29" s="813"/>
      <c r="T29" s="813"/>
      <c r="U29" s="813"/>
      <c r="V29" s="813">
        <v>129</v>
      </c>
      <c r="W29" s="813"/>
      <c r="X29" s="813"/>
      <c r="Y29" s="813"/>
      <c r="Z29" s="813"/>
      <c r="AA29" s="813">
        <v>37</v>
      </c>
      <c r="AB29" s="813"/>
      <c r="AC29" s="813"/>
      <c r="AD29" s="813"/>
      <c r="AE29" s="814"/>
      <c r="AF29" s="815">
        <v>37</v>
      </c>
      <c r="AG29" s="816"/>
      <c r="AH29" s="816"/>
      <c r="AI29" s="816"/>
      <c r="AJ29" s="817"/>
      <c r="AK29" s="863">
        <v>41</v>
      </c>
      <c r="AL29" s="859"/>
      <c r="AM29" s="859"/>
      <c r="AN29" s="859"/>
      <c r="AO29" s="859"/>
      <c r="AP29" s="859"/>
      <c r="AQ29" s="859"/>
      <c r="AR29" s="859"/>
      <c r="AS29" s="859"/>
      <c r="AT29" s="859"/>
      <c r="AU29" s="859">
        <v>41</v>
      </c>
      <c r="AV29" s="859"/>
      <c r="AW29" s="859"/>
      <c r="AX29" s="859"/>
      <c r="AY29" s="859"/>
      <c r="AZ29" s="860"/>
      <c r="BA29" s="860"/>
      <c r="BB29" s="860"/>
      <c r="BC29" s="860"/>
      <c r="BD29" s="860"/>
      <c r="BE29" s="861"/>
      <c r="BF29" s="861"/>
      <c r="BG29" s="861"/>
      <c r="BH29" s="861"/>
      <c r="BI29" s="862"/>
      <c r="BJ29" s="233"/>
      <c r="BK29" s="233"/>
      <c r="BL29" s="233"/>
      <c r="BM29" s="233"/>
      <c r="BN29" s="233"/>
      <c r="BO29" s="242"/>
      <c r="BP29" s="242"/>
      <c r="BQ29" s="239">
        <v>23</v>
      </c>
      <c r="BR29" s="240"/>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1"/>
    </row>
    <row r="30" spans="1:131" ht="26.25" customHeight="1" x14ac:dyDescent="0.15">
      <c r="A30" s="243">
        <v>3</v>
      </c>
      <c r="B30" s="809" t="s">
        <v>404</v>
      </c>
      <c r="C30" s="810"/>
      <c r="D30" s="810"/>
      <c r="E30" s="810"/>
      <c r="F30" s="810"/>
      <c r="G30" s="810"/>
      <c r="H30" s="810"/>
      <c r="I30" s="810"/>
      <c r="J30" s="810"/>
      <c r="K30" s="810"/>
      <c r="L30" s="810"/>
      <c r="M30" s="810"/>
      <c r="N30" s="810"/>
      <c r="O30" s="810"/>
      <c r="P30" s="811"/>
      <c r="Q30" s="812">
        <v>11</v>
      </c>
      <c r="R30" s="813"/>
      <c r="S30" s="813"/>
      <c r="T30" s="813"/>
      <c r="U30" s="813"/>
      <c r="V30" s="813">
        <v>9</v>
      </c>
      <c r="W30" s="813"/>
      <c r="X30" s="813"/>
      <c r="Y30" s="813"/>
      <c r="Z30" s="813"/>
      <c r="AA30" s="813">
        <v>2</v>
      </c>
      <c r="AB30" s="813"/>
      <c r="AC30" s="813"/>
      <c r="AD30" s="813"/>
      <c r="AE30" s="814"/>
      <c r="AF30" s="815">
        <v>2</v>
      </c>
      <c r="AG30" s="816"/>
      <c r="AH30" s="816"/>
      <c r="AI30" s="816"/>
      <c r="AJ30" s="817"/>
      <c r="AK30" s="863">
        <v>3</v>
      </c>
      <c r="AL30" s="859"/>
      <c r="AM30" s="859"/>
      <c r="AN30" s="859"/>
      <c r="AO30" s="859"/>
      <c r="AP30" s="859"/>
      <c r="AQ30" s="859"/>
      <c r="AR30" s="859"/>
      <c r="AS30" s="859"/>
      <c r="AT30" s="859"/>
      <c r="AU30" s="859">
        <v>3</v>
      </c>
      <c r="AV30" s="859"/>
      <c r="AW30" s="859"/>
      <c r="AX30" s="859"/>
      <c r="AY30" s="859"/>
      <c r="AZ30" s="860"/>
      <c r="BA30" s="860"/>
      <c r="BB30" s="860"/>
      <c r="BC30" s="860"/>
      <c r="BD30" s="860"/>
      <c r="BE30" s="861"/>
      <c r="BF30" s="861"/>
      <c r="BG30" s="861"/>
      <c r="BH30" s="861"/>
      <c r="BI30" s="862"/>
      <c r="BJ30" s="233"/>
      <c r="BK30" s="233"/>
      <c r="BL30" s="233"/>
      <c r="BM30" s="233"/>
      <c r="BN30" s="233"/>
      <c r="BO30" s="242"/>
      <c r="BP30" s="242"/>
      <c r="BQ30" s="239">
        <v>24</v>
      </c>
      <c r="BR30" s="240"/>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1"/>
    </row>
    <row r="31" spans="1:131" ht="26.25" customHeight="1" x14ac:dyDescent="0.15">
      <c r="A31" s="243">
        <v>4</v>
      </c>
      <c r="B31" s="809" t="s">
        <v>405</v>
      </c>
      <c r="C31" s="810"/>
      <c r="D31" s="810"/>
      <c r="E31" s="810"/>
      <c r="F31" s="810"/>
      <c r="G31" s="810"/>
      <c r="H31" s="810"/>
      <c r="I31" s="810"/>
      <c r="J31" s="810"/>
      <c r="K31" s="810"/>
      <c r="L31" s="810"/>
      <c r="M31" s="810"/>
      <c r="N31" s="810"/>
      <c r="O31" s="810"/>
      <c r="P31" s="811"/>
      <c r="Q31" s="812">
        <v>353</v>
      </c>
      <c r="R31" s="813"/>
      <c r="S31" s="813"/>
      <c r="T31" s="813"/>
      <c r="U31" s="813"/>
      <c r="V31" s="813">
        <v>308</v>
      </c>
      <c r="W31" s="813"/>
      <c r="X31" s="813"/>
      <c r="Y31" s="813"/>
      <c r="Z31" s="813"/>
      <c r="AA31" s="813">
        <v>45</v>
      </c>
      <c r="AB31" s="813"/>
      <c r="AC31" s="813"/>
      <c r="AD31" s="813"/>
      <c r="AE31" s="814"/>
      <c r="AF31" s="815">
        <v>45</v>
      </c>
      <c r="AG31" s="816"/>
      <c r="AH31" s="816"/>
      <c r="AI31" s="816"/>
      <c r="AJ31" s="817"/>
      <c r="AK31" s="863">
        <v>118</v>
      </c>
      <c r="AL31" s="859"/>
      <c r="AM31" s="859"/>
      <c r="AN31" s="859"/>
      <c r="AO31" s="859"/>
      <c r="AP31" s="859"/>
      <c r="AQ31" s="859"/>
      <c r="AR31" s="859"/>
      <c r="AS31" s="859"/>
      <c r="AT31" s="859"/>
      <c r="AU31" s="859">
        <v>118</v>
      </c>
      <c r="AV31" s="859"/>
      <c r="AW31" s="859"/>
      <c r="AX31" s="859"/>
      <c r="AY31" s="859"/>
      <c r="AZ31" s="860" t="s">
        <v>571</v>
      </c>
      <c r="BA31" s="860"/>
      <c r="BB31" s="860"/>
      <c r="BC31" s="860"/>
      <c r="BD31" s="860"/>
      <c r="BE31" s="861" t="s">
        <v>406</v>
      </c>
      <c r="BF31" s="861"/>
      <c r="BG31" s="861"/>
      <c r="BH31" s="861"/>
      <c r="BI31" s="862"/>
      <c r="BJ31" s="233"/>
      <c r="BK31" s="233"/>
      <c r="BL31" s="233"/>
      <c r="BM31" s="233"/>
      <c r="BN31" s="233"/>
      <c r="BO31" s="242"/>
      <c r="BP31" s="242"/>
      <c r="BQ31" s="239">
        <v>25</v>
      </c>
      <c r="BR31" s="240"/>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1"/>
    </row>
    <row r="32" spans="1:131" ht="26.25" customHeight="1" x14ac:dyDescent="0.15">
      <c r="A32" s="243">
        <v>5</v>
      </c>
      <c r="B32" s="809" t="s">
        <v>407</v>
      </c>
      <c r="C32" s="810"/>
      <c r="D32" s="810"/>
      <c r="E32" s="810"/>
      <c r="F32" s="810"/>
      <c r="G32" s="810"/>
      <c r="H32" s="810"/>
      <c r="I32" s="810"/>
      <c r="J32" s="810"/>
      <c r="K32" s="810"/>
      <c r="L32" s="810"/>
      <c r="M32" s="810"/>
      <c r="N32" s="810"/>
      <c r="O32" s="810"/>
      <c r="P32" s="811"/>
      <c r="Q32" s="812">
        <v>8</v>
      </c>
      <c r="R32" s="813"/>
      <c r="S32" s="813"/>
      <c r="T32" s="813"/>
      <c r="U32" s="813"/>
      <c r="V32" s="813">
        <v>4</v>
      </c>
      <c r="W32" s="813"/>
      <c r="X32" s="813"/>
      <c r="Y32" s="813"/>
      <c r="Z32" s="813"/>
      <c r="AA32" s="813">
        <v>4</v>
      </c>
      <c r="AB32" s="813"/>
      <c r="AC32" s="813"/>
      <c r="AD32" s="813"/>
      <c r="AE32" s="814"/>
      <c r="AF32" s="815">
        <v>4</v>
      </c>
      <c r="AG32" s="816"/>
      <c r="AH32" s="816"/>
      <c r="AI32" s="816"/>
      <c r="AJ32" s="817"/>
      <c r="AK32" s="863">
        <v>4</v>
      </c>
      <c r="AL32" s="859"/>
      <c r="AM32" s="859"/>
      <c r="AN32" s="859"/>
      <c r="AO32" s="859"/>
      <c r="AP32" s="859"/>
      <c r="AQ32" s="859"/>
      <c r="AR32" s="859"/>
      <c r="AS32" s="859"/>
      <c r="AT32" s="859"/>
      <c r="AU32" s="859">
        <v>4</v>
      </c>
      <c r="AV32" s="859"/>
      <c r="AW32" s="859"/>
      <c r="AX32" s="859"/>
      <c r="AY32" s="859"/>
      <c r="AZ32" s="860" t="s">
        <v>571</v>
      </c>
      <c r="BA32" s="860"/>
      <c r="BB32" s="860"/>
      <c r="BC32" s="860"/>
      <c r="BD32" s="860"/>
      <c r="BE32" s="861" t="s">
        <v>406</v>
      </c>
      <c r="BF32" s="861"/>
      <c r="BG32" s="861"/>
      <c r="BH32" s="861"/>
      <c r="BI32" s="862"/>
      <c r="BJ32" s="233"/>
      <c r="BK32" s="233"/>
      <c r="BL32" s="233"/>
      <c r="BM32" s="233"/>
      <c r="BN32" s="233"/>
      <c r="BO32" s="242"/>
      <c r="BP32" s="242"/>
      <c r="BQ32" s="239">
        <v>26</v>
      </c>
      <c r="BR32" s="240"/>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1"/>
    </row>
    <row r="33" spans="1:131" ht="26.25" customHeight="1" x14ac:dyDescent="0.15">
      <c r="A33" s="243">
        <v>6</v>
      </c>
      <c r="B33" s="809" t="s">
        <v>408</v>
      </c>
      <c r="C33" s="810"/>
      <c r="D33" s="810"/>
      <c r="E33" s="810"/>
      <c r="F33" s="810"/>
      <c r="G33" s="810"/>
      <c r="H33" s="810"/>
      <c r="I33" s="810"/>
      <c r="J33" s="810"/>
      <c r="K33" s="810"/>
      <c r="L33" s="810"/>
      <c r="M33" s="810"/>
      <c r="N33" s="810"/>
      <c r="O33" s="810"/>
      <c r="P33" s="811"/>
      <c r="Q33" s="812">
        <v>32</v>
      </c>
      <c r="R33" s="813"/>
      <c r="S33" s="813"/>
      <c r="T33" s="813"/>
      <c r="U33" s="813"/>
      <c r="V33" s="813">
        <v>21</v>
      </c>
      <c r="W33" s="813"/>
      <c r="X33" s="813"/>
      <c r="Y33" s="813"/>
      <c r="Z33" s="813"/>
      <c r="AA33" s="813">
        <v>11</v>
      </c>
      <c r="AB33" s="813"/>
      <c r="AC33" s="813"/>
      <c r="AD33" s="813"/>
      <c r="AE33" s="814"/>
      <c r="AF33" s="815">
        <v>11</v>
      </c>
      <c r="AG33" s="816"/>
      <c r="AH33" s="816"/>
      <c r="AI33" s="816"/>
      <c r="AJ33" s="817"/>
      <c r="AK33" s="863">
        <v>25</v>
      </c>
      <c r="AL33" s="859"/>
      <c r="AM33" s="859"/>
      <c r="AN33" s="859"/>
      <c r="AO33" s="859"/>
      <c r="AP33" s="859"/>
      <c r="AQ33" s="859"/>
      <c r="AR33" s="859"/>
      <c r="AS33" s="859"/>
      <c r="AT33" s="859"/>
      <c r="AU33" s="859">
        <v>25</v>
      </c>
      <c r="AV33" s="859"/>
      <c r="AW33" s="859"/>
      <c r="AX33" s="859"/>
      <c r="AY33" s="859"/>
      <c r="AZ33" s="860" t="s">
        <v>571</v>
      </c>
      <c r="BA33" s="860"/>
      <c r="BB33" s="860"/>
      <c r="BC33" s="860"/>
      <c r="BD33" s="860"/>
      <c r="BE33" s="861" t="s">
        <v>406</v>
      </c>
      <c r="BF33" s="861"/>
      <c r="BG33" s="861"/>
      <c r="BH33" s="861"/>
      <c r="BI33" s="862"/>
      <c r="BJ33" s="233"/>
      <c r="BK33" s="233"/>
      <c r="BL33" s="233"/>
      <c r="BM33" s="233"/>
      <c r="BN33" s="233"/>
      <c r="BO33" s="242"/>
      <c r="BP33" s="242"/>
      <c r="BQ33" s="239">
        <v>27</v>
      </c>
      <c r="BR33" s="240"/>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1"/>
    </row>
    <row r="34" spans="1:131" ht="26.25" customHeight="1" x14ac:dyDescent="0.15">
      <c r="A34" s="243">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3"/>
      <c r="BK34" s="233"/>
      <c r="BL34" s="233"/>
      <c r="BM34" s="233"/>
      <c r="BN34" s="233"/>
      <c r="BO34" s="242"/>
      <c r="BP34" s="242"/>
      <c r="BQ34" s="239">
        <v>28</v>
      </c>
      <c r="BR34" s="240"/>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1"/>
    </row>
    <row r="35" spans="1:131" ht="26.25" customHeight="1" x14ac:dyDescent="0.15">
      <c r="A35" s="243">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3"/>
      <c r="BK35" s="233"/>
      <c r="BL35" s="233"/>
      <c r="BM35" s="233"/>
      <c r="BN35" s="233"/>
      <c r="BO35" s="242"/>
      <c r="BP35" s="242"/>
      <c r="BQ35" s="239">
        <v>29</v>
      </c>
      <c r="BR35" s="240"/>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1"/>
    </row>
    <row r="36" spans="1:131" ht="26.25" customHeight="1" x14ac:dyDescent="0.15">
      <c r="A36" s="243">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3"/>
      <c r="BK36" s="233"/>
      <c r="BL36" s="233"/>
      <c r="BM36" s="233"/>
      <c r="BN36" s="233"/>
      <c r="BO36" s="242"/>
      <c r="BP36" s="242"/>
      <c r="BQ36" s="239">
        <v>30</v>
      </c>
      <c r="BR36" s="240"/>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1"/>
    </row>
    <row r="37" spans="1:131" ht="26.25" customHeight="1" x14ac:dyDescent="0.15">
      <c r="A37" s="243">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3"/>
      <c r="BK37" s="233"/>
      <c r="BL37" s="233"/>
      <c r="BM37" s="233"/>
      <c r="BN37" s="233"/>
      <c r="BO37" s="242"/>
      <c r="BP37" s="242"/>
      <c r="BQ37" s="239">
        <v>31</v>
      </c>
      <c r="BR37" s="240"/>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1"/>
    </row>
    <row r="38" spans="1:131" ht="26.25" customHeight="1" x14ac:dyDescent="0.15">
      <c r="A38" s="243">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3"/>
      <c r="BK38" s="233"/>
      <c r="BL38" s="233"/>
      <c r="BM38" s="233"/>
      <c r="BN38" s="233"/>
      <c r="BO38" s="242"/>
      <c r="BP38" s="242"/>
      <c r="BQ38" s="239">
        <v>32</v>
      </c>
      <c r="BR38" s="240"/>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1"/>
    </row>
    <row r="39" spans="1:131" ht="26.25" customHeight="1" x14ac:dyDescent="0.15">
      <c r="A39" s="243">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3"/>
      <c r="BK39" s="233"/>
      <c r="BL39" s="233"/>
      <c r="BM39" s="233"/>
      <c r="BN39" s="233"/>
      <c r="BO39" s="242"/>
      <c r="BP39" s="242"/>
      <c r="BQ39" s="239">
        <v>33</v>
      </c>
      <c r="BR39" s="240"/>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1"/>
    </row>
    <row r="40" spans="1:131" ht="26.25" customHeight="1" x14ac:dyDescent="0.15">
      <c r="A40" s="239">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3"/>
      <c r="BK40" s="233"/>
      <c r="BL40" s="233"/>
      <c r="BM40" s="233"/>
      <c r="BN40" s="233"/>
      <c r="BO40" s="242"/>
      <c r="BP40" s="242"/>
      <c r="BQ40" s="239">
        <v>34</v>
      </c>
      <c r="BR40" s="240"/>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1"/>
    </row>
    <row r="41" spans="1:131" ht="26.25" customHeight="1" x14ac:dyDescent="0.15">
      <c r="A41" s="239">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3"/>
      <c r="BK41" s="233"/>
      <c r="BL41" s="233"/>
      <c r="BM41" s="233"/>
      <c r="BN41" s="233"/>
      <c r="BO41" s="242"/>
      <c r="BP41" s="242"/>
      <c r="BQ41" s="239">
        <v>35</v>
      </c>
      <c r="BR41" s="240"/>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1"/>
    </row>
    <row r="42" spans="1:131" ht="26.25" customHeight="1" x14ac:dyDescent="0.15">
      <c r="A42" s="239">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3"/>
      <c r="BK42" s="233"/>
      <c r="BL42" s="233"/>
      <c r="BM42" s="233"/>
      <c r="BN42" s="233"/>
      <c r="BO42" s="242"/>
      <c r="BP42" s="242"/>
      <c r="BQ42" s="239">
        <v>36</v>
      </c>
      <c r="BR42" s="240"/>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1"/>
    </row>
    <row r="43" spans="1:131" ht="26.25" customHeight="1" x14ac:dyDescent="0.15">
      <c r="A43" s="239">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3"/>
      <c r="BK43" s="233"/>
      <c r="BL43" s="233"/>
      <c r="BM43" s="233"/>
      <c r="BN43" s="233"/>
      <c r="BO43" s="242"/>
      <c r="BP43" s="242"/>
      <c r="BQ43" s="239">
        <v>37</v>
      </c>
      <c r="BR43" s="240"/>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1"/>
    </row>
    <row r="44" spans="1:131" ht="26.25" customHeight="1" x14ac:dyDescent="0.15">
      <c r="A44" s="239">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3"/>
      <c r="BK44" s="233"/>
      <c r="BL44" s="233"/>
      <c r="BM44" s="233"/>
      <c r="BN44" s="233"/>
      <c r="BO44" s="242"/>
      <c r="BP44" s="242"/>
      <c r="BQ44" s="239">
        <v>38</v>
      </c>
      <c r="BR44" s="240"/>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1"/>
    </row>
    <row r="45" spans="1:131" ht="26.25" customHeight="1" x14ac:dyDescent="0.15">
      <c r="A45" s="239">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3"/>
      <c r="BK45" s="233"/>
      <c r="BL45" s="233"/>
      <c r="BM45" s="233"/>
      <c r="BN45" s="233"/>
      <c r="BO45" s="242"/>
      <c r="BP45" s="242"/>
      <c r="BQ45" s="239">
        <v>39</v>
      </c>
      <c r="BR45" s="240"/>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1"/>
    </row>
    <row r="46" spans="1:131" ht="26.25" customHeight="1" x14ac:dyDescent="0.15">
      <c r="A46" s="239">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3"/>
      <c r="BK46" s="233"/>
      <c r="BL46" s="233"/>
      <c r="BM46" s="233"/>
      <c r="BN46" s="233"/>
      <c r="BO46" s="242"/>
      <c r="BP46" s="242"/>
      <c r="BQ46" s="239">
        <v>40</v>
      </c>
      <c r="BR46" s="240"/>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1"/>
    </row>
    <row r="47" spans="1:131" ht="26.25" customHeight="1" x14ac:dyDescent="0.15">
      <c r="A47" s="239">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3"/>
      <c r="BK47" s="233"/>
      <c r="BL47" s="233"/>
      <c r="BM47" s="233"/>
      <c r="BN47" s="233"/>
      <c r="BO47" s="242"/>
      <c r="BP47" s="242"/>
      <c r="BQ47" s="239">
        <v>41</v>
      </c>
      <c r="BR47" s="240"/>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1"/>
    </row>
    <row r="48" spans="1:131" ht="26.25" customHeight="1" x14ac:dyDescent="0.15">
      <c r="A48" s="239">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3"/>
      <c r="BK48" s="233"/>
      <c r="BL48" s="233"/>
      <c r="BM48" s="233"/>
      <c r="BN48" s="233"/>
      <c r="BO48" s="242"/>
      <c r="BP48" s="242"/>
      <c r="BQ48" s="239">
        <v>42</v>
      </c>
      <c r="BR48" s="240"/>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1"/>
    </row>
    <row r="49" spans="1:131" ht="26.25" customHeight="1" x14ac:dyDescent="0.15">
      <c r="A49" s="239">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3"/>
      <c r="BK49" s="233"/>
      <c r="BL49" s="233"/>
      <c r="BM49" s="233"/>
      <c r="BN49" s="233"/>
      <c r="BO49" s="242"/>
      <c r="BP49" s="242"/>
      <c r="BQ49" s="239">
        <v>43</v>
      </c>
      <c r="BR49" s="240"/>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1"/>
    </row>
    <row r="50" spans="1:131" ht="26.25" customHeight="1" x14ac:dyDescent="0.15">
      <c r="A50" s="239">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3"/>
      <c r="BK50" s="233"/>
      <c r="BL50" s="233"/>
      <c r="BM50" s="233"/>
      <c r="BN50" s="233"/>
      <c r="BO50" s="242"/>
      <c r="BP50" s="242"/>
      <c r="BQ50" s="239">
        <v>44</v>
      </c>
      <c r="BR50" s="240"/>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1"/>
    </row>
    <row r="51" spans="1:131" ht="26.25" customHeight="1" x14ac:dyDescent="0.15">
      <c r="A51" s="239">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3"/>
      <c r="BK51" s="233"/>
      <c r="BL51" s="233"/>
      <c r="BM51" s="233"/>
      <c r="BN51" s="233"/>
      <c r="BO51" s="242"/>
      <c r="BP51" s="242"/>
      <c r="BQ51" s="239">
        <v>45</v>
      </c>
      <c r="BR51" s="240"/>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1"/>
    </row>
    <row r="52" spans="1:131" ht="26.25" customHeight="1" x14ac:dyDescent="0.15">
      <c r="A52" s="239">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3"/>
      <c r="BK52" s="233"/>
      <c r="BL52" s="233"/>
      <c r="BM52" s="233"/>
      <c r="BN52" s="233"/>
      <c r="BO52" s="242"/>
      <c r="BP52" s="242"/>
      <c r="BQ52" s="239">
        <v>46</v>
      </c>
      <c r="BR52" s="240"/>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1"/>
    </row>
    <row r="53" spans="1:131" ht="26.25" customHeight="1" x14ac:dyDescent="0.15">
      <c r="A53" s="239">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3"/>
      <c r="BK53" s="233"/>
      <c r="BL53" s="233"/>
      <c r="BM53" s="233"/>
      <c r="BN53" s="233"/>
      <c r="BO53" s="242"/>
      <c r="BP53" s="242"/>
      <c r="BQ53" s="239">
        <v>47</v>
      </c>
      <c r="BR53" s="240"/>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1"/>
    </row>
    <row r="54" spans="1:131" ht="26.25" customHeight="1" x14ac:dyDescent="0.15">
      <c r="A54" s="239">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3"/>
      <c r="BK54" s="233"/>
      <c r="BL54" s="233"/>
      <c r="BM54" s="233"/>
      <c r="BN54" s="233"/>
      <c r="BO54" s="242"/>
      <c r="BP54" s="242"/>
      <c r="BQ54" s="239">
        <v>48</v>
      </c>
      <c r="BR54" s="240"/>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1"/>
    </row>
    <row r="55" spans="1:131" ht="26.25" customHeight="1" x14ac:dyDescent="0.15">
      <c r="A55" s="239">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3"/>
      <c r="BK55" s="233"/>
      <c r="BL55" s="233"/>
      <c r="BM55" s="233"/>
      <c r="BN55" s="233"/>
      <c r="BO55" s="242"/>
      <c r="BP55" s="242"/>
      <c r="BQ55" s="239">
        <v>49</v>
      </c>
      <c r="BR55" s="240"/>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1"/>
    </row>
    <row r="56" spans="1:131" ht="26.25" customHeight="1" x14ac:dyDescent="0.15">
      <c r="A56" s="239">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3"/>
      <c r="BK56" s="233"/>
      <c r="BL56" s="233"/>
      <c r="BM56" s="233"/>
      <c r="BN56" s="233"/>
      <c r="BO56" s="242"/>
      <c r="BP56" s="242"/>
      <c r="BQ56" s="239">
        <v>50</v>
      </c>
      <c r="BR56" s="240"/>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1"/>
    </row>
    <row r="57" spans="1:131" ht="26.25" customHeight="1" x14ac:dyDescent="0.15">
      <c r="A57" s="239">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3"/>
      <c r="BK57" s="233"/>
      <c r="BL57" s="233"/>
      <c r="BM57" s="233"/>
      <c r="BN57" s="233"/>
      <c r="BO57" s="242"/>
      <c r="BP57" s="242"/>
      <c r="BQ57" s="239">
        <v>51</v>
      </c>
      <c r="BR57" s="240"/>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1"/>
    </row>
    <row r="58" spans="1:131" ht="26.25" customHeight="1" x14ac:dyDescent="0.15">
      <c r="A58" s="239">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3"/>
      <c r="BK58" s="233"/>
      <c r="BL58" s="233"/>
      <c r="BM58" s="233"/>
      <c r="BN58" s="233"/>
      <c r="BO58" s="242"/>
      <c r="BP58" s="242"/>
      <c r="BQ58" s="239">
        <v>52</v>
      </c>
      <c r="BR58" s="240"/>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1"/>
    </row>
    <row r="59" spans="1:131" ht="26.25" customHeight="1" x14ac:dyDescent="0.15">
      <c r="A59" s="239">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3"/>
      <c r="BK59" s="233"/>
      <c r="BL59" s="233"/>
      <c r="BM59" s="233"/>
      <c r="BN59" s="233"/>
      <c r="BO59" s="242"/>
      <c r="BP59" s="242"/>
      <c r="BQ59" s="239">
        <v>53</v>
      </c>
      <c r="BR59" s="240"/>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1"/>
    </row>
    <row r="60" spans="1:131" ht="26.25" customHeight="1" x14ac:dyDescent="0.15">
      <c r="A60" s="239">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3"/>
      <c r="BK60" s="233"/>
      <c r="BL60" s="233"/>
      <c r="BM60" s="233"/>
      <c r="BN60" s="233"/>
      <c r="BO60" s="242"/>
      <c r="BP60" s="242"/>
      <c r="BQ60" s="239">
        <v>54</v>
      </c>
      <c r="BR60" s="240"/>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1"/>
    </row>
    <row r="61" spans="1:131" ht="26.25" customHeight="1" thickBot="1" x14ac:dyDescent="0.2">
      <c r="A61" s="239">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3"/>
      <c r="BK61" s="233"/>
      <c r="BL61" s="233"/>
      <c r="BM61" s="233"/>
      <c r="BN61" s="233"/>
      <c r="BO61" s="242"/>
      <c r="BP61" s="242"/>
      <c r="BQ61" s="239">
        <v>55</v>
      </c>
      <c r="BR61" s="240"/>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1"/>
    </row>
    <row r="62" spans="1:131" ht="26.25" customHeight="1" x14ac:dyDescent="0.15">
      <c r="A62" s="239">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409</v>
      </c>
      <c r="BK62" s="835"/>
      <c r="BL62" s="835"/>
      <c r="BM62" s="835"/>
      <c r="BN62" s="836"/>
      <c r="BO62" s="242"/>
      <c r="BP62" s="242"/>
      <c r="BQ62" s="239">
        <v>56</v>
      </c>
      <c r="BR62" s="240"/>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1"/>
    </row>
    <row r="63" spans="1:131" ht="26.25" customHeight="1" thickBot="1" x14ac:dyDescent="0.2">
      <c r="A63" s="241" t="s">
        <v>389</v>
      </c>
      <c r="B63" s="818" t="s">
        <v>410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140</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391</v>
      </c>
      <c r="BK63" s="881"/>
      <c r="BL63" s="881"/>
      <c r="BM63" s="881"/>
      <c r="BN63" s="882"/>
      <c r="BO63" s="242"/>
      <c r="BP63" s="242"/>
      <c r="BQ63" s="239">
        <v>57</v>
      </c>
      <c r="BR63" s="240"/>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1"/>
    </row>
    <row r="65" spans="1:131" ht="26.25" customHeight="1" thickBot="1" x14ac:dyDescent="0.2">
      <c r="A65" s="233" t="s">
        <v>411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1"/>
    </row>
    <row r="66" spans="1:131" ht="26.25" customHeight="1" x14ac:dyDescent="0.15">
      <c r="A66" s="756" t="s">
        <v>412</v>
      </c>
      <c r="B66" s="757"/>
      <c r="C66" s="757"/>
      <c r="D66" s="757"/>
      <c r="E66" s="757"/>
      <c r="F66" s="757"/>
      <c r="G66" s="757"/>
      <c r="H66" s="757"/>
      <c r="I66" s="757"/>
      <c r="J66" s="757"/>
      <c r="K66" s="757"/>
      <c r="L66" s="757"/>
      <c r="M66" s="757"/>
      <c r="N66" s="757"/>
      <c r="O66" s="757"/>
      <c r="P66" s="758"/>
      <c r="Q66" s="762" t="s">
        <v>394</v>
      </c>
      <c r="R66" s="763"/>
      <c r="S66" s="763"/>
      <c r="T66" s="763"/>
      <c r="U66" s="764"/>
      <c r="V66" s="762" t="s">
        <v>413</v>
      </c>
      <c r="W66" s="763"/>
      <c r="X66" s="763"/>
      <c r="Y66" s="763"/>
      <c r="Z66" s="764"/>
      <c r="AA66" s="762" t="s">
        <v>414</v>
      </c>
      <c r="AB66" s="763"/>
      <c r="AC66" s="763"/>
      <c r="AD66" s="763"/>
      <c r="AE66" s="764"/>
      <c r="AF66" s="883" t="s">
        <v>415</v>
      </c>
      <c r="AG66" s="844"/>
      <c r="AH66" s="844"/>
      <c r="AI66" s="844"/>
      <c r="AJ66" s="884"/>
      <c r="AK66" s="762" t="s">
        <v>398</v>
      </c>
      <c r="AL66" s="757"/>
      <c r="AM66" s="757"/>
      <c r="AN66" s="757"/>
      <c r="AO66" s="758"/>
      <c r="AP66" s="762" t="s">
        <v>399</v>
      </c>
      <c r="AQ66" s="763"/>
      <c r="AR66" s="763"/>
      <c r="AS66" s="763"/>
      <c r="AT66" s="764"/>
      <c r="AU66" s="762" t="s">
        <v>416</v>
      </c>
      <c r="AV66" s="763"/>
      <c r="AW66" s="763"/>
      <c r="AX66" s="763"/>
      <c r="AY66" s="764"/>
      <c r="AZ66" s="762" t="s">
        <v>377</v>
      </c>
      <c r="BA66" s="763"/>
      <c r="BB66" s="763"/>
      <c r="BC66" s="763"/>
      <c r="BD66" s="769"/>
      <c r="BE66" s="242"/>
      <c r="BF66" s="242"/>
      <c r="BG66" s="242"/>
      <c r="BH66" s="242"/>
      <c r="BI66" s="242"/>
      <c r="BJ66" s="242"/>
      <c r="BK66" s="242"/>
      <c r="BL66" s="242"/>
      <c r="BM66" s="242"/>
      <c r="BN66" s="242"/>
      <c r="BO66" s="242"/>
      <c r="BP66" s="242"/>
      <c r="BQ66" s="239">
        <v>60</v>
      </c>
      <c r="BR66" s="244"/>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1"/>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2"/>
      <c r="BF67" s="242"/>
      <c r="BG67" s="242"/>
      <c r="BH67" s="242"/>
      <c r="BI67" s="242"/>
      <c r="BJ67" s="242"/>
      <c r="BK67" s="242"/>
      <c r="BL67" s="242"/>
      <c r="BM67" s="242"/>
      <c r="BN67" s="242"/>
      <c r="BO67" s="242"/>
      <c r="BP67" s="242"/>
      <c r="BQ67" s="239">
        <v>61</v>
      </c>
      <c r="BR67" s="244"/>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1"/>
    </row>
    <row r="68" spans="1:131" ht="26.25" customHeight="1" thickTop="1" x14ac:dyDescent="0.15">
      <c r="A68" s="237">
        <v>1</v>
      </c>
      <c r="B68" s="898"/>
      <c r="C68" s="899"/>
      <c r="D68" s="899"/>
      <c r="E68" s="899"/>
      <c r="F68" s="899"/>
      <c r="G68" s="899"/>
      <c r="H68" s="899"/>
      <c r="I68" s="899"/>
      <c r="J68" s="899"/>
      <c r="K68" s="899"/>
      <c r="L68" s="899"/>
      <c r="M68" s="899"/>
      <c r="N68" s="899"/>
      <c r="O68" s="899"/>
      <c r="P68" s="900"/>
      <c r="Q68" s="901"/>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6"/>
      <c r="BA68" s="896"/>
      <c r="BB68" s="896"/>
      <c r="BC68" s="896"/>
      <c r="BD68" s="897"/>
      <c r="BE68" s="242"/>
      <c r="BF68" s="242"/>
      <c r="BG68" s="242"/>
      <c r="BH68" s="242"/>
      <c r="BI68" s="242"/>
      <c r="BJ68" s="242"/>
      <c r="BK68" s="242"/>
      <c r="BL68" s="242"/>
      <c r="BM68" s="242"/>
      <c r="BN68" s="242"/>
      <c r="BO68" s="242"/>
      <c r="BP68" s="242"/>
      <c r="BQ68" s="239">
        <v>62</v>
      </c>
      <c r="BR68" s="244"/>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1"/>
    </row>
    <row r="69" spans="1:131" ht="26.25" customHeight="1" x14ac:dyDescent="0.15">
      <c r="A69" s="239">
        <v>2</v>
      </c>
      <c r="B69" s="902"/>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42"/>
      <c r="BF69" s="242"/>
      <c r="BG69" s="242"/>
      <c r="BH69" s="242"/>
      <c r="BI69" s="242"/>
      <c r="BJ69" s="242"/>
      <c r="BK69" s="242"/>
      <c r="BL69" s="242"/>
      <c r="BM69" s="242"/>
      <c r="BN69" s="242"/>
      <c r="BO69" s="242"/>
      <c r="BP69" s="242"/>
      <c r="BQ69" s="239">
        <v>63</v>
      </c>
      <c r="BR69" s="244"/>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1"/>
    </row>
    <row r="70" spans="1:131" ht="26.25" customHeight="1" x14ac:dyDescent="0.15">
      <c r="A70" s="239">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42"/>
      <c r="BF70" s="242"/>
      <c r="BG70" s="242"/>
      <c r="BH70" s="242"/>
      <c r="BI70" s="242"/>
      <c r="BJ70" s="242"/>
      <c r="BK70" s="242"/>
      <c r="BL70" s="242"/>
      <c r="BM70" s="242"/>
      <c r="BN70" s="242"/>
      <c r="BO70" s="242"/>
      <c r="BP70" s="242"/>
      <c r="BQ70" s="239">
        <v>64</v>
      </c>
      <c r="BR70" s="244"/>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1"/>
    </row>
    <row r="71" spans="1:131" ht="26.25" customHeight="1" x14ac:dyDescent="0.15">
      <c r="A71" s="239">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2"/>
      <c r="BF71" s="242"/>
      <c r="BG71" s="242"/>
      <c r="BH71" s="242"/>
      <c r="BI71" s="242"/>
      <c r="BJ71" s="242"/>
      <c r="BK71" s="242"/>
      <c r="BL71" s="242"/>
      <c r="BM71" s="242"/>
      <c r="BN71" s="242"/>
      <c r="BO71" s="242"/>
      <c r="BP71" s="242"/>
      <c r="BQ71" s="239">
        <v>65</v>
      </c>
      <c r="BR71" s="244"/>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1"/>
    </row>
    <row r="72" spans="1:131" ht="26.25" customHeight="1" x14ac:dyDescent="0.15">
      <c r="A72" s="239">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2"/>
      <c r="BF72" s="242"/>
      <c r="BG72" s="242"/>
      <c r="BH72" s="242"/>
      <c r="BI72" s="242"/>
      <c r="BJ72" s="242"/>
      <c r="BK72" s="242"/>
      <c r="BL72" s="242"/>
      <c r="BM72" s="242"/>
      <c r="BN72" s="242"/>
      <c r="BO72" s="242"/>
      <c r="BP72" s="242"/>
      <c r="BQ72" s="239">
        <v>66</v>
      </c>
      <c r="BR72" s="244"/>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1"/>
    </row>
    <row r="73" spans="1:131" ht="26.25" customHeight="1" x14ac:dyDescent="0.15">
      <c r="A73" s="239">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2"/>
      <c r="BF73" s="242"/>
      <c r="BG73" s="242"/>
      <c r="BH73" s="242"/>
      <c r="BI73" s="242"/>
      <c r="BJ73" s="242"/>
      <c r="BK73" s="242"/>
      <c r="BL73" s="242"/>
      <c r="BM73" s="242"/>
      <c r="BN73" s="242"/>
      <c r="BO73" s="242"/>
      <c r="BP73" s="242"/>
      <c r="BQ73" s="239">
        <v>67</v>
      </c>
      <c r="BR73" s="244"/>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1"/>
    </row>
    <row r="74" spans="1:131" ht="26.25" customHeight="1" x14ac:dyDescent="0.15">
      <c r="A74" s="239">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2"/>
      <c r="BF74" s="242"/>
      <c r="BG74" s="242"/>
      <c r="BH74" s="242"/>
      <c r="BI74" s="242"/>
      <c r="BJ74" s="242"/>
      <c r="BK74" s="242"/>
      <c r="BL74" s="242"/>
      <c r="BM74" s="242"/>
      <c r="BN74" s="242"/>
      <c r="BO74" s="242"/>
      <c r="BP74" s="242"/>
      <c r="BQ74" s="239">
        <v>68</v>
      </c>
      <c r="BR74" s="244"/>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1"/>
    </row>
    <row r="75" spans="1:131" ht="26.25" customHeight="1" x14ac:dyDescent="0.15">
      <c r="A75" s="239">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2"/>
      <c r="BF75" s="242"/>
      <c r="BG75" s="242"/>
      <c r="BH75" s="242"/>
      <c r="BI75" s="242"/>
      <c r="BJ75" s="242"/>
      <c r="BK75" s="242"/>
      <c r="BL75" s="242"/>
      <c r="BM75" s="242"/>
      <c r="BN75" s="242"/>
      <c r="BO75" s="242"/>
      <c r="BP75" s="242"/>
      <c r="BQ75" s="239">
        <v>69</v>
      </c>
      <c r="BR75" s="244"/>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1"/>
    </row>
    <row r="76" spans="1:131" ht="26.25" customHeight="1" x14ac:dyDescent="0.15">
      <c r="A76" s="239">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2"/>
      <c r="BF76" s="242"/>
      <c r="BG76" s="242"/>
      <c r="BH76" s="242"/>
      <c r="BI76" s="242"/>
      <c r="BJ76" s="242"/>
      <c r="BK76" s="242"/>
      <c r="BL76" s="242"/>
      <c r="BM76" s="242"/>
      <c r="BN76" s="242"/>
      <c r="BO76" s="242"/>
      <c r="BP76" s="242"/>
      <c r="BQ76" s="239">
        <v>70</v>
      </c>
      <c r="BR76" s="244"/>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1"/>
    </row>
    <row r="77" spans="1:131" ht="26.25" customHeight="1" x14ac:dyDescent="0.15">
      <c r="A77" s="239">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2"/>
      <c r="BF77" s="242"/>
      <c r="BG77" s="242"/>
      <c r="BH77" s="242"/>
      <c r="BI77" s="242"/>
      <c r="BJ77" s="242"/>
      <c r="BK77" s="242"/>
      <c r="BL77" s="242"/>
      <c r="BM77" s="242"/>
      <c r="BN77" s="242"/>
      <c r="BO77" s="242"/>
      <c r="BP77" s="242"/>
      <c r="BQ77" s="239">
        <v>71</v>
      </c>
      <c r="BR77" s="244"/>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1"/>
    </row>
    <row r="78" spans="1:131" ht="26.25" customHeight="1" x14ac:dyDescent="0.15">
      <c r="A78" s="239">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2"/>
      <c r="BF78" s="242"/>
      <c r="BG78" s="242"/>
      <c r="BH78" s="242"/>
      <c r="BI78" s="242"/>
      <c r="BJ78" s="231"/>
      <c r="BK78" s="231"/>
      <c r="BL78" s="231"/>
      <c r="BM78" s="231"/>
      <c r="BN78" s="231"/>
      <c r="BO78" s="242"/>
      <c r="BP78" s="242"/>
      <c r="BQ78" s="239">
        <v>72</v>
      </c>
      <c r="BR78" s="244"/>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1"/>
    </row>
    <row r="79" spans="1:131" ht="26.25" customHeight="1" x14ac:dyDescent="0.15">
      <c r="A79" s="239">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2"/>
      <c r="BF79" s="242"/>
      <c r="BG79" s="242"/>
      <c r="BH79" s="242"/>
      <c r="BI79" s="242"/>
      <c r="BJ79" s="231"/>
      <c r="BK79" s="231"/>
      <c r="BL79" s="231"/>
      <c r="BM79" s="231"/>
      <c r="BN79" s="231"/>
      <c r="BO79" s="242"/>
      <c r="BP79" s="242"/>
      <c r="BQ79" s="239">
        <v>73</v>
      </c>
      <c r="BR79" s="244"/>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1"/>
    </row>
    <row r="80" spans="1:131" ht="26.25" customHeight="1" x14ac:dyDescent="0.15">
      <c r="A80" s="239">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2"/>
      <c r="BF80" s="242"/>
      <c r="BG80" s="242"/>
      <c r="BH80" s="242"/>
      <c r="BI80" s="242"/>
      <c r="BJ80" s="242"/>
      <c r="BK80" s="242"/>
      <c r="BL80" s="242"/>
      <c r="BM80" s="242"/>
      <c r="BN80" s="242"/>
      <c r="BO80" s="242"/>
      <c r="BP80" s="242"/>
      <c r="BQ80" s="239">
        <v>74</v>
      </c>
      <c r="BR80" s="244"/>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1"/>
    </row>
    <row r="81" spans="1:131" ht="26.25" customHeight="1" x14ac:dyDescent="0.15">
      <c r="A81" s="239">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2"/>
      <c r="BF81" s="242"/>
      <c r="BG81" s="242"/>
      <c r="BH81" s="242"/>
      <c r="BI81" s="242"/>
      <c r="BJ81" s="242"/>
      <c r="BK81" s="242"/>
      <c r="BL81" s="242"/>
      <c r="BM81" s="242"/>
      <c r="BN81" s="242"/>
      <c r="BO81" s="242"/>
      <c r="BP81" s="242"/>
      <c r="BQ81" s="239">
        <v>75</v>
      </c>
      <c r="BR81" s="244"/>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1"/>
    </row>
    <row r="82" spans="1:131" ht="26.25" customHeight="1" x14ac:dyDescent="0.15">
      <c r="A82" s="239">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2"/>
      <c r="BF82" s="242"/>
      <c r="BG82" s="242"/>
      <c r="BH82" s="242"/>
      <c r="BI82" s="242"/>
      <c r="BJ82" s="242"/>
      <c r="BK82" s="242"/>
      <c r="BL82" s="242"/>
      <c r="BM82" s="242"/>
      <c r="BN82" s="242"/>
      <c r="BO82" s="242"/>
      <c r="BP82" s="242"/>
      <c r="BQ82" s="239">
        <v>76</v>
      </c>
      <c r="BR82" s="244"/>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1"/>
    </row>
    <row r="83" spans="1:131" ht="26.25" customHeight="1" x14ac:dyDescent="0.15">
      <c r="A83" s="239">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2"/>
      <c r="BF83" s="242"/>
      <c r="BG83" s="242"/>
      <c r="BH83" s="242"/>
      <c r="BI83" s="242"/>
      <c r="BJ83" s="242"/>
      <c r="BK83" s="242"/>
      <c r="BL83" s="242"/>
      <c r="BM83" s="242"/>
      <c r="BN83" s="242"/>
      <c r="BO83" s="242"/>
      <c r="BP83" s="242"/>
      <c r="BQ83" s="239">
        <v>77</v>
      </c>
      <c r="BR83" s="244"/>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1"/>
    </row>
    <row r="84" spans="1:131" ht="26.25" customHeight="1" x14ac:dyDescent="0.15">
      <c r="A84" s="239">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2"/>
      <c r="BF84" s="242"/>
      <c r="BG84" s="242"/>
      <c r="BH84" s="242"/>
      <c r="BI84" s="242"/>
      <c r="BJ84" s="242"/>
      <c r="BK84" s="242"/>
      <c r="BL84" s="242"/>
      <c r="BM84" s="242"/>
      <c r="BN84" s="242"/>
      <c r="BO84" s="242"/>
      <c r="BP84" s="242"/>
      <c r="BQ84" s="239">
        <v>78</v>
      </c>
      <c r="BR84" s="244"/>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1"/>
    </row>
    <row r="85" spans="1:131" ht="26.25" customHeight="1" x14ac:dyDescent="0.15">
      <c r="A85" s="239">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2"/>
      <c r="BF85" s="242"/>
      <c r="BG85" s="242"/>
      <c r="BH85" s="242"/>
      <c r="BI85" s="242"/>
      <c r="BJ85" s="242"/>
      <c r="BK85" s="242"/>
      <c r="BL85" s="242"/>
      <c r="BM85" s="242"/>
      <c r="BN85" s="242"/>
      <c r="BO85" s="242"/>
      <c r="BP85" s="242"/>
      <c r="BQ85" s="239">
        <v>79</v>
      </c>
      <c r="BR85" s="244"/>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1"/>
    </row>
    <row r="86" spans="1:131" ht="26.25" customHeight="1" x14ac:dyDescent="0.15">
      <c r="A86" s="239">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2"/>
      <c r="BF86" s="242"/>
      <c r="BG86" s="242"/>
      <c r="BH86" s="242"/>
      <c r="BI86" s="242"/>
      <c r="BJ86" s="242"/>
      <c r="BK86" s="242"/>
      <c r="BL86" s="242"/>
      <c r="BM86" s="242"/>
      <c r="BN86" s="242"/>
      <c r="BO86" s="242"/>
      <c r="BP86" s="242"/>
      <c r="BQ86" s="239">
        <v>80</v>
      </c>
      <c r="BR86" s="244"/>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1"/>
    </row>
    <row r="87" spans="1:131" ht="26.25" customHeight="1" x14ac:dyDescent="0.15">
      <c r="A87" s="245">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2"/>
      <c r="BF87" s="242"/>
      <c r="BG87" s="242"/>
      <c r="BH87" s="242"/>
      <c r="BI87" s="242"/>
      <c r="BJ87" s="242"/>
      <c r="BK87" s="242"/>
      <c r="BL87" s="242"/>
      <c r="BM87" s="242"/>
      <c r="BN87" s="242"/>
      <c r="BO87" s="242"/>
      <c r="BP87" s="242"/>
      <c r="BQ87" s="239">
        <v>81</v>
      </c>
      <c r="BR87" s="244"/>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1"/>
    </row>
    <row r="88" spans="1:131" ht="26.25" customHeight="1" thickBot="1" x14ac:dyDescent="0.2">
      <c r="A88" s="241" t="s">
        <v>389</v>
      </c>
      <c r="B88" s="818" t="s">
        <v>417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2"/>
      <c r="BF88" s="242"/>
      <c r="BG88" s="242"/>
      <c r="BH88" s="242"/>
      <c r="BI88" s="242"/>
      <c r="BJ88" s="242"/>
      <c r="BK88" s="242"/>
      <c r="BL88" s="242"/>
      <c r="BM88" s="242"/>
      <c r="BN88" s="242"/>
      <c r="BO88" s="242"/>
      <c r="BP88" s="242"/>
      <c r="BQ88" s="239">
        <v>82</v>
      </c>
      <c r="BR88" s="244"/>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389</v>
      </c>
      <c r="BR102" s="818" t="s">
        <v>418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44" t="s">
        <v>419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45" t="s">
        <v>420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421</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422</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46" t="s">
        <v>423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1" customFormat="1" ht="26.25" customHeight="1" x14ac:dyDescent="0.15">
      <c r="A109" s="941" t="s">
        <v>425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426</v>
      </c>
      <c r="AB109" s="922"/>
      <c r="AC109" s="922"/>
      <c r="AD109" s="922"/>
      <c r="AE109" s="923"/>
      <c r="AF109" s="921" t="s">
        <v>427</v>
      </c>
      <c r="AG109" s="922"/>
      <c r="AH109" s="922"/>
      <c r="AI109" s="922"/>
      <c r="AJ109" s="923"/>
      <c r="AK109" s="921" t="s">
        <v>304</v>
      </c>
      <c r="AL109" s="922"/>
      <c r="AM109" s="922"/>
      <c r="AN109" s="922"/>
      <c r="AO109" s="923"/>
      <c r="AP109" s="921" t="s">
        <v>428</v>
      </c>
      <c r="AQ109" s="922"/>
      <c r="AR109" s="922"/>
      <c r="AS109" s="922"/>
      <c r="AT109" s="924"/>
      <c r="AU109" s="941" t="s">
        <v>425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426</v>
      </c>
      <c r="BR109" s="922"/>
      <c r="BS109" s="922"/>
      <c r="BT109" s="922"/>
      <c r="BU109" s="923"/>
      <c r="BV109" s="921" t="s">
        <v>427</v>
      </c>
      <c r="BW109" s="922"/>
      <c r="BX109" s="922"/>
      <c r="BY109" s="922"/>
      <c r="BZ109" s="923"/>
      <c r="CA109" s="921" t="s">
        <v>304</v>
      </c>
      <c r="CB109" s="922"/>
      <c r="CC109" s="922"/>
      <c r="CD109" s="922"/>
      <c r="CE109" s="923"/>
      <c r="CF109" s="942" t="s">
        <v>428</v>
      </c>
      <c r="CG109" s="942"/>
      <c r="CH109" s="942"/>
      <c r="CI109" s="942"/>
      <c r="CJ109" s="942"/>
      <c r="CK109" s="921" t="s">
        <v>429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426</v>
      </c>
      <c r="DH109" s="922"/>
      <c r="DI109" s="922"/>
      <c r="DJ109" s="922"/>
      <c r="DK109" s="923"/>
      <c r="DL109" s="921" t="s">
        <v>427</v>
      </c>
      <c r="DM109" s="922"/>
      <c r="DN109" s="922"/>
      <c r="DO109" s="922"/>
      <c r="DP109" s="923"/>
      <c r="DQ109" s="921" t="s">
        <v>304</v>
      </c>
      <c r="DR109" s="922"/>
      <c r="DS109" s="922"/>
      <c r="DT109" s="922"/>
      <c r="DU109" s="923"/>
      <c r="DV109" s="921" t="s">
        <v>428</v>
      </c>
      <c r="DW109" s="922"/>
      <c r="DX109" s="922"/>
      <c r="DY109" s="922"/>
      <c r="DZ109" s="924"/>
    </row>
    <row r="110" spans="1:131" s="231" customFormat="1" ht="26.25" customHeight="1" x14ac:dyDescent="0.15">
      <c r="A110" s="925" t="s">
        <v>430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302571</v>
      </c>
      <c r="AB110" s="929"/>
      <c r="AC110" s="929"/>
      <c r="AD110" s="929"/>
      <c r="AE110" s="930"/>
      <c r="AF110" s="931">
        <v>307740</v>
      </c>
      <c r="AG110" s="929"/>
      <c r="AH110" s="929"/>
      <c r="AI110" s="929"/>
      <c r="AJ110" s="930"/>
      <c r="AK110" s="931">
        <v>307493</v>
      </c>
      <c r="AL110" s="929"/>
      <c r="AM110" s="929"/>
      <c r="AN110" s="929"/>
      <c r="AO110" s="930"/>
      <c r="AP110" s="932">
        <v>19.3</v>
      </c>
      <c r="AQ110" s="933"/>
      <c r="AR110" s="933"/>
      <c r="AS110" s="933"/>
      <c r="AT110" s="934"/>
      <c r="AU110" s="935" t="s">
        <v>73</v>
      </c>
      <c r="AV110" s="936"/>
      <c r="AW110" s="936"/>
      <c r="AX110" s="936"/>
      <c r="AY110" s="936"/>
      <c r="AZ110" s="958" t="s">
        <v>431</v>
      </c>
      <c r="BA110" s="926"/>
      <c r="BB110" s="926"/>
      <c r="BC110" s="926"/>
      <c r="BD110" s="926"/>
      <c r="BE110" s="926"/>
      <c r="BF110" s="926"/>
      <c r="BG110" s="926"/>
      <c r="BH110" s="926"/>
      <c r="BI110" s="926"/>
      <c r="BJ110" s="926"/>
      <c r="BK110" s="926"/>
      <c r="BL110" s="926"/>
      <c r="BM110" s="926"/>
      <c r="BN110" s="926"/>
      <c r="BO110" s="926"/>
      <c r="BP110" s="927"/>
      <c r="BQ110" s="959">
        <v>2502803</v>
      </c>
      <c r="BR110" s="960"/>
      <c r="BS110" s="960"/>
      <c r="BT110" s="960"/>
      <c r="BU110" s="960"/>
      <c r="BV110" s="960">
        <v>2565500</v>
      </c>
      <c r="BW110" s="960"/>
      <c r="BX110" s="960"/>
      <c r="BY110" s="960"/>
      <c r="BZ110" s="960"/>
      <c r="CA110" s="960">
        <v>2431966</v>
      </c>
      <c r="CB110" s="960"/>
      <c r="CC110" s="960"/>
      <c r="CD110" s="960"/>
      <c r="CE110" s="960"/>
      <c r="CF110" s="973">
        <v>152.9</v>
      </c>
      <c r="CG110" s="974"/>
      <c r="CH110" s="974"/>
      <c r="CI110" s="974"/>
      <c r="CJ110" s="974"/>
      <c r="CK110" s="975" t="s">
        <v>432</v>
      </c>
      <c r="CL110" s="976"/>
      <c r="CM110" s="958" t="s">
        <v>433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434</v>
      </c>
      <c r="DH110" s="960"/>
      <c r="DI110" s="960"/>
      <c r="DJ110" s="960"/>
      <c r="DK110" s="960"/>
      <c r="DL110" s="960" t="s">
        <v>435</v>
      </c>
      <c r="DM110" s="960"/>
      <c r="DN110" s="960"/>
      <c r="DO110" s="960"/>
      <c r="DP110" s="960"/>
      <c r="DQ110" s="960" t="s">
        <v>434</v>
      </c>
      <c r="DR110" s="960"/>
      <c r="DS110" s="960"/>
      <c r="DT110" s="960"/>
      <c r="DU110" s="960"/>
      <c r="DV110" s="961" t="s">
        <v>434</v>
      </c>
      <c r="DW110" s="961"/>
      <c r="DX110" s="961"/>
      <c r="DY110" s="961"/>
      <c r="DZ110" s="962"/>
    </row>
    <row r="111" spans="1:131" s="231" customFormat="1" ht="26.25" customHeight="1" x14ac:dyDescent="0.15">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175</v>
      </c>
      <c r="AB111" s="967"/>
      <c r="AC111" s="967"/>
      <c r="AD111" s="967"/>
      <c r="AE111" s="968"/>
      <c r="AF111" s="969" t="s">
        <v>434</v>
      </c>
      <c r="AG111" s="967"/>
      <c r="AH111" s="967"/>
      <c r="AI111" s="967"/>
      <c r="AJ111" s="968"/>
      <c r="AK111" s="969" t="s">
        <v>435</v>
      </c>
      <c r="AL111" s="967"/>
      <c r="AM111" s="967"/>
      <c r="AN111" s="967"/>
      <c r="AO111" s="968"/>
      <c r="AP111" s="970" t="s">
        <v>434</v>
      </c>
      <c r="AQ111" s="971"/>
      <c r="AR111" s="971"/>
      <c r="AS111" s="971"/>
      <c r="AT111" s="972"/>
      <c r="AU111" s="937"/>
      <c r="AV111" s="938"/>
      <c r="AW111" s="938"/>
      <c r="AX111" s="938"/>
      <c r="AY111" s="938"/>
      <c r="AZ111" s="951" t="s">
        <v>437</v>
      </c>
      <c r="BA111" s="952"/>
      <c r="BB111" s="952"/>
      <c r="BC111" s="952"/>
      <c r="BD111" s="952"/>
      <c r="BE111" s="952"/>
      <c r="BF111" s="952"/>
      <c r="BG111" s="952"/>
      <c r="BH111" s="952"/>
      <c r="BI111" s="952"/>
      <c r="BJ111" s="952"/>
      <c r="BK111" s="952"/>
      <c r="BL111" s="952"/>
      <c r="BM111" s="952"/>
      <c r="BN111" s="952"/>
      <c r="BO111" s="952"/>
      <c r="BP111" s="953"/>
      <c r="BQ111" s="954" t="s">
        <v>434</v>
      </c>
      <c r="BR111" s="955"/>
      <c r="BS111" s="955"/>
      <c r="BT111" s="955"/>
      <c r="BU111" s="955"/>
      <c r="BV111" s="955" t="s">
        <v>435</v>
      </c>
      <c r="BW111" s="955"/>
      <c r="BX111" s="955"/>
      <c r="BY111" s="955"/>
      <c r="BZ111" s="955"/>
      <c r="CA111" s="955" t="s">
        <v>175</v>
      </c>
      <c r="CB111" s="955"/>
      <c r="CC111" s="955"/>
      <c r="CD111" s="955"/>
      <c r="CE111" s="955"/>
      <c r="CF111" s="949" t="s">
        <v>435</v>
      </c>
      <c r="CG111" s="950"/>
      <c r="CH111" s="950"/>
      <c r="CI111" s="950"/>
      <c r="CJ111" s="950"/>
      <c r="CK111" s="977"/>
      <c r="CL111" s="978"/>
      <c r="CM111" s="951" t="s">
        <v>438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435</v>
      </c>
      <c r="DH111" s="955"/>
      <c r="DI111" s="955"/>
      <c r="DJ111" s="955"/>
      <c r="DK111" s="955"/>
      <c r="DL111" s="955" t="s">
        <v>175</v>
      </c>
      <c r="DM111" s="955"/>
      <c r="DN111" s="955"/>
      <c r="DO111" s="955"/>
      <c r="DP111" s="955"/>
      <c r="DQ111" s="955" t="s">
        <v>435</v>
      </c>
      <c r="DR111" s="955"/>
      <c r="DS111" s="955"/>
      <c r="DT111" s="955"/>
      <c r="DU111" s="955"/>
      <c r="DV111" s="956" t="s">
        <v>434</v>
      </c>
      <c r="DW111" s="956"/>
      <c r="DX111" s="956"/>
      <c r="DY111" s="956"/>
      <c r="DZ111" s="957"/>
    </row>
    <row r="112" spans="1:131" s="231" customFormat="1" ht="26.25" customHeight="1" x14ac:dyDescent="0.15">
      <c r="A112" s="981" t="s">
        <v>439</v>
      </c>
      <c r="B112" s="982"/>
      <c r="C112" s="952" t="s">
        <v>440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175</v>
      </c>
      <c r="AB112" s="988"/>
      <c r="AC112" s="988"/>
      <c r="AD112" s="988"/>
      <c r="AE112" s="989"/>
      <c r="AF112" s="990" t="s">
        <v>434</v>
      </c>
      <c r="AG112" s="988"/>
      <c r="AH112" s="988"/>
      <c r="AI112" s="988"/>
      <c r="AJ112" s="989"/>
      <c r="AK112" s="990" t="s">
        <v>434</v>
      </c>
      <c r="AL112" s="988"/>
      <c r="AM112" s="988"/>
      <c r="AN112" s="988"/>
      <c r="AO112" s="989"/>
      <c r="AP112" s="991" t="s">
        <v>434</v>
      </c>
      <c r="AQ112" s="992"/>
      <c r="AR112" s="992"/>
      <c r="AS112" s="992"/>
      <c r="AT112" s="993"/>
      <c r="AU112" s="937"/>
      <c r="AV112" s="938"/>
      <c r="AW112" s="938"/>
      <c r="AX112" s="938"/>
      <c r="AY112" s="938"/>
      <c r="AZ112" s="951" t="s">
        <v>441</v>
      </c>
      <c r="BA112" s="952"/>
      <c r="BB112" s="952"/>
      <c r="BC112" s="952"/>
      <c r="BD112" s="952"/>
      <c r="BE112" s="952"/>
      <c r="BF112" s="952"/>
      <c r="BG112" s="952"/>
      <c r="BH112" s="952"/>
      <c r="BI112" s="952"/>
      <c r="BJ112" s="952"/>
      <c r="BK112" s="952"/>
      <c r="BL112" s="952"/>
      <c r="BM112" s="952"/>
      <c r="BN112" s="952"/>
      <c r="BO112" s="952"/>
      <c r="BP112" s="953"/>
      <c r="BQ112" s="954">
        <v>339640</v>
      </c>
      <c r="BR112" s="955"/>
      <c r="BS112" s="955"/>
      <c r="BT112" s="955"/>
      <c r="BU112" s="955"/>
      <c r="BV112" s="955">
        <v>408411</v>
      </c>
      <c r="BW112" s="955"/>
      <c r="BX112" s="955"/>
      <c r="BY112" s="955"/>
      <c r="BZ112" s="955"/>
      <c r="CA112" s="955">
        <v>493191</v>
      </c>
      <c r="CB112" s="955"/>
      <c r="CC112" s="955"/>
      <c r="CD112" s="955"/>
      <c r="CE112" s="955"/>
      <c r="CF112" s="949">
        <v>31</v>
      </c>
      <c r="CG112" s="950"/>
      <c r="CH112" s="950"/>
      <c r="CI112" s="950"/>
      <c r="CJ112" s="950"/>
      <c r="CK112" s="977"/>
      <c r="CL112" s="978"/>
      <c r="CM112" s="951" t="s">
        <v>442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175</v>
      </c>
      <c r="DH112" s="955"/>
      <c r="DI112" s="955"/>
      <c r="DJ112" s="955"/>
      <c r="DK112" s="955"/>
      <c r="DL112" s="955" t="s">
        <v>434</v>
      </c>
      <c r="DM112" s="955"/>
      <c r="DN112" s="955"/>
      <c r="DO112" s="955"/>
      <c r="DP112" s="955"/>
      <c r="DQ112" s="955" t="s">
        <v>175</v>
      </c>
      <c r="DR112" s="955"/>
      <c r="DS112" s="955"/>
      <c r="DT112" s="955"/>
      <c r="DU112" s="955"/>
      <c r="DV112" s="956" t="s">
        <v>434</v>
      </c>
      <c r="DW112" s="956"/>
      <c r="DX112" s="956"/>
      <c r="DY112" s="956"/>
      <c r="DZ112" s="957"/>
    </row>
    <row r="113" spans="1:130" s="231" customFormat="1" ht="26.25" customHeight="1" x14ac:dyDescent="0.15">
      <c r="A113" s="983"/>
      <c r="B113" s="984"/>
      <c r="C113" s="952" t="s">
        <v>443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55631</v>
      </c>
      <c r="AB113" s="967"/>
      <c r="AC113" s="967"/>
      <c r="AD113" s="967"/>
      <c r="AE113" s="968"/>
      <c r="AF113" s="969">
        <v>42834</v>
      </c>
      <c r="AG113" s="967"/>
      <c r="AH113" s="967"/>
      <c r="AI113" s="967"/>
      <c r="AJ113" s="968"/>
      <c r="AK113" s="969">
        <v>49559</v>
      </c>
      <c r="AL113" s="967"/>
      <c r="AM113" s="967"/>
      <c r="AN113" s="967"/>
      <c r="AO113" s="968"/>
      <c r="AP113" s="970">
        <v>3.1</v>
      </c>
      <c r="AQ113" s="971"/>
      <c r="AR113" s="971"/>
      <c r="AS113" s="971"/>
      <c r="AT113" s="972"/>
      <c r="AU113" s="937"/>
      <c r="AV113" s="938"/>
      <c r="AW113" s="938"/>
      <c r="AX113" s="938"/>
      <c r="AY113" s="938"/>
      <c r="AZ113" s="951" t="s">
        <v>444</v>
      </c>
      <c r="BA113" s="952"/>
      <c r="BB113" s="952"/>
      <c r="BC113" s="952"/>
      <c r="BD113" s="952"/>
      <c r="BE113" s="952"/>
      <c r="BF113" s="952"/>
      <c r="BG113" s="952"/>
      <c r="BH113" s="952"/>
      <c r="BI113" s="952"/>
      <c r="BJ113" s="952"/>
      <c r="BK113" s="952"/>
      <c r="BL113" s="952"/>
      <c r="BM113" s="952"/>
      <c r="BN113" s="952"/>
      <c r="BO113" s="952"/>
      <c r="BP113" s="953"/>
      <c r="BQ113" s="954" t="s">
        <v>434</v>
      </c>
      <c r="BR113" s="955"/>
      <c r="BS113" s="955"/>
      <c r="BT113" s="955"/>
      <c r="BU113" s="955"/>
      <c r="BV113" s="955" t="s">
        <v>434</v>
      </c>
      <c r="BW113" s="955"/>
      <c r="BX113" s="955"/>
      <c r="BY113" s="955"/>
      <c r="BZ113" s="955"/>
      <c r="CA113" s="955" t="s">
        <v>175</v>
      </c>
      <c r="CB113" s="955"/>
      <c r="CC113" s="955"/>
      <c r="CD113" s="955"/>
      <c r="CE113" s="955"/>
      <c r="CF113" s="949" t="s">
        <v>434</v>
      </c>
      <c r="CG113" s="950"/>
      <c r="CH113" s="950"/>
      <c r="CI113" s="950"/>
      <c r="CJ113" s="950"/>
      <c r="CK113" s="977"/>
      <c r="CL113" s="978"/>
      <c r="CM113" s="951" t="s">
        <v>445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434</v>
      </c>
      <c r="DH113" s="988"/>
      <c r="DI113" s="988"/>
      <c r="DJ113" s="988"/>
      <c r="DK113" s="989"/>
      <c r="DL113" s="990" t="s">
        <v>434</v>
      </c>
      <c r="DM113" s="988"/>
      <c r="DN113" s="988"/>
      <c r="DO113" s="988"/>
      <c r="DP113" s="989"/>
      <c r="DQ113" s="990" t="s">
        <v>175</v>
      </c>
      <c r="DR113" s="988"/>
      <c r="DS113" s="988"/>
      <c r="DT113" s="988"/>
      <c r="DU113" s="989"/>
      <c r="DV113" s="991" t="s">
        <v>175</v>
      </c>
      <c r="DW113" s="992"/>
      <c r="DX113" s="992"/>
      <c r="DY113" s="992"/>
      <c r="DZ113" s="993"/>
    </row>
    <row r="114" spans="1:130" s="231" customFormat="1" ht="26.25" customHeight="1" x14ac:dyDescent="0.15">
      <c r="A114" s="983"/>
      <c r="B114" s="984"/>
      <c r="C114" s="952" t="s">
        <v>446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175</v>
      </c>
      <c r="AB114" s="988"/>
      <c r="AC114" s="988"/>
      <c r="AD114" s="988"/>
      <c r="AE114" s="989"/>
      <c r="AF114" s="990" t="s">
        <v>434</v>
      </c>
      <c r="AG114" s="988"/>
      <c r="AH114" s="988"/>
      <c r="AI114" s="988"/>
      <c r="AJ114" s="989"/>
      <c r="AK114" s="990" t="s">
        <v>175</v>
      </c>
      <c r="AL114" s="988"/>
      <c r="AM114" s="988"/>
      <c r="AN114" s="988"/>
      <c r="AO114" s="989"/>
      <c r="AP114" s="991" t="s">
        <v>175</v>
      </c>
      <c r="AQ114" s="992"/>
      <c r="AR114" s="992"/>
      <c r="AS114" s="992"/>
      <c r="AT114" s="993"/>
      <c r="AU114" s="937"/>
      <c r="AV114" s="938"/>
      <c r="AW114" s="938"/>
      <c r="AX114" s="938"/>
      <c r="AY114" s="938"/>
      <c r="AZ114" s="951" t="s">
        <v>447</v>
      </c>
      <c r="BA114" s="952"/>
      <c r="BB114" s="952"/>
      <c r="BC114" s="952"/>
      <c r="BD114" s="952"/>
      <c r="BE114" s="952"/>
      <c r="BF114" s="952"/>
      <c r="BG114" s="952"/>
      <c r="BH114" s="952"/>
      <c r="BI114" s="952"/>
      <c r="BJ114" s="952"/>
      <c r="BK114" s="952"/>
      <c r="BL114" s="952"/>
      <c r="BM114" s="952"/>
      <c r="BN114" s="952"/>
      <c r="BO114" s="952"/>
      <c r="BP114" s="953"/>
      <c r="BQ114" s="954">
        <v>257684</v>
      </c>
      <c r="BR114" s="955"/>
      <c r="BS114" s="955"/>
      <c r="BT114" s="955"/>
      <c r="BU114" s="955"/>
      <c r="BV114" s="955">
        <v>275063</v>
      </c>
      <c r="BW114" s="955"/>
      <c r="BX114" s="955"/>
      <c r="BY114" s="955"/>
      <c r="BZ114" s="955"/>
      <c r="CA114" s="955">
        <v>266753</v>
      </c>
      <c r="CB114" s="955"/>
      <c r="CC114" s="955"/>
      <c r="CD114" s="955"/>
      <c r="CE114" s="955"/>
      <c r="CF114" s="949">
        <v>16.8</v>
      </c>
      <c r="CG114" s="950"/>
      <c r="CH114" s="950"/>
      <c r="CI114" s="950"/>
      <c r="CJ114" s="950"/>
      <c r="CK114" s="977"/>
      <c r="CL114" s="978"/>
      <c r="CM114" s="951" t="s">
        <v>448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175</v>
      </c>
      <c r="DH114" s="988"/>
      <c r="DI114" s="988"/>
      <c r="DJ114" s="988"/>
      <c r="DK114" s="989"/>
      <c r="DL114" s="990" t="s">
        <v>175</v>
      </c>
      <c r="DM114" s="988"/>
      <c r="DN114" s="988"/>
      <c r="DO114" s="988"/>
      <c r="DP114" s="989"/>
      <c r="DQ114" s="990" t="s">
        <v>434</v>
      </c>
      <c r="DR114" s="988"/>
      <c r="DS114" s="988"/>
      <c r="DT114" s="988"/>
      <c r="DU114" s="989"/>
      <c r="DV114" s="991" t="s">
        <v>434</v>
      </c>
      <c r="DW114" s="992"/>
      <c r="DX114" s="992"/>
      <c r="DY114" s="992"/>
      <c r="DZ114" s="993"/>
    </row>
    <row r="115" spans="1:130" s="231" customFormat="1" ht="26.25" customHeight="1" x14ac:dyDescent="0.15">
      <c r="A115" s="983"/>
      <c r="B115" s="984"/>
      <c r="C115" s="952" t="s">
        <v>449</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175</v>
      </c>
      <c r="AB115" s="967"/>
      <c r="AC115" s="967"/>
      <c r="AD115" s="967"/>
      <c r="AE115" s="968"/>
      <c r="AF115" s="969" t="s">
        <v>175</v>
      </c>
      <c r="AG115" s="967"/>
      <c r="AH115" s="967"/>
      <c r="AI115" s="967"/>
      <c r="AJ115" s="968"/>
      <c r="AK115" s="969" t="s">
        <v>175</v>
      </c>
      <c r="AL115" s="967"/>
      <c r="AM115" s="967"/>
      <c r="AN115" s="967"/>
      <c r="AO115" s="968"/>
      <c r="AP115" s="970" t="s">
        <v>175</v>
      </c>
      <c r="AQ115" s="971"/>
      <c r="AR115" s="971"/>
      <c r="AS115" s="971"/>
      <c r="AT115" s="972"/>
      <c r="AU115" s="937"/>
      <c r="AV115" s="938"/>
      <c r="AW115" s="938"/>
      <c r="AX115" s="938"/>
      <c r="AY115" s="938"/>
      <c r="AZ115" s="951" t="s">
        <v>450</v>
      </c>
      <c r="BA115" s="952"/>
      <c r="BB115" s="952"/>
      <c r="BC115" s="952"/>
      <c r="BD115" s="952"/>
      <c r="BE115" s="952"/>
      <c r="BF115" s="952"/>
      <c r="BG115" s="952"/>
      <c r="BH115" s="952"/>
      <c r="BI115" s="952"/>
      <c r="BJ115" s="952"/>
      <c r="BK115" s="952"/>
      <c r="BL115" s="952"/>
      <c r="BM115" s="952"/>
      <c r="BN115" s="952"/>
      <c r="BO115" s="952"/>
      <c r="BP115" s="953"/>
      <c r="BQ115" s="954" t="s">
        <v>175</v>
      </c>
      <c r="BR115" s="955"/>
      <c r="BS115" s="955"/>
      <c r="BT115" s="955"/>
      <c r="BU115" s="955"/>
      <c r="BV115" s="955" t="s">
        <v>175</v>
      </c>
      <c r="BW115" s="955"/>
      <c r="BX115" s="955"/>
      <c r="BY115" s="955"/>
      <c r="BZ115" s="955"/>
      <c r="CA115" s="955" t="s">
        <v>175</v>
      </c>
      <c r="CB115" s="955"/>
      <c r="CC115" s="955"/>
      <c r="CD115" s="955"/>
      <c r="CE115" s="955"/>
      <c r="CF115" s="949" t="s">
        <v>434</v>
      </c>
      <c r="CG115" s="950"/>
      <c r="CH115" s="950"/>
      <c r="CI115" s="950"/>
      <c r="CJ115" s="950"/>
      <c r="CK115" s="977"/>
      <c r="CL115" s="978"/>
      <c r="CM115" s="951" t="s">
        <v>451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175</v>
      </c>
      <c r="DH115" s="988"/>
      <c r="DI115" s="988"/>
      <c r="DJ115" s="988"/>
      <c r="DK115" s="989"/>
      <c r="DL115" s="990" t="s">
        <v>434</v>
      </c>
      <c r="DM115" s="988"/>
      <c r="DN115" s="988"/>
      <c r="DO115" s="988"/>
      <c r="DP115" s="989"/>
      <c r="DQ115" s="990" t="s">
        <v>434</v>
      </c>
      <c r="DR115" s="988"/>
      <c r="DS115" s="988"/>
      <c r="DT115" s="988"/>
      <c r="DU115" s="989"/>
      <c r="DV115" s="991" t="s">
        <v>175</v>
      </c>
      <c r="DW115" s="992"/>
      <c r="DX115" s="992"/>
      <c r="DY115" s="992"/>
      <c r="DZ115" s="993"/>
    </row>
    <row r="116" spans="1:130" s="231" customFormat="1" ht="26.25" customHeight="1" x14ac:dyDescent="0.15">
      <c r="A116" s="985"/>
      <c r="B116" s="986"/>
      <c r="C116" s="994" t="s">
        <v>452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175</v>
      </c>
      <c r="AB116" s="988"/>
      <c r="AC116" s="988"/>
      <c r="AD116" s="988"/>
      <c r="AE116" s="989"/>
      <c r="AF116" s="990" t="s">
        <v>175</v>
      </c>
      <c r="AG116" s="988"/>
      <c r="AH116" s="988"/>
      <c r="AI116" s="988"/>
      <c r="AJ116" s="989"/>
      <c r="AK116" s="990">
        <v>130</v>
      </c>
      <c r="AL116" s="988"/>
      <c r="AM116" s="988"/>
      <c r="AN116" s="988"/>
      <c r="AO116" s="989"/>
      <c r="AP116" s="991">
        <v>0</v>
      </c>
      <c r="AQ116" s="992"/>
      <c r="AR116" s="992"/>
      <c r="AS116" s="992"/>
      <c r="AT116" s="993"/>
      <c r="AU116" s="937"/>
      <c r="AV116" s="938"/>
      <c r="AW116" s="938"/>
      <c r="AX116" s="938"/>
      <c r="AY116" s="938"/>
      <c r="AZ116" s="996" t="s">
        <v>453</v>
      </c>
      <c r="BA116" s="997"/>
      <c r="BB116" s="997"/>
      <c r="BC116" s="997"/>
      <c r="BD116" s="997"/>
      <c r="BE116" s="997"/>
      <c r="BF116" s="997"/>
      <c r="BG116" s="997"/>
      <c r="BH116" s="997"/>
      <c r="BI116" s="997"/>
      <c r="BJ116" s="997"/>
      <c r="BK116" s="997"/>
      <c r="BL116" s="997"/>
      <c r="BM116" s="997"/>
      <c r="BN116" s="997"/>
      <c r="BO116" s="997"/>
      <c r="BP116" s="998"/>
      <c r="BQ116" s="954" t="s">
        <v>434</v>
      </c>
      <c r="BR116" s="955"/>
      <c r="BS116" s="955"/>
      <c r="BT116" s="955"/>
      <c r="BU116" s="955"/>
      <c r="BV116" s="955" t="s">
        <v>175</v>
      </c>
      <c r="BW116" s="955"/>
      <c r="BX116" s="955"/>
      <c r="BY116" s="955"/>
      <c r="BZ116" s="955"/>
      <c r="CA116" s="955" t="s">
        <v>175</v>
      </c>
      <c r="CB116" s="955"/>
      <c r="CC116" s="955"/>
      <c r="CD116" s="955"/>
      <c r="CE116" s="955"/>
      <c r="CF116" s="949" t="s">
        <v>175</v>
      </c>
      <c r="CG116" s="950"/>
      <c r="CH116" s="950"/>
      <c r="CI116" s="950"/>
      <c r="CJ116" s="950"/>
      <c r="CK116" s="977"/>
      <c r="CL116" s="978"/>
      <c r="CM116" s="951" t="s">
        <v>454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175</v>
      </c>
      <c r="DH116" s="988"/>
      <c r="DI116" s="988"/>
      <c r="DJ116" s="988"/>
      <c r="DK116" s="989"/>
      <c r="DL116" s="990" t="s">
        <v>434</v>
      </c>
      <c r="DM116" s="988"/>
      <c r="DN116" s="988"/>
      <c r="DO116" s="988"/>
      <c r="DP116" s="989"/>
      <c r="DQ116" s="990" t="s">
        <v>434</v>
      </c>
      <c r="DR116" s="988"/>
      <c r="DS116" s="988"/>
      <c r="DT116" s="988"/>
      <c r="DU116" s="989"/>
      <c r="DV116" s="991" t="s">
        <v>434</v>
      </c>
      <c r="DW116" s="992"/>
      <c r="DX116" s="992"/>
      <c r="DY116" s="992"/>
      <c r="DZ116" s="993"/>
    </row>
    <row r="117" spans="1:130" s="231" customFormat="1" ht="26.25" customHeight="1" x14ac:dyDescent="0.15">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455</v>
      </c>
      <c r="Z117" s="923"/>
      <c r="AA117" s="1007">
        <v>358202</v>
      </c>
      <c r="AB117" s="1008"/>
      <c r="AC117" s="1008"/>
      <c r="AD117" s="1008"/>
      <c r="AE117" s="1009"/>
      <c r="AF117" s="1010">
        <v>350574</v>
      </c>
      <c r="AG117" s="1008"/>
      <c r="AH117" s="1008"/>
      <c r="AI117" s="1008"/>
      <c r="AJ117" s="1009"/>
      <c r="AK117" s="1010">
        <v>357182</v>
      </c>
      <c r="AL117" s="1008"/>
      <c r="AM117" s="1008"/>
      <c r="AN117" s="1008"/>
      <c r="AO117" s="1009"/>
      <c r="AP117" s="1011"/>
      <c r="AQ117" s="1012"/>
      <c r="AR117" s="1012"/>
      <c r="AS117" s="1012"/>
      <c r="AT117" s="1013"/>
      <c r="AU117" s="937"/>
      <c r="AV117" s="938"/>
      <c r="AW117" s="938"/>
      <c r="AX117" s="938"/>
      <c r="AY117" s="938"/>
      <c r="AZ117" s="1003" t="s">
        <v>456</v>
      </c>
      <c r="BA117" s="1004"/>
      <c r="BB117" s="1004"/>
      <c r="BC117" s="1004"/>
      <c r="BD117" s="1004"/>
      <c r="BE117" s="1004"/>
      <c r="BF117" s="1004"/>
      <c r="BG117" s="1004"/>
      <c r="BH117" s="1004"/>
      <c r="BI117" s="1004"/>
      <c r="BJ117" s="1004"/>
      <c r="BK117" s="1004"/>
      <c r="BL117" s="1004"/>
      <c r="BM117" s="1004"/>
      <c r="BN117" s="1004"/>
      <c r="BO117" s="1004"/>
      <c r="BP117" s="1005"/>
      <c r="BQ117" s="954" t="s">
        <v>175</v>
      </c>
      <c r="BR117" s="955"/>
      <c r="BS117" s="955"/>
      <c r="BT117" s="955"/>
      <c r="BU117" s="955"/>
      <c r="BV117" s="955" t="s">
        <v>175</v>
      </c>
      <c r="BW117" s="955"/>
      <c r="BX117" s="955"/>
      <c r="BY117" s="955"/>
      <c r="BZ117" s="955"/>
      <c r="CA117" s="955" t="s">
        <v>175</v>
      </c>
      <c r="CB117" s="955"/>
      <c r="CC117" s="955"/>
      <c r="CD117" s="955"/>
      <c r="CE117" s="955"/>
      <c r="CF117" s="949" t="s">
        <v>175</v>
      </c>
      <c r="CG117" s="950"/>
      <c r="CH117" s="950"/>
      <c r="CI117" s="950"/>
      <c r="CJ117" s="950"/>
      <c r="CK117" s="977"/>
      <c r="CL117" s="978"/>
      <c r="CM117" s="951" t="s">
        <v>457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175</v>
      </c>
      <c r="DH117" s="988"/>
      <c r="DI117" s="988"/>
      <c r="DJ117" s="988"/>
      <c r="DK117" s="989"/>
      <c r="DL117" s="990" t="s">
        <v>175</v>
      </c>
      <c r="DM117" s="988"/>
      <c r="DN117" s="988"/>
      <c r="DO117" s="988"/>
      <c r="DP117" s="989"/>
      <c r="DQ117" s="990" t="s">
        <v>175</v>
      </c>
      <c r="DR117" s="988"/>
      <c r="DS117" s="988"/>
      <c r="DT117" s="988"/>
      <c r="DU117" s="989"/>
      <c r="DV117" s="991" t="s">
        <v>391</v>
      </c>
      <c r="DW117" s="992"/>
      <c r="DX117" s="992"/>
      <c r="DY117" s="992"/>
      <c r="DZ117" s="993"/>
    </row>
    <row r="118" spans="1:130" s="231" customFormat="1" ht="26.25" customHeight="1" x14ac:dyDescent="0.15">
      <c r="A118" s="941" t="s">
        <v>429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426</v>
      </c>
      <c r="AB118" s="922"/>
      <c r="AC118" s="922"/>
      <c r="AD118" s="922"/>
      <c r="AE118" s="923"/>
      <c r="AF118" s="921" t="s">
        <v>427</v>
      </c>
      <c r="AG118" s="922"/>
      <c r="AH118" s="922"/>
      <c r="AI118" s="922"/>
      <c r="AJ118" s="923"/>
      <c r="AK118" s="921" t="s">
        <v>304</v>
      </c>
      <c r="AL118" s="922"/>
      <c r="AM118" s="922"/>
      <c r="AN118" s="922"/>
      <c r="AO118" s="923"/>
      <c r="AP118" s="999" t="s">
        <v>428</v>
      </c>
      <c r="AQ118" s="1000"/>
      <c r="AR118" s="1000"/>
      <c r="AS118" s="1000"/>
      <c r="AT118" s="1001"/>
      <c r="AU118" s="937"/>
      <c r="AV118" s="938"/>
      <c r="AW118" s="938"/>
      <c r="AX118" s="938"/>
      <c r="AY118" s="938"/>
      <c r="AZ118" s="1002" t="s">
        <v>458</v>
      </c>
      <c r="BA118" s="994"/>
      <c r="BB118" s="994"/>
      <c r="BC118" s="994"/>
      <c r="BD118" s="994"/>
      <c r="BE118" s="994"/>
      <c r="BF118" s="994"/>
      <c r="BG118" s="994"/>
      <c r="BH118" s="994"/>
      <c r="BI118" s="994"/>
      <c r="BJ118" s="994"/>
      <c r="BK118" s="994"/>
      <c r="BL118" s="994"/>
      <c r="BM118" s="994"/>
      <c r="BN118" s="994"/>
      <c r="BO118" s="994"/>
      <c r="BP118" s="995"/>
      <c r="BQ118" s="1028" t="s">
        <v>175</v>
      </c>
      <c r="BR118" s="1029"/>
      <c r="BS118" s="1029"/>
      <c r="BT118" s="1029"/>
      <c r="BU118" s="1029"/>
      <c r="BV118" s="1029" t="s">
        <v>175</v>
      </c>
      <c r="BW118" s="1029"/>
      <c r="BX118" s="1029"/>
      <c r="BY118" s="1029"/>
      <c r="BZ118" s="1029"/>
      <c r="CA118" s="1029" t="s">
        <v>175</v>
      </c>
      <c r="CB118" s="1029"/>
      <c r="CC118" s="1029"/>
      <c r="CD118" s="1029"/>
      <c r="CE118" s="1029"/>
      <c r="CF118" s="949" t="s">
        <v>175</v>
      </c>
      <c r="CG118" s="950"/>
      <c r="CH118" s="950"/>
      <c r="CI118" s="950"/>
      <c r="CJ118" s="950"/>
      <c r="CK118" s="977"/>
      <c r="CL118" s="978"/>
      <c r="CM118" s="951" t="s">
        <v>459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391</v>
      </c>
      <c r="DH118" s="988"/>
      <c r="DI118" s="988"/>
      <c r="DJ118" s="988"/>
      <c r="DK118" s="989"/>
      <c r="DL118" s="990" t="s">
        <v>391</v>
      </c>
      <c r="DM118" s="988"/>
      <c r="DN118" s="988"/>
      <c r="DO118" s="988"/>
      <c r="DP118" s="989"/>
      <c r="DQ118" s="990" t="s">
        <v>391</v>
      </c>
      <c r="DR118" s="988"/>
      <c r="DS118" s="988"/>
      <c r="DT118" s="988"/>
      <c r="DU118" s="989"/>
      <c r="DV118" s="991" t="s">
        <v>175</v>
      </c>
      <c r="DW118" s="992"/>
      <c r="DX118" s="992"/>
      <c r="DY118" s="992"/>
      <c r="DZ118" s="993"/>
    </row>
    <row r="119" spans="1:130" s="231" customFormat="1" ht="26.25" customHeight="1" x14ac:dyDescent="0.15">
      <c r="A119" s="1086" t="s">
        <v>432</v>
      </c>
      <c r="B119" s="976"/>
      <c r="C119" s="958" t="s">
        <v>433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175</v>
      </c>
      <c r="AB119" s="929"/>
      <c r="AC119" s="929"/>
      <c r="AD119" s="929"/>
      <c r="AE119" s="930"/>
      <c r="AF119" s="931" t="s">
        <v>391</v>
      </c>
      <c r="AG119" s="929"/>
      <c r="AH119" s="929"/>
      <c r="AI119" s="929"/>
      <c r="AJ119" s="930"/>
      <c r="AK119" s="931" t="s">
        <v>175</v>
      </c>
      <c r="AL119" s="929"/>
      <c r="AM119" s="929"/>
      <c r="AN119" s="929"/>
      <c r="AO119" s="930"/>
      <c r="AP119" s="932" t="s">
        <v>175</v>
      </c>
      <c r="AQ119" s="933"/>
      <c r="AR119" s="933"/>
      <c r="AS119" s="933"/>
      <c r="AT119" s="934"/>
      <c r="AU119" s="939"/>
      <c r="AV119" s="940"/>
      <c r="AW119" s="940"/>
      <c r="AX119" s="940"/>
      <c r="AY119" s="940"/>
      <c r="AZ119" s="252" t="s">
        <v>186</v>
      </c>
      <c r="BA119" s="252"/>
      <c r="BB119" s="252"/>
      <c r="BC119" s="252"/>
      <c r="BD119" s="252"/>
      <c r="BE119" s="252"/>
      <c r="BF119" s="252"/>
      <c r="BG119" s="252"/>
      <c r="BH119" s="252"/>
      <c r="BI119" s="252"/>
      <c r="BJ119" s="252"/>
      <c r="BK119" s="252"/>
      <c r="BL119" s="252"/>
      <c r="BM119" s="252"/>
      <c r="BN119" s="252"/>
      <c r="BO119" s="1006" t="s">
        <v>460</v>
      </c>
      <c r="BP119" s="1034"/>
      <c r="BQ119" s="1028">
        <v>3100127</v>
      </c>
      <c r="BR119" s="1029"/>
      <c r="BS119" s="1029"/>
      <c r="BT119" s="1029"/>
      <c r="BU119" s="1029"/>
      <c r="BV119" s="1029">
        <v>3248974</v>
      </c>
      <c r="BW119" s="1029"/>
      <c r="BX119" s="1029"/>
      <c r="BY119" s="1029"/>
      <c r="BZ119" s="1029"/>
      <c r="CA119" s="1029">
        <v>3191910</v>
      </c>
      <c r="CB119" s="1029"/>
      <c r="CC119" s="1029"/>
      <c r="CD119" s="1029"/>
      <c r="CE119" s="1029"/>
      <c r="CF119" s="1030"/>
      <c r="CG119" s="1031"/>
      <c r="CH119" s="1031"/>
      <c r="CI119" s="1031"/>
      <c r="CJ119" s="1032"/>
      <c r="CK119" s="979"/>
      <c r="CL119" s="980"/>
      <c r="CM119" s="1002" t="s">
        <v>461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175</v>
      </c>
      <c r="DH119" s="1015"/>
      <c r="DI119" s="1015"/>
      <c r="DJ119" s="1015"/>
      <c r="DK119" s="1016"/>
      <c r="DL119" s="1014" t="s">
        <v>175</v>
      </c>
      <c r="DM119" s="1015"/>
      <c r="DN119" s="1015"/>
      <c r="DO119" s="1015"/>
      <c r="DP119" s="1016"/>
      <c r="DQ119" s="1014" t="s">
        <v>175</v>
      </c>
      <c r="DR119" s="1015"/>
      <c r="DS119" s="1015"/>
      <c r="DT119" s="1015"/>
      <c r="DU119" s="1016"/>
      <c r="DV119" s="1017" t="s">
        <v>391</v>
      </c>
      <c r="DW119" s="1018"/>
      <c r="DX119" s="1018"/>
      <c r="DY119" s="1018"/>
      <c r="DZ119" s="1019"/>
    </row>
    <row r="120" spans="1:130" s="231" customFormat="1" ht="26.25" customHeight="1" x14ac:dyDescent="0.15">
      <c r="A120" s="1087"/>
      <c r="B120" s="978"/>
      <c r="C120" s="951" t="s">
        <v>438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175</v>
      </c>
      <c r="AB120" s="988"/>
      <c r="AC120" s="988"/>
      <c r="AD120" s="988"/>
      <c r="AE120" s="989"/>
      <c r="AF120" s="990" t="s">
        <v>175</v>
      </c>
      <c r="AG120" s="988"/>
      <c r="AH120" s="988"/>
      <c r="AI120" s="988"/>
      <c r="AJ120" s="989"/>
      <c r="AK120" s="990" t="s">
        <v>175</v>
      </c>
      <c r="AL120" s="988"/>
      <c r="AM120" s="988"/>
      <c r="AN120" s="988"/>
      <c r="AO120" s="989"/>
      <c r="AP120" s="991" t="s">
        <v>175</v>
      </c>
      <c r="AQ120" s="992"/>
      <c r="AR120" s="992"/>
      <c r="AS120" s="992"/>
      <c r="AT120" s="993"/>
      <c r="AU120" s="1020" t="s">
        <v>462</v>
      </c>
      <c r="AV120" s="1021"/>
      <c r="AW120" s="1021"/>
      <c r="AX120" s="1021"/>
      <c r="AY120" s="1022"/>
      <c r="AZ120" s="958" t="s">
        <v>463</v>
      </c>
      <c r="BA120" s="926"/>
      <c r="BB120" s="926"/>
      <c r="BC120" s="926"/>
      <c r="BD120" s="926"/>
      <c r="BE120" s="926"/>
      <c r="BF120" s="926"/>
      <c r="BG120" s="926"/>
      <c r="BH120" s="926"/>
      <c r="BI120" s="926"/>
      <c r="BJ120" s="926"/>
      <c r="BK120" s="926"/>
      <c r="BL120" s="926"/>
      <c r="BM120" s="926"/>
      <c r="BN120" s="926"/>
      <c r="BO120" s="926"/>
      <c r="BP120" s="927"/>
      <c r="BQ120" s="959">
        <v>2513068</v>
      </c>
      <c r="BR120" s="960"/>
      <c r="BS120" s="960"/>
      <c r="BT120" s="960"/>
      <c r="BU120" s="960"/>
      <c r="BV120" s="960">
        <v>2542315</v>
      </c>
      <c r="BW120" s="960"/>
      <c r="BX120" s="960"/>
      <c r="BY120" s="960"/>
      <c r="BZ120" s="960"/>
      <c r="CA120" s="960">
        <v>2431915</v>
      </c>
      <c r="CB120" s="960"/>
      <c r="CC120" s="960"/>
      <c r="CD120" s="960"/>
      <c r="CE120" s="960"/>
      <c r="CF120" s="973">
        <v>152.9</v>
      </c>
      <c r="CG120" s="974"/>
      <c r="CH120" s="974"/>
      <c r="CI120" s="974"/>
      <c r="CJ120" s="974"/>
      <c r="CK120" s="1035" t="s">
        <v>464</v>
      </c>
      <c r="CL120" s="1036"/>
      <c r="CM120" s="1036"/>
      <c r="CN120" s="1036"/>
      <c r="CO120" s="1037"/>
      <c r="CP120" s="1043" t="s">
        <v>465</v>
      </c>
      <c r="CQ120" s="1044"/>
      <c r="CR120" s="1044"/>
      <c r="CS120" s="1044"/>
      <c r="CT120" s="1044"/>
      <c r="CU120" s="1044"/>
      <c r="CV120" s="1044"/>
      <c r="CW120" s="1044"/>
      <c r="CX120" s="1044"/>
      <c r="CY120" s="1044"/>
      <c r="CZ120" s="1044"/>
      <c r="DA120" s="1044"/>
      <c r="DB120" s="1044"/>
      <c r="DC120" s="1044"/>
      <c r="DD120" s="1044"/>
      <c r="DE120" s="1044"/>
      <c r="DF120" s="1045"/>
      <c r="DG120" s="959">
        <v>251364</v>
      </c>
      <c r="DH120" s="960"/>
      <c r="DI120" s="960"/>
      <c r="DJ120" s="960"/>
      <c r="DK120" s="960"/>
      <c r="DL120" s="960">
        <v>376260</v>
      </c>
      <c r="DM120" s="960"/>
      <c r="DN120" s="960"/>
      <c r="DO120" s="960"/>
      <c r="DP120" s="960"/>
      <c r="DQ120" s="960">
        <v>419202</v>
      </c>
      <c r="DR120" s="960"/>
      <c r="DS120" s="960"/>
      <c r="DT120" s="960"/>
      <c r="DU120" s="960"/>
      <c r="DV120" s="961">
        <v>26.4</v>
      </c>
      <c r="DW120" s="961"/>
      <c r="DX120" s="961"/>
      <c r="DY120" s="961"/>
      <c r="DZ120" s="962"/>
    </row>
    <row r="121" spans="1:130" s="231" customFormat="1" ht="26.25" customHeight="1" x14ac:dyDescent="0.15">
      <c r="A121" s="1087"/>
      <c r="B121" s="978"/>
      <c r="C121" s="1003" t="s">
        <v>466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175</v>
      </c>
      <c r="AB121" s="988"/>
      <c r="AC121" s="988"/>
      <c r="AD121" s="988"/>
      <c r="AE121" s="989"/>
      <c r="AF121" s="990" t="s">
        <v>391</v>
      </c>
      <c r="AG121" s="988"/>
      <c r="AH121" s="988"/>
      <c r="AI121" s="988"/>
      <c r="AJ121" s="989"/>
      <c r="AK121" s="990" t="s">
        <v>175</v>
      </c>
      <c r="AL121" s="988"/>
      <c r="AM121" s="988"/>
      <c r="AN121" s="988"/>
      <c r="AO121" s="989"/>
      <c r="AP121" s="991" t="s">
        <v>391</v>
      </c>
      <c r="AQ121" s="992"/>
      <c r="AR121" s="992"/>
      <c r="AS121" s="992"/>
      <c r="AT121" s="993"/>
      <c r="AU121" s="1023"/>
      <c r="AV121" s="1024"/>
      <c r="AW121" s="1024"/>
      <c r="AX121" s="1024"/>
      <c r="AY121" s="1025"/>
      <c r="AZ121" s="951" t="s">
        <v>467</v>
      </c>
      <c r="BA121" s="952"/>
      <c r="BB121" s="952"/>
      <c r="BC121" s="952"/>
      <c r="BD121" s="952"/>
      <c r="BE121" s="952"/>
      <c r="BF121" s="952"/>
      <c r="BG121" s="952"/>
      <c r="BH121" s="952"/>
      <c r="BI121" s="952"/>
      <c r="BJ121" s="952"/>
      <c r="BK121" s="952"/>
      <c r="BL121" s="952"/>
      <c r="BM121" s="952"/>
      <c r="BN121" s="952"/>
      <c r="BO121" s="952"/>
      <c r="BP121" s="953"/>
      <c r="BQ121" s="954" t="s">
        <v>175</v>
      </c>
      <c r="BR121" s="955"/>
      <c r="BS121" s="955"/>
      <c r="BT121" s="955"/>
      <c r="BU121" s="955"/>
      <c r="BV121" s="955" t="s">
        <v>175</v>
      </c>
      <c r="BW121" s="955"/>
      <c r="BX121" s="955"/>
      <c r="BY121" s="955"/>
      <c r="BZ121" s="955"/>
      <c r="CA121" s="955" t="s">
        <v>175</v>
      </c>
      <c r="CB121" s="955"/>
      <c r="CC121" s="955"/>
      <c r="CD121" s="955"/>
      <c r="CE121" s="955"/>
      <c r="CF121" s="949" t="s">
        <v>175</v>
      </c>
      <c r="CG121" s="950"/>
      <c r="CH121" s="950"/>
      <c r="CI121" s="950"/>
      <c r="CJ121" s="950"/>
      <c r="CK121" s="1038"/>
      <c r="CL121" s="1039"/>
      <c r="CM121" s="1039"/>
      <c r="CN121" s="1039"/>
      <c r="CO121" s="1040"/>
      <c r="CP121" s="1048" t="s">
        <v>468</v>
      </c>
      <c r="CQ121" s="1049"/>
      <c r="CR121" s="1049"/>
      <c r="CS121" s="1049"/>
      <c r="CT121" s="1049"/>
      <c r="CU121" s="1049"/>
      <c r="CV121" s="1049"/>
      <c r="CW121" s="1049"/>
      <c r="CX121" s="1049"/>
      <c r="CY121" s="1049"/>
      <c r="CZ121" s="1049"/>
      <c r="DA121" s="1049"/>
      <c r="DB121" s="1049"/>
      <c r="DC121" s="1049"/>
      <c r="DD121" s="1049"/>
      <c r="DE121" s="1049"/>
      <c r="DF121" s="1050"/>
      <c r="DG121" s="954">
        <v>88276</v>
      </c>
      <c r="DH121" s="955"/>
      <c r="DI121" s="955"/>
      <c r="DJ121" s="955"/>
      <c r="DK121" s="955"/>
      <c r="DL121" s="955">
        <v>32151</v>
      </c>
      <c r="DM121" s="955"/>
      <c r="DN121" s="955"/>
      <c r="DO121" s="955"/>
      <c r="DP121" s="955"/>
      <c r="DQ121" s="955">
        <v>73989</v>
      </c>
      <c r="DR121" s="955"/>
      <c r="DS121" s="955"/>
      <c r="DT121" s="955"/>
      <c r="DU121" s="955"/>
      <c r="DV121" s="956">
        <v>4.7</v>
      </c>
      <c r="DW121" s="956"/>
      <c r="DX121" s="956"/>
      <c r="DY121" s="956"/>
      <c r="DZ121" s="957"/>
    </row>
    <row r="122" spans="1:130" s="231" customFormat="1" ht="26.25" customHeight="1" x14ac:dyDescent="0.15">
      <c r="A122" s="1087"/>
      <c r="B122" s="978"/>
      <c r="C122" s="951" t="s">
        <v>448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175</v>
      </c>
      <c r="AB122" s="988"/>
      <c r="AC122" s="988"/>
      <c r="AD122" s="988"/>
      <c r="AE122" s="989"/>
      <c r="AF122" s="990" t="s">
        <v>175</v>
      </c>
      <c r="AG122" s="988"/>
      <c r="AH122" s="988"/>
      <c r="AI122" s="988"/>
      <c r="AJ122" s="989"/>
      <c r="AK122" s="990" t="s">
        <v>391</v>
      </c>
      <c r="AL122" s="988"/>
      <c r="AM122" s="988"/>
      <c r="AN122" s="988"/>
      <c r="AO122" s="989"/>
      <c r="AP122" s="991" t="s">
        <v>175</v>
      </c>
      <c r="AQ122" s="992"/>
      <c r="AR122" s="992"/>
      <c r="AS122" s="992"/>
      <c r="AT122" s="993"/>
      <c r="AU122" s="1023"/>
      <c r="AV122" s="1024"/>
      <c r="AW122" s="1024"/>
      <c r="AX122" s="1024"/>
      <c r="AY122" s="1025"/>
      <c r="AZ122" s="1002" t="s">
        <v>469</v>
      </c>
      <c r="BA122" s="994"/>
      <c r="BB122" s="994"/>
      <c r="BC122" s="994"/>
      <c r="BD122" s="994"/>
      <c r="BE122" s="994"/>
      <c r="BF122" s="994"/>
      <c r="BG122" s="994"/>
      <c r="BH122" s="994"/>
      <c r="BI122" s="994"/>
      <c r="BJ122" s="994"/>
      <c r="BK122" s="994"/>
      <c r="BL122" s="994"/>
      <c r="BM122" s="994"/>
      <c r="BN122" s="994"/>
      <c r="BO122" s="994"/>
      <c r="BP122" s="995"/>
      <c r="BQ122" s="1028">
        <v>1749878</v>
      </c>
      <c r="BR122" s="1029"/>
      <c r="BS122" s="1029"/>
      <c r="BT122" s="1029"/>
      <c r="BU122" s="1029"/>
      <c r="BV122" s="1029">
        <v>1615078</v>
      </c>
      <c r="BW122" s="1029"/>
      <c r="BX122" s="1029"/>
      <c r="BY122" s="1029"/>
      <c r="BZ122" s="1029"/>
      <c r="CA122" s="1029">
        <v>1823156</v>
      </c>
      <c r="CB122" s="1029"/>
      <c r="CC122" s="1029"/>
      <c r="CD122" s="1029"/>
      <c r="CE122" s="1029"/>
      <c r="CF122" s="1046">
        <v>114.6</v>
      </c>
      <c r="CG122" s="1047"/>
      <c r="CH122" s="1047"/>
      <c r="CI122" s="1047"/>
      <c r="CJ122" s="1047"/>
      <c r="CK122" s="1038"/>
      <c r="CL122" s="1039"/>
      <c r="CM122" s="1039"/>
      <c r="CN122" s="1039"/>
      <c r="CO122" s="1040"/>
      <c r="CP122" s="1048" t="s">
        <v>470</v>
      </c>
      <c r="CQ122" s="1049"/>
      <c r="CR122" s="1049"/>
      <c r="CS122" s="1049"/>
      <c r="CT122" s="1049"/>
      <c r="CU122" s="1049"/>
      <c r="CV122" s="1049"/>
      <c r="CW122" s="1049"/>
      <c r="CX122" s="1049"/>
      <c r="CY122" s="1049"/>
      <c r="CZ122" s="1049"/>
      <c r="DA122" s="1049"/>
      <c r="DB122" s="1049"/>
      <c r="DC122" s="1049"/>
      <c r="DD122" s="1049"/>
      <c r="DE122" s="1049"/>
      <c r="DF122" s="1050"/>
      <c r="DG122" s="954" t="s">
        <v>391</v>
      </c>
      <c r="DH122" s="955"/>
      <c r="DI122" s="955"/>
      <c r="DJ122" s="955"/>
      <c r="DK122" s="955"/>
      <c r="DL122" s="955" t="s">
        <v>175</v>
      </c>
      <c r="DM122" s="955"/>
      <c r="DN122" s="955"/>
      <c r="DO122" s="955"/>
      <c r="DP122" s="955"/>
      <c r="DQ122" s="955" t="s">
        <v>391</v>
      </c>
      <c r="DR122" s="955"/>
      <c r="DS122" s="955"/>
      <c r="DT122" s="955"/>
      <c r="DU122" s="955"/>
      <c r="DV122" s="956" t="s">
        <v>391</v>
      </c>
      <c r="DW122" s="956"/>
      <c r="DX122" s="956"/>
      <c r="DY122" s="956"/>
      <c r="DZ122" s="957"/>
    </row>
    <row r="123" spans="1:130" s="231" customFormat="1" ht="26.25" customHeight="1" x14ac:dyDescent="0.15">
      <c r="A123" s="1087"/>
      <c r="B123" s="978"/>
      <c r="C123" s="951" t="s">
        <v>454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391</v>
      </c>
      <c r="AB123" s="988"/>
      <c r="AC123" s="988"/>
      <c r="AD123" s="988"/>
      <c r="AE123" s="989"/>
      <c r="AF123" s="990" t="s">
        <v>175</v>
      </c>
      <c r="AG123" s="988"/>
      <c r="AH123" s="988"/>
      <c r="AI123" s="988"/>
      <c r="AJ123" s="989"/>
      <c r="AK123" s="990" t="s">
        <v>175</v>
      </c>
      <c r="AL123" s="988"/>
      <c r="AM123" s="988"/>
      <c r="AN123" s="988"/>
      <c r="AO123" s="989"/>
      <c r="AP123" s="991" t="s">
        <v>175</v>
      </c>
      <c r="AQ123" s="992"/>
      <c r="AR123" s="992"/>
      <c r="AS123" s="992"/>
      <c r="AT123" s="993"/>
      <c r="AU123" s="1026"/>
      <c r="AV123" s="1027"/>
      <c r="AW123" s="1027"/>
      <c r="AX123" s="1027"/>
      <c r="AY123" s="1027"/>
      <c r="AZ123" s="252" t="s">
        <v>186</v>
      </c>
      <c r="BA123" s="252"/>
      <c r="BB123" s="252"/>
      <c r="BC123" s="252"/>
      <c r="BD123" s="252"/>
      <c r="BE123" s="252"/>
      <c r="BF123" s="252"/>
      <c r="BG123" s="252"/>
      <c r="BH123" s="252"/>
      <c r="BI123" s="252"/>
      <c r="BJ123" s="252"/>
      <c r="BK123" s="252"/>
      <c r="BL123" s="252"/>
      <c r="BM123" s="252"/>
      <c r="BN123" s="252"/>
      <c r="BO123" s="1006" t="s">
        <v>471</v>
      </c>
      <c r="BP123" s="1034"/>
      <c r="BQ123" s="1093">
        <v>4262946</v>
      </c>
      <c r="BR123" s="1060"/>
      <c r="BS123" s="1060"/>
      <c r="BT123" s="1060"/>
      <c r="BU123" s="1060"/>
      <c r="BV123" s="1060">
        <v>4157393</v>
      </c>
      <c r="BW123" s="1060"/>
      <c r="BX123" s="1060"/>
      <c r="BY123" s="1060"/>
      <c r="BZ123" s="1060"/>
      <c r="CA123" s="1060">
        <v>4255071</v>
      </c>
      <c r="CB123" s="1060"/>
      <c r="CC123" s="1060"/>
      <c r="CD123" s="1060"/>
      <c r="CE123" s="1060"/>
      <c r="CF123" s="1030"/>
      <c r="CG123" s="1031"/>
      <c r="CH123" s="1031"/>
      <c r="CI123" s="1031"/>
      <c r="CJ123" s="1032"/>
      <c r="CK123" s="1038"/>
      <c r="CL123" s="1039"/>
      <c r="CM123" s="1039"/>
      <c r="CN123" s="1039"/>
      <c r="CO123" s="1040"/>
      <c r="CP123" s="1048" t="s">
        <v>407</v>
      </c>
      <c r="CQ123" s="1049"/>
      <c r="CR123" s="1049"/>
      <c r="CS123" s="1049"/>
      <c r="CT123" s="1049"/>
      <c r="CU123" s="1049"/>
      <c r="CV123" s="1049"/>
      <c r="CW123" s="1049"/>
      <c r="CX123" s="1049"/>
      <c r="CY123" s="1049"/>
      <c r="CZ123" s="1049"/>
      <c r="DA123" s="1049"/>
      <c r="DB123" s="1049"/>
      <c r="DC123" s="1049"/>
      <c r="DD123" s="1049"/>
      <c r="DE123" s="1049"/>
      <c r="DF123" s="1050"/>
      <c r="DG123" s="987" t="s">
        <v>175</v>
      </c>
      <c r="DH123" s="988"/>
      <c r="DI123" s="988"/>
      <c r="DJ123" s="988"/>
      <c r="DK123" s="989"/>
      <c r="DL123" s="990" t="s">
        <v>175</v>
      </c>
      <c r="DM123" s="988"/>
      <c r="DN123" s="988"/>
      <c r="DO123" s="988"/>
      <c r="DP123" s="989"/>
      <c r="DQ123" s="990" t="s">
        <v>391</v>
      </c>
      <c r="DR123" s="988"/>
      <c r="DS123" s="988"/>
      <c r="DT123" s="988"/>
      <c r="DU123" s="989"/>
      <c r="DV123" s="991" t="s">
        <v>175</v>
      </c>
      <c r="DW123" s="992"/>
      <c r="DX123" s="992"/>
      <c r="DY123" s="992"/>
      <c r="DZ123" s="993"/>
    </row>
    <row r="124" spans="1:130" s="231" customFormat="1" ht="26.25" customHeight="1" thickBot="1" x14ac:dyDescent="0.2">
      <c r="A124" s="1087"/>
      <c r="B124" s="978"/>
      <c r="C124" s="951" t="s">
        <v>457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175</v>
      </c>
      <c r="AB124" s="988"/>
      <c r="AC124" s="988"/>
      <c r="AD124" s="988"/>
      <c r="AE124" s="989"/>
      <c r="AF124" s="990" t="s">
        <v>175</v>
      </c>
      <c r="AG124" s="988"/>
      <c r="AH124" s="988"/>
      <c r="AI124" s="988"/>
      <c r="AJ124" s="989"/>
      <c r="AK124" s="990" t="s">
        <v>391</v>
      </c>
      <c r="AL124" s="988"/>
      <c r="AM124" s="988"/>
      <c r="AN124" s="988"/>
      <c r="AO124" s="989"/>
      <c r="AP124" s="991" t="s">
        <v>175</v>
      </c>
      <c r="AQ124" s="992"/>
      <c r="AR124" s="992"/>
      <c r="AS124" s="992"/>
      <c r="AT124" s="993"/>
      <c r="AU124" s="1089" t="s">
        <v>472</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175</v>
      </c>
      <c r="BR124" s="1056"/>
      <c r="BS124" s="1056"/>
      <c r="BT124" s="1056"/>
      <c r="BU124" s="1056"/>
      <c r="BV124" s="1056" t="s">
        <v>391</v>
      </c>
      <c r="BW124" s="1056"/>
      <c r="BX124" s="1056"/>
      <c r="BY124" s="1056"/>
      <c r="BZ124" s="1056"/>
      <c r="CA124" s="1056" t="s">
        <v>175</v>
      </c>
      <c r="CB124" s="1056"/>
      <c r="CC124" s="1056"/>
      <c r="CD124" s="1056"/>
      <c r="CE124" s="1056"/>
      <c r="CF124" s="1057"/>
      <c r="CG124" s="1058"/>
      <c r="CH124" s="1058"/>
      <c r="CI124" s="1058"/>
      <c r="CJ124" s="1059"/>
      <c r="CK124" s="1041"/>
      <c r="CL124" s="1041"/>
      <c r="CM124" s="1041"/>
      <c r="CN124" s="1041"/>
      <c r="CO124" s="1042"/>
      <c r="CP124" s="1048" t="s">
        <v>473</v>
      </c>
      <c r="CQ124" s="1049"/>
      <c r="CR124" s="1049"/>
      <c r="CS124" s="1049"/>
      <c r="CT124" s="1049"/>
      <c r="CU124" s="1049"/>
      <c r="CV124" s="1049"/>
      <c r="CW124" s="1049"/>
      <c r="CX124" s="1049"/>
      <c r="CY124" s="1049"/>
      <c r="CZ124" s="1049"/>
      <c r="DA124" s="1049"/>
      <c r="DB124" s="1049"/>
      <c r="DC124" s="1049"/>
      <c r="DD124" s="1049"/>
      <c r="DE124" s="1049"/>
      <c r="DF124" s="1050"/>
      <c r="DG124" s="1033" t="s">
        <v>175</v>
      </c>
      <c r="DH124" s="1015"/>
      <c r="DI124" s="1015"/>
      <c r="DJ124" s="1015"/>
      <c r="DK124" s="1016"/>
      <c r="DL124" s="1014" t="s">
        <v>391</v>
      </c>
      <c r="DM124" s="1015"/>
      <c r="DN124" s="1015"/>
      <c r="DO124" s="1015"/>
      <c r="DP124" s="1016"/>
      <c r="DQ124" s="1014" t="s">
        <v>391</v>
      </c>
      <c r="DR124" s="1015"/>
      <c r="DS124" s="1015"/>
      <c r="DT124" s="1015"/>
      <c r="DU124" s="1016"/>
      <c r="DV124" s="1017" t="s">
        <v>175</v>
      </c>
      <c r="DW124" s="1018"/>
      <c r="DX124" s="1018"/>
      <c r="DY124" s="1018"/>
      <c r="DZ124" s="1019"/>
    </row>
    <row r="125" spans="1:130" s="231" customFormat="1" ht="26.25" customHeight="1" x14ac:dyDescent="0.15">
      <c r="A125" s="1087"/>
      <c r="B125" s="978"/>
      <c r="C125" s="951" t="s">
        <v>459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391</v>
      </c>
      <c r="AB125" s="988"/>
      <c r="AC125" s="988"/>
      <c r="AD125" s="988"/>
      <c r="AE125" s="989"/>
      <c r="AF125" s="990" t="s">
        <v>175</v>
      </c>
      <c r="AG125" s="988"/>
      <c r="AH125" s="988"/>
      <c r="AI125" s="988"/>
      <c r="AJ125" s="989"/>
      <c r="AK125" s="990" t="s">
        <v>391</v>
      </c>
      <c r="AL125" s="988"/>
      <c r="AM125" s="988"/>
      <c r="AN125" s="988"/>
      <c r="AO125" s="989"/>
      <c r="AP125" s="991" t="s">
        <v>175</v>
      </c>
      <c r="AQ125" s="992"/>
      <c r="AR125" s="992"/>
      <c r="AS125" s="992"/>
      <c r="AT125" s="99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51" t="s">
        <v>474</v>
      </c>
      <c r="CL125" s="1036"/>
      <c r="CM125" s="1036"/>
      <c r="CN125" s="1036"/>
      <c r="CO125" s="1037"/>
      <c r="CP125" s="958" t="s">
        <v>475</v>
      </c>
      <c r="CQ125" s="926"/>
      <c r="CR125" s="926"/>
      <c r="CS125" s="926"/>
      <c r="CT125" s="926"/>
      <c r="CU125" s="926"/>
      <c r="CV125" s="926"/>
      <c r="CW125" s="926"/>
      <c r="CX125" s="926"/>
      <c r="CY125" s="926"/>
      <c r="CZ125" s="926"/>
      <c r="DA125" s="926"/>
      <c r="DB125" s="926"/>
      <c r="DC125" s="926"/>
      <c r="DD125" s="926"/>
      <c r="DE125" s="926"/>
      <c r="DF125" s="927"/>
      <c r="DG125" s="959" t="s">
        <v>391</v>
      </c>
      <c r="DH125" s="960"/>
      <c r="DI125" s="960"/>
      <c r="DJ125" s="960"/>
      <c r="DK125" s="960"/>
      <c r="DL125" s="960" t="s">
        <v>175</v>
      </c>
      <c r="DM125" s="960"/>
      <c r="DN125" s="960"/>
      <c r="DO125" s="960"/>
      <c r="DP125" s="960"/>
      <c r="DQ125" s="960" t="s">
        <v>175</v>
      </c>
      <c r="DR125" s="960"/>
      <c r="DS125" s="960"/>
      <c r="DT125" s="960"/>
      <c r="DU125" s="960"/>
      <c r="DV125" s="961" t="s">
        <v>391</v>
      </c>
      <c r="DW125" s="961"/>
      <c r="DX125" s="961"/>
      <c r="DY125" s="961"/>
      <c r="DZ125" s="962"/>
    </row>
    <row r="126" spans="1:130" s="231" customFormat="1" ht="26.25" customHeight="1" thickBot="1" x14ac:dyDescent="0.2">
      <c r="A126" s="1087"/>
      <c r="B126" s="978"/>
      <c r="C126" s="951" t="s">
        <v>461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391</v>
      </c>
      <c r="AB126" s="988"/>
      <c r="AC126" s="988"/>
      <c r="AD126" s="988"/>
      <c r="AE126" s="989"/>
      <c r="AF126" s="990" t="s">
        <v>175</v>
      </c>
      <c r="AG126" s="988"/>
      <c r="AH126" s="988"/>
      <c r="AI126" s="988"/>
      <c r="AJ126" s="989"/>
      <c r="AK126" s="990" t="s">
        <v>175</v>
      </c>
      <c r="AL126" s="988"/>
      <c r="AM126" s="988"/>
      <c r="AN126" s="988"/>
      <c r="AO126" s="989"/>
      <c r="AP126" s="991" t="s">
        <v>391</v>
      </c>
      <c r="AQ126" s="992"/>
      <c r="AR126" s="992"/>
      <c r="AS126" s="992"/>
      <c r="AT126" s="99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52"/>
      <c r="CL126" s="1039"/>
      <c r="CM126" s="1039"/>
      <c r="CN126" s="1039"/>
      <c r="CO126" s="1040"/>
      <c r="CP126" s="951" t="s">
        <v>476</v>
      </c>
      <c r="CQ126" s="952"/>
      <c r="CR126" s="952"/>
      <c r="CS126" s="952"/>
      <c r="CT126" s="952"/>
      <c r="CU126" s="952"/>
      <c r="CV126" s="952"/>
      <c r="CW126" s="952"/>
      <c r="CX126" s="952"/>
      <c r="CY126" s="952"/>
      <c r="CZ126" s="952"/>
      <c r="DA126" s="952"/>
      <c r="DB126" s="952"/>
      <c r="DC126" s="952"/>
      <c r="DD126" s="952"/>
      <c r="DE126" s="952"/>
      <c r="DF126" s="953"/>
      <c r="DG126" s="954" t="s">
        <v>391</v>
      </c>
      <c r="DH126" s="955"/>
      <c r="DI126" s="955"/>
      <c r="DJ126" s="955"/>
      <c r="DK126" s="955"/>
      <c r="DL126" s="955" t="s">
        <v>391</v>
      </c>
      <c r="DM126" s="955"/>
      <c r="DN126" s="955"/>
      <c r="DO126" s="955"/>
      <c r="DP126" s="955"/>
      <c r="DQ126" s="955" t="s">
        <v>175</v>
      </c>
      <c r="DR126" s="955"/>
      <c r="DS126" s="955"/>
      <c r="DT126" s="955"/>
      <c r="DU126" s="955"/>
      <c r="DV126" s="956" t="s">
        <v>391</v>
      </c>
      <c r="DW126" s="956"/>
      <c r="DX126" s="956"/>
      <c r="DY126" s="956"/>
      <c r="DZ126" s="957"/>
    </row>
    <row r="127" spans="1:130" s="231" customFormat="1" ht="26.25" customHeight="1" x14ac:dyDescent="0.15">
      <c r="A127" s="1088"/>
      <c r="B127" s="980"/>
      <c r="C127" s="1002" t="s">
        <v>477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391</v>
      </c>
      <c r="AB127" s="988"/>
      <c r="AC127" s="988"/>
      <c r="AD127" s="988"/>
      <c r="AE127" s="989"/>
      <c r="AF127" s="990" t="s">
        <v>175</v>
      </c>
      <c r="AG127" s="988"/>
      <c r="AH127" s="988"/>
      <c r="AI127" s="988"/>
      <c r="AJ127" s="989"/>
      <c r="AK127" s="990" t="s">
        <v>391</v>
      </c>
      <c r="AL127" s="988"/>
      <c r="AM127" s="988"/>
      <c r="AN127" s="988"/>
      <c r="AO127" s="989"/>
      <c r="AP127" s="991" t="s">
        <v>175</v>
      </c>
      <c r="AQ127" s="992"/>
      <c r="AR127" s="992"/>
      <c r="AS127" s="992"/>
      <c r="AT127" s="993"/>
      <c r="AU127" s="233"/>
      <c r="AV127" s="233"/>
      <c r="AW127" s="233"/>
      <c r="AX127" s="1061" t="s">
        <v>478</v>
      </c>
      <c r="AY127" s="1062"/>
      <c r="AZ127" s="1062"/>
      <c r="BA127" s="1062"/>
      <c r="BB127" s="1062"/>
      <c r="BC127" s="1062"/>
      <c r="BD127" s="1062"/>
      <c r="BE127" s="1063"/>
      <c r="BF127" s="1064" t="s">
        <v>479</v>
      </c>
      <c r="BG127" s="1062"/>
      <c r="BH127" s="1062"/>
      <c r="BI127" s="1062"/>
      <c r="BJ127" s="1062"/>
      <c r="BK127" s="1062"/>
      <c r="BL127" s="1063"/>
      <c r="BM127" s="1064" t="s">
        <v>480</v>
      </c>
      <c r="BN127" s="1062"/>
      <c r="BO127" s="1062"/>
      <c r="BP127" s="1062"/>
      <c r="BQ127" s="1062"/>
      <c r="BR127" s="1062"/>
      <c r="BS127" s="1063"/>
      <c r="BT127" s="1064" t="s">
        <v>481</v>
      </c>
      <c r="BU127" s="1062"/>
      <c r="BV127" s="1062"/>
      <c r="BW127" s="1062"/>
      <c r="BX127" s="1062"/>
      <c r="BY127" s="1062"/>
      <c r="BZ127" s="1085"/>
      <c r="CA127" s="233"/>
      <c r="CB127" s="233"/>
      <c r="CC127" s="233"/>
      <c r="CD127" s="256"/>
      <c r="CE127" s="256"/>
      <c r="CF127" s="256"/>
      <c r="CG127" s="233"/>
      <c r="CH127" s="233"/>
      <c r="CI127" s="233"/>
      <c r="CJ127" s="255"/>
      <c r="CK127" s="1052"/>
      <c r="CL127" s="1039"/>
      <c r="CM127" s="1039"/>
      <c r="CN127" s="1039"/>
      <c r="CO127" s="1040"/>
      <c r="CP127" s="951" t="s">
        <v>482</v>
      </c>
      <c r="CQ127" s="952"/>
      <c r="CR127" s="952"/>
      <c r="CS127" s="952"/>
      <c r="CT127" s="952"/>
      <c r="CU127" s="952"/>
      <c r="CV127" s="952"/>
      <c r="CW127" s="952"/>
      <c r="CX127" s="952"/>
      <c r="CY127" s="952"/>
      <c r="CZ127" s="952"/>
      <c r="DA127" s="952"/>
      <c r="DB127" s="952"/>
      <c r="DC127" s="952"/>
      <c r="DD127" s="952"/>
      <c r="DE127" s="952"/>
      <c r="DF127" s="953"/>
      <c r="DG127" s="954" t="s">
        <v>391</v>
      </c>
      <c r="DH127" s="955"/>
      <c r="DI127" s="955"/>
      <c r="DJ127" s="955"/>
      <c r="DK127" s="955"/>
      <c r="DL127" s="955" t="s">
        <v>175</v>
      </c>
      <c r="DM127" s="955"/>
      <c r="DN127" s="955"/>
      <c r="DO127" s="955"/>
      <c r="DP127" s="955"/>
      <c r="DQ127" s="955" t="s">
        <v>391</v>
      </c>
      <c r="DR127" s="955"/>
      <c r="DS127" s="955"/>
      <c r="DT127" s="955"/>
      <c r="DU127" s="955"/>
      <c r="DV127" s="956" t="s">
        <v>391</v>
      </c>
      <c r="DW127" s="956"/>
      <c r="DX127" s="956"/>
      <c r="DY127" s="956"/>
      <c r="DZ127" s="957"/>
    </row>
    <row r="128" spans="1:130" s="231" customFormat="1" ht="26.25" customHeight="1" thickBot="1" x14ac:dyDescent="0.2">
      <c r="A128" s="1071" t="s">
        <v>483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484</v>
      </c>
      <c r="X128" s="1073"/>
      <c r="Y128" s="1073"/>
      <c r="Z128" s="1074"/>
      <c r="AA128" s="1075">
        <v>16262</v>
      </c>
      <c r="AB128" s="1076"/>
      <c r="AC128" s="1076"/>
      <c r="AD128" s="1076"/>
      <c r="AE128" s="1077"/>
      <c r="AF128" s="1078">
        <v>13858</v>
      </c>
      <c r="AG128" s="1076"/>
      <c r="AH128" s="1076"/>
      <c r="AI128" s="1076"/>
      <c r="AJ128" s="1077"/>
      <c r="AK128" s="1078">
        <v>15384</v>
      </c>
      <c r="AL128" s="1076"/>
      <c r="AM128" s="1076"/>
      <c r="AN128" s="1076"/>
      <c r="AO128" s="1077"/>
      <c r="AP128" s="1079"/>
      <c r="AQ128" s="1080"/>
      <c r="AR128" s="1080"/>
      <c r="AS128" s="1080"/>
      <c r="AT128" s="1081"/>
      <c r="AU128" s="233"/>
      <c r="AV128" s="233"/>
      <c r="AW128" s="233"/>
      <c r="AX128" s="925" t="s">
        <v>485</v>
      </c>
      <c r="AY128" s="926"/>
      <c r="AZ128" s="926"/>
      <c r="BA128" s="926"/>
      <c r="BB128" s="926"/>
      <c r="BC128" s="926"/>
      <c r="BD128" s="926"/>
      <c r="BE128" s="927"/>
      <c r="BF128" s="1082" t="s">
        <v>175</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5"/>
      <c r="CA128" s="256"/>
      <c r="CB128" s="256"/>
      <c r="CC128" s="256"/>
      <c r="CD128" s="256"/>
      <c r="CE128" s="256"/>
      <c r="CF128" s="256"/>
      <c r="CG128" s="233"/>
      <c r="CH128" s="233"/>
      <c r="CI128" s="233"/>
      <c r="CJ128" s="255"/>
      <c r="CK128" s="1053"/>
      <c r="CL128" s="1054"/>
      <c r="CM128" s="1054"/>
      <c r="CN128" s="1054"/>
      <c r="CO128" s="1055"/>
      <c r="CP128" s="1065" t="s">
        <v>486</v>
      </c>
      <c r="CQ128" s="755"/>
      <c r="CR128" s="755"/>
      <c r="CS128" s="755"/>
      <c r="CT128" s="755"/>
      <c r="CU128" s="755"/>
      <c r="CV128" s="755"/>
      <c r="CW128" s="755"/>
      <c r="CX128" s="755"/>
      <c r="CY128" s="755"/>
      <c r="CZ128" s="755"/>
      <c r="DA128" s="755"/>
      <c r="DB128" s="755"/>
      <c r="DC128" s="755"/>
      <c r="DD128" s="755"/>
      <c r="DE128" s="755"/>
      <c r="DF128" s="1066"/>
      <c r="DG128" s="1067" t="s">
        <v>175</v>
      </c>
      <c r="DH128" s="1068"/>
      <c r="DI128" s="1068"/>
      <c r="DJ128" s="1068"/>
      <c r="DK128" s="1068"/>
      <c r="DL128" s="1068" t="s">
        <v>175</v>
      </c>
      <c r="DM128" s="1068"/>
      <c r="DN128" s="1068"/>
      <c r="DO128" s="1068"/>
      <c r="DP128" s="1068"/>
      <c r="DQ128" s="1068" t="s">
        <v>175</v>
      </c>
      <c r="DR128" s="1068"/>
      <c r="DS128" s="1068"/>
      <c r="DT128" s="1068"/>
      <c r="DU128" s="1068"/>
      <c r="DV128" s="1069" t="s">
        <v>175</v>
      </c>
      <c r="DW128" s="1069"/>
      <c r="DX128" s="1069"/>
      <c r="DY128" s="1069"/>
      <c r="DZ128" s="1070"/>
    </row>
    <row r="129" spans="1:131" s="231"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487</v>
      </c>
      <c r="X129" s="1100"/>
      <c r="Y129" s="1100"/>
      <c r="Z129" s="1101"/>
      <c r="AA129" s="987">
        <v>1653952</v>
      </c>
      <c r="AB129" s="988"/>
      <c r="AC129" s="988"/>
      <c r="AD129" s="988"/>
      <c r="AE129" s="989"/>
      <c r="AF129" s="990">
        <v>1690648</v>
      </c>
      <c r="AG129" s="988"/>
      <c r="AH129" s="988"/>
      <c r="AI129" s="988"/>
      <c r="AJ129" s="989"/>
      <c r="AK129" s="990">
        <v>1806634</v>
      </c>
      <c r="AL129" s="988"/>
      <c r="AM129" s="988"/>
      <c r="AN129" s="988"/>
      <c r="AO129" s="989"/>
      <c r="AP129" s="1102"/>
      <c r="AQ129" s="1103"/>
      <c r="AR129" s="1103"/>
      <c r="AS129" s="1103"/>
      <c r="AT129" s="1104"/>
      <c r="AU129" s="234"/>
      <c r="AV129" s="234"/>
      <c r="AW129" s="234"/>
      <c r="AX129" s="1094" t="s">
        <v>488</v>
      </c>
      <c r="AY129" s="952"/>
      <c r="AZ129" s="952"/>
      <c r="BA129" s="952"/>
      <c r="BB129" s="952"/>
      <c r="BC129" s="952"/>
      <c r="BD129" s="952"/>
      <c r="BE129" s="953"/>
      <c r="BF129" s="1095" t="s">
        <v>391</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963" t="s">
        <v>489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490</v>
      </c>
      <c r="X130" s="1100"/>
      <c r="Y130" s="1100"/>
      <c r="Z130" s="1101"/>
      <c r="AA130" s="987">
        <v>245149</v>
      </c>
      <c r="AB130" s="988"/>
      <c r="AC130" s="988"/>
      <c r="AD130" s="988"/>
      <c r="AE130" s="989"/>
      <c r="AF130" s="990">
        <v>241819</v>
      </c>
      <c r="AG130" s="988"/>
      <c r="AH130" s="988"/>
      <c r="AI130" s="988"/>
      <c r="AJ130" s="989"/>
      <c r="AK130" s="990">
        <v>215809</v>
      </c>
      <c r="AL130" s="988"/>
      <c r="AM130" s="988"/>
      <c r="AN130" s="988"/>
      <c r="AO130" s="989"/>
      <c r="AP130" s="1102"/>
      <c r="AQ130" s="1103"/>
      <c r="AR130" s="1103"/>
      <c r="AS130" s="1103"/>
      <c r="AT130" s="1104"/>
      <c r="AU130" s="234"/>
      <c r="AV130" s="234"/>
      <c r="AW130" s="234"/>
      <c r="AX130" s="1094" t="s">
        <v>491</v>
      </c>
      <c r="AY130" s="952"/>
      <c r="AZ130" s="952"/>
      <c r="BA130" s="952"/>
      <c r="BB130" s="952"/>
      <c r="BC130" s="952"/>
      <c r="BD130" s="952"/>
      <c r="BE130" s="953"/>
      <c r="BF130" s="1130">
        <v>7.1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492</v>
      </c>
      <c r="X131" s="1137"/>
      <c r="Y131" s="1137"/>
      <c r="Z131" s="1138"/>
      <c r="AA131" s="1033">
        <v>1408803</v>
      </c>
      <c r="AB131" s="1015"/>
      <c r="AC131" s="1015"/>
      <c r="AD131" s="1015"/>
      <c r="AE131" s="1016"/>
      <c r="AF131" s="1014">
        <v>1448829</v>
      </c>
      <c r="AG131" s="1015"/>
      <c r="AH131" s="1015"/>
      <c r="AI131" s="1015"/>
      <c r="AJ131" s="1016"/>
      <c r="AK131" s="1014">
        <v>1590825</v>
      </c>
      <c r="AL131" s="1015"/>
      <c r="AM131" s="1015"/>
      <c r="AN131" s="1015"/>
      <c r="AO131" s="1016"/>
      <c r="AP131" s="1139"/>
      <c r="AQ131" s="1140"/>
      <c r="AR131" s="1140"/>
      <c r="AS131" s="1140"/>
      <c r="AT131" s="1141"/>
      <c r="AU131" s="234"/>
      <c r="AV131" s="234"/>
      <c r="AW131" s="234"/>
      <c r="AX131" s="1112" t="s">
        <v>493</v>
      </c>
      <c r="AY131" s="755"/>
      <c r="AZ131" s="755"/>
      <c r="BA131" s="755"/>
      <c r="BB131" s="755"/>
      <c r="BC131" s="755"/>
      <c r="BD131" s="755"/>
      <c r="BE131" s="1066"/>
      <c r="BF131" s="1113" t="s">
        <v>391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1119" t="s">
        <v>494</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495</v>
      </c>
      <c r="W132" s="1123"/>
      <c r="X132" s="1123"/>
      <c r="Y132" s="1123"/>
      <c r="Z132" s="1124"/>
      <c r="AA132" s="1125">
        <v>6.8704424959999999</v>
      </c>
      <c r="AB132" s="1126"/>
      <c r="AC132" s="1126"/>
      <c r="AD132" s="1126"/>
      <c r="AE132" s="1127"/>
      <c r="AF132" s="1128">
        <v>6.5499103070000002</v>
      </c>
      <c r="AG132" s="1126"/>
      <c r="AH132" s="1126"/>
      <c r="AI132" s="1126"/>
      <c r="AJ132" s="1127"/>
      <c r="AK132" s="1128">
        <v>7.9197271860000003</v>
      </c>
      <c r="AL132" s="1126"/>
      <c r="AM132" s="1126"/>
      <c r="AN132" s="1126"/>
      <c r="AO132" s="1127"/>
      <c r="AP132" s="1030"/>
      <c r="AQ132" s="1031"/>
      <c r="AR132" s="1031"/>
      <c r="AS132" s="1031"/>
      <c r="AT132" s="1129"/>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496</v>
      </c>
      <c r="W133" s="1106"/>
      <c r="X133" s="1106"/>
      <c r="Y133" s="1106"/>
      <c r="Z133" s="1107"/>
      <c r="AA133" s="1108">
        <v>6</v>
      </c>
      <c r="AB133" s="1109"/>
      <c r="AC133" s="1109"/>
      <c r="AD133" s="1109"/>
      <c r="AE133" s="1110"/>
      <c r="AF133" s="1108">
        <v>6.6</v>
      </c>
      <c r="AG133" s="1109"/>
      <c r="AH133" s="1109"/>
      <c r="AI133" s="1109"/>
      <c r="AJ133" s="1110"/>
      <c r="AK133" s="1108">
        <v>7.1</v>
      </c>
      <c r="AL133" s="1109"/>
      <c r="AM133" s="1109"/>
      <c r="AN133" s="1109"/>
      <c r="AO133" s="1110"/>
      <c r="AP133" s="1057"/>
      <c r="AQ133" s="1058"/>
      <c r="AR133" s="1058"/>
      <c r="AS133" s="1058"/>
      <c r="AT133" s="1111"/>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cGfd+ByN4wcAgB4IwMfWC2Q+mbTMBCuG6vd1Q+cek5fNny6WMdhXMaiCcfKCkcd1eJfQg0qEOy10U2opLFypjQ==" saltValue="3nHLxjTxbGIvMPpUJapb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70" zoomScaleNormal="85" zoomScaleSheetLayoutView="70" workbookViewId="0">
      <selection activeCell="AJ30" sqref="AJ30"/>
    </sheetView>
  </sheetViews>
  <sheetFormatPr defaultColWidth="0" defaultRowHeight="13.5" customHeight="1" zeroHeight="1" x14ac:dyDescent="0.15"/>
  <cols>
    <col min="1" max="120" width="2.75" style="261" customWidth="1"/>
    <col min="121" max="121" width="0" style="260" hidden="1" customWidth="1"/>
    <col min="122" max="16384" width="9" style="260" hidden="1"/>
  </cols>
  <sheetData>
    <row r="1" spans="1:120"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0"/>
    </row>
    <row r="17" spans="119:120" x14ac:dyDescent="0.15">
      <c r="DP17" s="260"/>
    </row>
    <row r="18" spans="119:120" x14ac:dyDescent="0.15"/>
    <row r="19" spans="119:120" x14ac:dyDescent="0.15"/>
    <row r="20" spans="119:120" x14ac:dyDescent="0.15">
      <c r="DO20" s="260"/>
      <c r="DP20" s="260"/>
    </row>
    <row r="21" spans="119:120" x14ac:dyDescent="0.15">
      <c r="DP21" s="260"/>
    </row>
    <row r="22" spans="119:120" x14ac:dyDescent="0.15"/>
    <row r="23" spans="119:120" x14ac:dyDescent="0.15">
      <c r="DO23" s="260"/>
      <c r="DP23" s="260"/>
    </row>
    <row r="24" spans="119:120" x14ac:dyDescent="0.15">
      <c r="DP24" s="260"/>
    </row>
    <row r="25" spans="119:120" x14ac:dyDescent="0.15">
      <c r="DP25" s="260"/>
    </row>
    <row r="26" spans="119:120" x14ac:dyDescent="0.15">
      <c r="DO26" s="260"/>
      <c r="DP26" s="260"/>
    </row>
    <row r="27" spans="119:120" x14ac:dyDescent="0.15"/>
    <row r="28" spans="119:120" x14ac:dyDescent="0.15">
      <c r="DO28" s="260"/>
      <c r="DP28" s="260"/>
    </row>
    <row r="29" spans="119:120" x14ac:dyDescent="0.15">
      <c r="DP29" s="260"/>
    </row>
    <row r="30" spans="119:120" x14ac:dyDescent="0.15"/>
    <row r="31" spans="119:120" x14ac:dyDescent="0.15">
      <c r="DO31" s="260"/>
      <c r="DP31" s="260"/>
    </row>
    <row r="32" spans="119:120" x14ac:dyDescent="0.15"/>
    <row r="33" spans="98:120" x14ac:dyDescent="0.15">
      <c r="DO33" s="260"/>
      <c r="DP33" s="260"/>
    </row>
    <row r="34" spans="98:120" x14ac:dyDescent="0.15">
      <c r="DM34" s="260"/>
    </row>
    <row r="35" spans="98:120" x14ac:dyDescent="0.15">
      <c r="CT35" s="260"/>
      <c r="CU35" s="260"/>
      <c r="CV35" s="260"/>
      <c r="CY35" s="260"/>
      <c r="CZ35" s="260"/>
      <c r="DA35" s="260"/>
      <c r="DD35" s="260"/>
      <c r="DE35" s="260"/>
      <c r="DF35" s="260"/>
      <c r="DI35" s="260"/>
      <c r="DJ35" s="260"/>
      <c r="DK35" s="260"/>
      <c r="DM35" s="260"/>
      <c r="DN35" s="260"/>
      <c r="DO35" s="260"/>
      <c r="DP35" s="260"/>
    </row>
    <row r="36" spans="98:120" x14ac:dyDescent="0.15"/>
    <row r="37" spans="98:120" x14ac:dyDescent="0.15">
      <c r="CW37" s="260"/>
      <c r="DB37" s="260"/>
      <c r="DG37" s="260"/>
      <c r="DL37" s="260"/>
      <c r="DP37" s="260"/>
    </row>
    <row r="38" spans="98:120" x14ac:dyDescent="0.15">
      <c r="CT38" s="260"/>
      <c r="CU38" s="260"/>
      <c r="CV38" s="260"/>
      <c r="CW38" s="260"/>
      <c r="CY38" s="260"/>
      <c r="CZ38" s="260"/>
      <c r="DA38" s="260"/>
      <c r="DB38" s="260"/>
      <c r="DD38" s="260"/>
      <c r="DE38" s="260"/>
      <c r="DF38" s="260"/>
      <c r="DG38" s="260"/>
      <c r="DI38" s="260"/>
      <c r="DJ38" s="260"/>
      <c r="DK38" s="260"/>
      <c r="DL38" s="260"/>
      <c r="DN38" s="260"/>
      <c r="DO38" s="260"/>
      <c r="DP38" s="26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0"/>
      <c r="DO49" s="260"/>
      <c r="DP49" s="26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0"/>
      <c r="CS63" s="260"/>
      <c r="CX63" s="260"/>
      <c r="DC63" s="260"/>
      <c r="DH63" s="260"/>
    </row>
    <row r="64" spans="22:120" x14ac:dyDescent="0.15">
      <c r="V64" s="260"/>
    </row>
    <row r="65" spans="15:120" x14ac:dyDescent="0.15">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x14ac:dyDescent="0.15">
      <c r="Q66" s="260"/>
      <c r="S66" s="260"/>
      <c r="U66" s="260"/>
      <c r="DM66" s="260"/>
    </row>
    <row r="67" spans="15:120" x14ac:dyDescent="0.15">
      <c r="O67" s="260"/>
      <c r="P67" s="260"/>
      <c r="R67" s="260"/>
      <c r="T67" s="260"/>
      <c r="Y67" s="260"/>
      <c r="CT67" s="260"/>
      <c r="CV67" s="260"/>
      <c r="CW67" s="260"/>
      <c r="CY67" s="260"/>
      <c r="DA67" s="260"/>
      <c r="DB67" s="260"/>
      <c r="DD67" s="260"/>
      <c r="DF67" s="260"/>
      <c r="DG67" s="260"/>
      <c r="DI67" s="260"/>
      <c r="DK67" s="260"/>
      <c r="DL67" s="260"/>
      <c r="DN67" s="260"/>
      <c r="DO67" s="260"/>
      <c r="DP67" s="260"/>
    </row>
    <row r="68" spans="15:120" x14ac:dyDescent="0.15"/>
    <row r="69" spans="15:120" x14ac:dyDescent="0.15"/>
    <row r="70" spans="15:120" x14ac:dyDescent="0.15"/>
    <row r="71" spans="15:120" x14ac:dyDescent="0.15"/>
    <row r="72" spans="15:120" x14ac:dyDescent="0.15">
      <c r="DP72" s="260"/>
    </row>
    <row r="73" spans="15:120" x14ac:dyDescent="0.15">
      <c r="DP73" s="26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0"/>
      <c r="CX96" s="260"/>
      <c r="DC96" s="260"/>
      <c r="DH96" s="260"/>
    </row>
    <row r="97" spans="24:120" x14ac:dyDescent="0.15">
      <c r="CS97" s="260"/>
      <c r="CX97" s="260"/>
      <c r="DC97" s="260"/>
      <c r="DH97" s="260"/>
      <c r="DP97" s="261" t="s">
        <v>497</v>
      </c>
    </row>
    <row r="98" spans="24:120" hidden="1" x14ac:dyDescent="0.15">
      <c r="CS98" s="260"/>
      <c r="CX98" s="260"/>
      <c r="DC98" s="260"/>
      <c r="DH98" s="260"/>
    </row>
    <row r="99" spans="24:120" hidden="1" x14ac:dyDescent="0.15">
      <c r="CS99" s="260"/>
      <c r="CX99" s="260"/>
      <c r="DC99" s="260"/>
      <c r="DH99" s="260"/>
    </row>
    <row r="101" spans="24:120" ht="12" hidden="1" customHeight="1" x14ac:dyDescent="0.15">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15">
      <c r="CU102" s="260"/>
      <c r="CZ102" s="260"/>
      <c r="DE102" s="260"/>
      <c r="DJ102" s="260"/>
      <c r="DM102" s="260"/>
    </row>
    <row r="103" spans="24:120" hidden="1" x14ac:dyDescent="0.15">
      <c r="CT103" s="260"/>
      <c r="CV103" s="260"/>
      <c r="CW103" s="260"/>
      <c r="CY103" s="260"/>
      <c r="DA103" s="260"/>
      <c r="DB103" s="260"/>
      <c r="DD103" s="260"/>
      <c r="DF103" s="260"/>
      <c r="DG103" s="260"/>
      <c r="DI103" s="260"/>
      <c r="DK103" s="260"/>
      <c r="DL103" s="260"/>
      <c r="DM103" s="260"/>
      <c r="DN103" s="260"/>
      <c r="DO103" s="260"/>
      <c r="DP103" s="260"/>
    </row>
    <row r="104" spans="24:120" hidden="1" x14ac:dyDescent="0.15">
      <c r="CV104" s="260"/>
      <c r="CW104" s="260"/>
      <c r="DA104" s="260"/>
      <c r="DB104" s="260"/>
      <c r="DF104" s="260"/>
      <c r="DG104" s="260"/>
      <c r="DK104" s="260"/>
      <c r="DL104" s="260"/>
      <c r="DN104" s="260"/>
      <c r="DO104" s="260"/>
      <c r="DP104" s="260"/>
    </row>
    <row r="105" spans="24:120" ht="12.75" hidden="1" customHeight="1" x14ac:dyDescent="0.15"/>
  </sheetData>
  <sheetProtection algorithmName="SHA-512" hashValue="tbzf7cS4um6ZB6uXLEFk3IxLENABg0dFAQ2erHQgWLICq0cFqNOI4/kCvC5mllQkLKgGc9ZgY6K4KlgK+Wn9MA==" saltValue="BYClzWsXjyqNBPizIJlh0g==" spinCount="100000" sheet="1" objects="1" scenarios="1"/>
  <dataConsolidate/>
  <phoneticPr fontId="2"/>
  <printOptions horizontalCentered="1" verticalCentered="1"/>
  <pageMargins left="0" right="0" top="0" bottom="0" header="0" footer="0"/>
  <pageSetup paperSize="9" scale="30" orientation="portrait"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70" zoomScaleNormal="7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row r="3" spans="2:116" x14ac:dyDescent="0.15"/>
    <row r="4" spans="2:116" x14ac:dyDescent="0.15">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x14ac:dyDescent="0.15">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x14ac:dyDescent="0.15"/>
    <row r="20" spans="9:116" x14ac:dyDescent="0.15"/>
    <row r="21" spans="9:116" x14ac:dyDescent="0.15">
      <c r="DL21" s="260"/>
    </row>
    <row r="22" spans="9:116" x14ac:dyDescent="0.15">
      <c r="DI22" s="260"/>
      <c r="DJ22" s="260"/>
      <c r="DK22" s="260"/>
      <c r="DL22" s="260"/>
    </row>
    <row r="23" spans="9:116" x14ac:dyDescent="0.15">
      <c r="CY23" s="260"/>
      <c r="CZ23" s="260"/>
      <c r="DA23" s="260"/>
      <c r="DB23" s="260"/>
      <c r="DC23" s="260"/>
      <c r="DD23" s="260"/>
      <c r="DE23" s="260"/>
      <c r="DF23" s="260"/>
      <c r="DG23" s="260"/>
      <c r="DH23" s="260"/>
      <c r="DI23" s="260"/>
      <c r="DJ23" s="260"/>
      <c r="DK23" s="260"/>
      <c r="DL23" s="26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0"/>
      <c r="DA35" s="260"/>
      <c r="DB35" s="260"/>
      <c r="DC35" s="260"/>
      <c r="DD35" s="260"/>
      <c r="DE35" s="260"/>
      <c r="DF35" s="260"/>
      <c r="DG35" s="260"/>
      <c r="DH35" s="260"/>
      <c r="DI35" s="260"/>
      <c r="DJ35" s="260"/>
      <c r="DK35" s="260"/>
      <c r="DL35" s="260"/>
    </row>
    <row r="36" spans="15:116" x14ac:dyDescent="0.15"/>
    <row r="37" spans="15:116" x14ac:dyDescent="0.15">
      <c r="DL37" s="260"/>
    </row>
    <row r="38" spans="15:116" x14ac:dyDescent="0.15">
      <c r="DI38" s="260"/>
      <c r="DJ38" s="260"/>
      <c r="DK38" s="260"/>
      <c r="DL38" s="260"/>
    </row>
    <row r="39" spans="15:116" x14ac:dyDescent="0.15"/>
    <row r="40" spans="15:116" x14ac:dyDescent="0.15"/>
    <row r="41" spans="15:116" x14ac:dyDescent="0.15"/>
    <row r="42" spans="15:116" x14ac:dyDescent="0.15"/>
    <row r="43" spans="15:116" x14ac:dyDescent="0.15">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x14ac:dyDescent="0.15">
      <c r="DL44" s="260"/>
    </row>
    <row r="45" spans="15:116" x14ac:dyDescent="0.15"/>
    <row r="46" spans="15:116" x14ac:dyDescent="0.15">
      <c r="DA46" s="260"/>
      <c r="DB46" s="260"/>
      <c r="DC46" s="260"/>
      <c r="DD46" s="260"/>
      <c r="DE46" s="260"/>
      <c r="DF46" s="260"/>
      <c r="DG46" s="260"/>
      <c r="DH46" s="260"/>
      <c r="DI46" s="260"/>
      <c r="DJ46" s="260"/>
      <c r="DK46" s="260"/>
      <c r="DL46" s="260"/>
    </row>
    <row r="47" spans="15:116" x14ac:dyDescent="0.15"/>
    <row r="48" spans="15:116" x14ac:dyDescent="0.15"/>
    <row r="49" spans="104:116" x14ac:dyDescent="0.15"/>
    <row r="50" spans="104:116" x14ac:dyDescent="0.15">
      <c r="CZ50" s="260"/>
      <c r="DA50" s="260"/>
      <c r="DB50" s="260"/>
      <c r="DC50" s="260"/>
      <c r="DD50" s="260"/>
      <c r="DE50" s="260"/>
      <c r="DF50" s="260"/>
      <c r="DG50" s="260"/>
      <c r="DH50" s="260"/>
      <c r="DI50" s="260"/>
      <c r="DJ50" s="260"/>
      <c r="DK50" s="260"/>
      <c r="DL50" s="260"/>
    </row>
    <row r="51" spans="104:116" x14ac:dyDescent="0.15"/>
    <row r="52" spans="104:116" x14ac:dyDescent="0.15"/>
    <row r="53" spans="104:116" x14ac:dyDescent="0.15">
      <c r="DL53" s="26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0"/>
      <c r="DD67" s="260"/>
      <c r="DE67" s="260"/>
      <c r="DF67" s="260"/>
      <c r="DG67" s="260"/>
      <c r="DH67" s="260"/>
      <c r="DI67" s="260"/>
      <c r="DJ67" s="260"/>
      <c r="DK67" s="260"/>
      <c r="DL67" s="26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Xsp49Qn7R3DLbkd6TH4F2IXzGqUo6JFtjKKtdtoLftwnr1CIsfgNhTWhn38zHA9yY5sQ6ZMRs2qNX2tmPBxA==" saltValue="BiIJQ1XGCn6k8E3Na1tYT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499</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43" t="s">
        <v>500</v>
      </c>
      <c r="AP7" s="273"/>
      <c r="AQ7" s="274" t="s">
        <v>501</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44"/>
      <c r="AP8" s="279" t="s">
        <v>502</v>
      </c>
      <c r="AQ8" s="280" t="s">
        <v>503</v>
      </c>
      <c r="AR8" s="281" t="s">
        <v>504</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45" t="s">
        <v>505</v>
      </c>
      <c r="AL9" s="1146"/>
      <c r="AM9" s="1146"/>
      <c r="AN9" s="1147"/>
      <c r="AO9" s="282">
        <v>704354</v>
      </c>
      <c r="AP9" s="282">
        <v>416039</v>
      </c>
      <c r="AQ9" s="283">
        <v>242692</v>
      </c>
      <c r="AR9" s="284">
        <v>71.400000000000006</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45" t="s">
        <v>506</v>
      </c>
      <c r="AL10" s="1146"/>
      <c r="AM10" s="1146"/>
      <c r="AN10" s="1147"/>
      <c r="AO10" s="285">
        <v>3404</v>
      </c>
      <c r="AP10" s="285">
        <v>2011</v>
      </c>
      <c r="AQ10" s="286">
        <v>27094</v>
      </c>
      <c r="AR10" s="287">
        <v>-92.6</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45" t="s">
        <v>507</v>
      </c>
      <c r="AL11" s="1146"/>
      <c r="AM11" s="1146"/>
      <c r="AN11" s="1147"/>
      <c r="AO11" s="285" t="s">
        <v>508</v>
      </c>
      <c r="AP11" s="285" t="s">
        <v>508</v>
      </c>
      <c r="AQ11" s="286">
        <v>4163</v>
      </c>
      <c r="AR11" s="287" t="s">
        <v>508</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45" t="s">
        <v>509</v>
      </c>
      <c r="AL12" s="1146"/>
      <c r="AM12" s="1146"/>
      <c r="AN12" s="1147"/>
      <c r="AO12" s="285" t="s">
        <v>508</v>
      </c>
      <c r="AP12" s="285" t="s">
        <v>508</v>
      </c>
      <c r="AQ12" s="286" t="s">
        <v>508</v>
      </c>
      <c r="AR12" s="287" t="s">
        <v>508</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45" t="s">
        <v>510</v>
      </c>
      <c r="AL13" s="1146"/>
      <c r="AM13" s="1146"/>
      <c r="AN13" s="1147"/>
      <c r="AO13" s="285">
        <v>14699</v>
      </c>
      <c r="AP13" s="285">
        <v>8682</v>
      </c>
      <c r="AQ13" s="286">
        <v>8881</v>
      </c>
      <c r="AR13" s="287">
        <v>-2.2000000000000002</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45" t="s">
        <v>511</v>
      </c>
      <c r="AL14" s="1146"/>
      <c r="AM14" s="1146"/>
      <c r="AN14" s="1147"/>
      <c r="AO14" s="285">
        <v>4380</v>
      </c>
      <c r="AP14" s="285">
        <v>2587</v>
      </c>
      <c r="AQ14" s="286">
        <v>5165</v>
      </c>
      <c r="AR14" s="287">
        <v>-49.9</v>
      </c>
    </row>
    <row r="15" spans="1:46" ht="13.5" customHeight="1"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48" t="s">
        <v>512</v>
      </c>
      <c r="AL15" s="1149"/>
      <c r="AM15" s="1149"/>
      <c r="AN15" s="1150"/>
      <c r="AO15" s="285">
        <v>-58592</v>
      </c>
      <c r="AP15" s="285">
        <v>-34608</v>
      </c>
      <c r="AQ15" s="286">
        <v>-18870</v>
      </c>
      <c r="AR15" s="287">
        <v>83.4</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48" t="s">
        <v>186</v>
      </c>
      <c r="AL16" s="1149"/>
      <c r="AM16" s="1149"/>
      <c r="AN16" s="1150"/>
      <c r="AO16" s="285">
        <v>668245</v>
      </c>
      <c r="AP16" s="285">
        <v>394711</v>
      </c>
      <c r="AQ16" s="286">
        <v>269124</v>
      </c>
      <c r="AR16" s="287">
        <v>46.7</v>
      </c>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513</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514</v>
      </c>
      <c r="AP20" s="294" t="s">
        <v>515</v>
      </c>
      <c r="AQ20" s="295" t="s">
        <v>516</v>
      </c>
      <c r="AR20" s="296"/>
    </row>
    <row r="21" spans="1:46" s="302" customFormat="1" x14ac:dyDescent="0.15">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51" t="s">
        <v>517</v>
      </c>
      <c r="AL21" s="1152"/>
      <c r="AM21" s="1152"/>
      <c r="AN21" s="1153"/>
      <c r="AO21" s="298">
        <v>40.76</v>
      </c>
      <c r="AP21" s="299">
        <v>24.07</v>
      </c>
      <c r="AQ21" s="300">
        <v>16.690000000000001</v>
      </c>
      <c r="AR21" s="268"/>
      <c r="AS21" s="301"/>
      <c r="AT21" s="297"/>
    </row>
    <row r="22" spans="1:46" s="302" customFormat="1" x14ac:dyDescent="0.15">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51" t="s">
        <v>518</v>
      </c>
      <c r="AL22" s="1152"/>
      <c r="AM22" s="1152"/>
      <c r="AN22" s="1153"/>
      <c r="AO22" s="303">
        <v>84.5</v>
      </c>
      <c r="AP22" s="304">
        <v>94.6</v>
      </c>
      <c r="AQ22" s="305">
        <v>-10.1</v>
      </c>
      <c r="AR22" s="289"/>
      <c r="AS22" s="301"/>
      <c r="AT22" s="297"/>
    </row>
    <row r="23" spans="1:46" s="302" customFormat="1" x14ac:dyDescent="0.15">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x14ac:dyDescent="0.15">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x14ac:dyDescent="0.15">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x14ac:dyDescent="0.15">
      <c r="A26" s="1142" t="s">
        <v>519</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8"/>
    </row>
    <row r="27" spans="1:46" x14ac:dyDescent="0.15">
      <c r="A27" s="310"/>
      <c r="AO27" s="263"/>
      <c r="AP27" s="263"/>
      <c r="AQ27" s="263"/>
      <c r="AR27" s="263"/>
      <c r="AS27" s="263"/>
      <c r="AT27" s="263"/>
    </row>
    <row r="28" spans="1:46" ht="17.25" x14ac:dyDescent="0.15">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521</v>
      </c>
      <c r="AL29" s="268"/>
      <c r="AM29" s="268"/>
      <c r="AN29" s="268"/>
      <c r="AO29" s="263"/>
      <c r="AP29" s="263"/>
      <c r="AQ29" s="263"/>
      <c r="AR29" s="263"/>
      <c r="AS29" s="312"/>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43" t="s">
        <v>500</v>
      </c>
      <c r="AP30" s="273"/>
      <c r="AQ30" s="274" t="s">
        <v>501</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44"/>
      <c r="AP31" s="279" t="s">
        <v>502</v>
      </c>
      <c r="AQ31" s="280" t="s">
        <v>503</v>
      </c>
      <c r="AR31" s="281" t="s">
        <v>504</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59" t="s">
        <v>522</v>
      </c>
      <c r="AL32" s="1160"/>
      <c r="AM32" s="1160"/>
      <c r="AN32" s="1161"/>
      <c r="AO32" s="313">
        <v>307493</v>
      </c>
      <c r="AP32" s="313">
        <v>181626</v>
      </c>
      <c r="AQ32" s="314">
        <v>141234</v>
      </c>
      <c r="AR32" s="315">
        <v>28.6</v>
      </c>
    </row>
    <row r="33" spans="1:46"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59" t="s">
        <v>523</v>
      </c>
      <c r="AL33" s="1160"/>
      <c r="AM33" s="1160"/>
      <c r="AN33" s="1161"/>
      <c r="AO33" s="313" t="s">
        <v>508</v>
      </c>
      <c r="AP33" s="313" t="s">
        <v>508</v>
      </c>
      <c r="AQ33" s="314" t="s">
        <v>508</v>
      </c>
      <c r="AR33" s="315" t="s">
        <v>508</v>
      </c>
    </row>
    <row r="34" spans="1:46"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59" t="s">
        <v>524</v>
      </c>
      <c r="AL34" s="1160"/>
      <c r="AM34" s="1160"/>
      <c r="AN34" s="1161"/>
      <c r="AO34" s="313" t="s">
        <v>508</v>
      </c>
      <c r="AP34" s="313" t="s">
        <v>508</v>
      </c>
      <c r="AQ34" s="314" t="s">
        <v>508</v>
      </c>
      <c r="AR34" s="315" t="s">
        <v>508</v>
      </c>
    </row>
    <row r="35" spans="1:46"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59" t="s">
        <v>525</v>
      </c>
      <c r="AL35" s="1160"/>
      <c r="AM35" s="1160"/>
      <c r="AN35" s="1161"/>
      <c r="AO35" s="313">
        <v>49559</v>
      </c>
      <c r="AP35" s="313">
        <v>29273</v>
      </c>
      <c r="AQ35" s="314">
        <v>30523</v>
      </c>
      <c r="AR35" s="315">
        <v>-4.0999999999999996</v>
      </c>
    </row>
    <row r="36" spans="1:46"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59" t="s">
        <v>526</v>
      </c>
      <c r="AL36" s="1160"/>
      <c r="AM36" s="1160"/>
      <c r="AN36" s="1161"/>
      <c r="AO36" s="313" t="s">
        <v>508</v>
      </c>
      <c r="AP36" s="313" t="s">
        <v>508</v>
      </c>
      <c r="AQ36" s="314">
        <v>4602</v>
      </c>
      <c r="AR36" s="315" t="s">
        <v>508</v>
      </c>
    </row>
    <row r="37" spans="1:46"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59" t="s">
        <v>527</v>
      </c>
      <c r="AL37" s="1160"/>
      <c r="AM37" s="1160"/>
      <c r="AN37" s="1161"/>
      <c r="AO37" s="313" t="s">
        <v>508</v>
      </c>
      <c r="AP37" s="313" t="s">
        <v>508</v>
      </c>
      <c r="AQ37" s="314">
        <v>937</v>
      </c>
      <c r="AR37" s="315" t="s">
        <v>508</v>
      </c>
    </row>
    <row r="38" spans="1:46"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62" t="s">
        <v>528</v>
      </c>
      <c r="AL38" s="1163"/>
      <c r="AM38" s="1163"/>
      <c r="AN38" s="1164"/>
      <c r="AO38" s="316">
        <v>130</v>
      </c>
      <c r="AP38" s="316">
        <v>77</v>
      </c>
      <c r="AQ38" s="317">
        <v>14</v>
      </c>
      <c r="AR38" s="305">
        <v>450</v>
      </c>
      <c r="AS38" s="312"/>
    </row>
    <row r="39" spans="1:46"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62" t="s">
        <v>529</v>
      </c>
      <c r="AL39" s="1163"/>
      <c r="AM39" s="1163"/>
      <c r="AN39" s="1164"/>
      <c r="AO39" s="313">
        <v>-15384</v>
      </c>
      <c r="AP39" s="313">
        <v>-9087</v>
      </c>
      <c r="AQ39" s="314">
        <v>-6455</v>
      </c>
      <c r="AR39" s="315">
        <v>40.799999999999997</v>
      </c>
      <c r="AS39" s="312"/>
    </row>
    <row r="40" spans="1:46"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59" t="s">
        <v>530</v>
      </c>
      <c r="AL40" s="1160"/>
      <c r="AM40" s="1160"/>
      <c r="AN40" s="1161"/>
      <c r="AO40" s="313">
        <v>-215809</v>
      </c>
      <c r="AP40" s="313">
        <v>-127471</v>
      </c>
      <c r="AQ40" s="314">
        <v>-126702</v>
      </c>
      <c r="AR40" s="315">
        <v>0.6</v>
      </c>
      <c r="AS40" s="312"/>
    </row>
    <row r="41" spans="1:46"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65" t="s">
        <v>297</v>
      </c>
      <c r="AL41" s="1166"/>
      <c r="AM41" s="1166"/>
      <c r="AN41" s="1167"/>
      <c r="AO41" s="313">
        <v>125989</v>
      </c>
      <c r="AP41" s="313">
        <v>74418</v>
      </c>
      <c r="AQ41" s="314">
        <v>44155</v>
      </c>
      <c r="AR41" s="315">
        <v>68.5</v>
      </c>
      <c r="AS41" s="312"/>
    </row>
    <row r="42" spans="1:46"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531</v>
      </c>
      <c r="AL42" s="263"/>
      <c r="AM42" s="263"/>
      <c r="AN42" s="263"/>
      <c r="AO42" s="263"/>
      <c r="AP42" s="263"/>
      <c r="AQ42" s="289"/>
      <c r="AR42" s="289"/>
      <c r="AS42" s="312"/>
    </row>
    <row r="43" spans="1:46" x14ac:dyDescent="0.15">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x14ac:dyDescent="0.15">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x14ac:dyDescent="0.15">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15">
      <c r="A47" s="322" t="s">
        <v>532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533</v>
      </c>
      <c r="AL48" s="323"/>
      <c r="AM48" s="323"/>
      <c r="AN48" s="323"/>
      <c r="AO48" s="323"/>
      <c r="AP48" s="323"/>
      <c r="AQ48" s="324"/>
      <c r="AR48" s="323"/>
    </row>
    <row r="49" spans="1:4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54" t="s">
        <v>500</v>
      </c>
      <c r="AN49" s="1156" t="s">
        <v>534</v>
      </c>
      <c r="AO49" s="1157"/>
      <c r="AP49" s="1157"/>
      <c r="AQ49" s="1157"/>
      <c r="AR49" s="1158"/>
    </row>
    <row r="50" spans="1:4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55"/>
      <c r="AN50" s="329" t="s">
        <v>535</v>
      </c>
      <c r="AO50" s="330" t="s">
        <v>536</v>
      </c>
      <c r="AP50" s="331" t="s">
        <v>537</v>
      </c>
      <c r="AQ50" s="332" t="s">
        <v>538</v>
      </c>
      <c r="AR50" s="333" t="s">
        <v>539</v>
      </c>
    </row>
    <row r="51" spans="1:4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540</v>
      </c>
      <c r="AL51" s="326"/>
      <c r="AM51" s="334">
        <v>297571</v>
      </c>
      <c r="AN51" s="335">
        <v>174120</v>
      </c>
      <c r="AO51" s="336">
        <v>-42.1</v>
      </c>
      <c r="AP51" s="337">
        <v>267911</v>
      </c>
      <c r="AQ51" s="338">
        <v>12.6</v>
      </c>
      <c r="AR51" s="339">
        <v>-54.7</v>
      </c>
    </row>
    <row r="52" spans="1:4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541</v>
      </c>
      <c r="AM52" s="342">
        <v>11387</v>
      </c>
      <c r="AN52" s="343">
        <v>6663</v>
      </c>
      <c r="AO52" s="344">
        <v>-83.7</v>
      </c>
      <c r="AP52" s="345">
        <v>106425</v>
      </c>
      <c r="AQ52" s="346">
        <v>-3.6</v>
      </c>
      <c r="AR52" s="347">
        <v>-80.099999999999994</v>
      </c>
    </row>
    <row r="53" spans="1:4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542</v>
      </c>
      <c r="AL53" s="326"/>
      <c r="AM53" s="334">
        <v>794193</v>
      </c>
      <c r="AN53" s="335">
        <v>462816</v>
      </c>
      <c r="AO53" s="336">
        <v>165.8</v>
      </c>
      <c r="AP53" s="337">
        <v>228215</v>
      </c>
      <c r="AQ53" s="338">
        <v>-14.8</v>
      </c>
      <c r="AR53" s="339">
        <v>180.6</v>
      </c>
    </row>
    <row r="54" spans="1:4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541</v>
      </c>
      <c r="AM54" s="342">
        <v>99218</v>
      </c>
      <c r="AN54" s="343">
        <v>57819</v>
      </c>
      <c r="AO54" s="344">
        <v>767.8</v>
      </c>
      <c r="AP54" s="345">
        <v>117571</v>
      </c>
      <c r="AQ54" s="346">
        <v>10.5</v>
      </c>
      <c r="AR54" s="347">
        <v>757.3</v>
      </c>
    </row>
    <row r="55" spans="1:4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543</v>
      </c>
      <c r="AL55" s="326"/>
      <c r="AM55" s="334">
        <v>1176177</v>
      </c>
      <c r="AN55" s="335">
        <v>685418</v>
      </c>
      <c r="AO55" s="336">
        <v>48.1</v>
      </c>
      <c r="AP55" s="337">
        <v>264232</v>
      </c>
      <c r="AQ55" s="338">
        <v>15.8</v>
      </c>
      <c r="AR55" s="339">
        <v>32.299999999999997</v>
      </c>
    </row>
    <row r="56" spans="1:4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541</v>
      </c>
      <c r="AM56" s="342">
        <v>267812</v>
      </c>
      <c r="AN56" s="343">
        <v>156068</v>
      </c>
      <c r="AO56" s="344">
        <v>169.9</v>
      </c>
      <c r="AP56" s="345">
        <v>133959</v>
      </c>
      <c r="AQ56" s="346">
        <v>13.9</v>
      </c>
      <c r="AR56" s="347">
        <v>156</v>
      </c>
    </row>
    <row r="57" spans="1:4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544</v>
      </c>
      <c r="AL57" s="326"/>
      <c r="AM57" s="334">
        <v>1724121</v>
      </c>
      <c r="AN57" s="335">
        <v>1015982</v>
      </c>
      <c r="AO57" s="336">
        <v>48.2</v>
      </c>
      <c r="AP57" s="337">
        <v>263613</v>
      </c>
      <c r="AQ57" s="338">
        <v>-0.2</v>
      </c>
      <c r="AR57" s="339">
        <v>48.4</v>
      </c>
    </row>
    <row r="58" spans="1:4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541</v>
      </c>
      <c r="AM58" s="342">
        <v>72756</v>
      </c>
      <c r="AN58" s="343">
        <v>42873</v>
      </c>
      <c r="AO58" s="344">
        <v>-72.5</v>
      </c>
      <c r="AP58" s="345">
        <v>128823</v>
      </c>
      <c r="AQ58" s="346">
        <v>-3.8</v>
      </c>
      <c r="AR58" s="347">
        <v>-68.7</v>
      </c>
    </row>
    <row r="59" spans="1:4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545</v>
      </c>
      <c r="AL59" s="326"/>
      <c r="AM59" s="334">
        <v>1396307</v>
      </c>
      <c r="AN59" s="335">
        <v>824753</v>
      </c>
      <c r="AO59" s="336">
        <v>-18.8</v>
      </c>
      <c r="AP59" s="337">
        <v>362690</v>
      </c>
      <c r="AQ59" s="338">
        <v>37.6</v>
      </c>
      <c r="AR59" s="339">
        <v>-56.4</v>
      </c>
    </row>
    <row r="60" spans="1:4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541</v>
      </c>
      <c r="AM60" s="342">
        <v>54282</v>
      </c>
      <c r="AN60" s="343">
        <v>32063</v>
      </c>
      <c r="AO60" s="344">
        <v>-25.2</v>
      </c>
      <c r="AP60" s="345">
        <v>172580</v>
      </c>
      <c r="AQ60" s="346">
        <v>34</v>
      </c>
      <c r="AR60" s="347">
        <v>-59.2</v>
      </c>
    </row>
    <row r="61" spans="1:4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546</v>
      </c>
      <c r="AL61" s="348"/>
      <c r="AM61" s="349">
        <v>1077674</v>
      </c>
      <c r="AN61" s="350">
        <v>632618</v>
      </c>
      <c r="AO61" s="351">
        <v>40.200000000000003</v>
      </c>
      <c r="AP61" s="352">
        <v>277332</v>
      </c>
      <c r="AQ61" s="353">
        <v>10.199999999999999</v>
      </c>
      <c r="AR61" s="339">
        <v>30</v>
      </c>
    </row>
    <row r="62" spans="1:4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541</v>
      </c>
      <c r="AM62" s="342">
        <v>101091</v>
      </c>
      <c r="AN62" s="343">
        <v>59097</v>
      </c>
      <c r="AO62" s="344">
        <v>151.30000000000001</v>
      </c>
      <c r="AP62" s="345">
        <v>131872</v>
      </c>
      <c r="AQ62" s="346">
        <v>10.199999999999999</v>
      </c>
      <c r="AR62" s="347">
        <v>141.1</v>
      </c>
    </row>
    <row r="63" spans="1:4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9BytTfhJveld6Cz9CRDP1AVaoyZBnmpV5qi6qMDQjDT6xSJVindj5aGtSMvlt1ADVjisl1eVxeHeAx1gCP9XxQ==" saltValue="m7JnuiaeqnSNQzs1+P+g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1" customWidth="1"/>
    <col min="126" max="16384" width="9" style="260" hidden="1"/>
  </cols>
  <sheetData>
    <row r="1" spans="2:125" ht="13.5" customHeight="1"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x14ac:dyDescent="0.15">
      <c r="B2" s="260"/>
      <c r="DG2" s="260"/>
    </row>
    <row r="3" spans="2: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x14ac:dyDescent="0.15"/>
    <row r="5" spans="2:125" x14ac:dyDescent="0.15"/>
    <row r="6" spans="2:125" x14ac:dyDescent="0.15"/>
    <row r="7" spans="2:125" x14ac:dyDescent="0.15"/>
    <row r="8" spans="2:125" x14ac:dyDescent="0.15"/>
    <row r="9" spans="2:125" x14ac:dyDescent="0.15">
      <c r="DU9" s="26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0"/>
    </row>
    <row r="18" spans="125:125" x14ac:dyDescent="0.15"/>
    <row r="19" spans="125:125" x14ac:dyDescent="0.15"/>
    <row r="20" spans="125:125" x14ac:dyDescent="0.15">
      <c r="DU20" s="260"/>
    </row>
    <row r="21" spans="125:125" x14ac:dyDescent="0.15">
      <c r="DU21" s="26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0"/>
    </row>
    <row r="29" spans="125:125" x14ac:dyDescent="0.15"/>
    <row r="30" spans="125:125" x14ac:dyDescent="0.15"/>
    <row r="31" spans="125:125" x14ac:dyDescent="0.15"/>
    <row r="32" spans="125:125" x14ac:dyDescent="0.15"/>
    <row r="33" spans="2:125" x14ac:dyDescent="0.15">
      <c r="B33" s="260"/>
      <c r="G33" s="260"/>
      <c r="I33" s="260"/>
    </row>
    <row r="34" spans="2:125" x14ac:dyDescent="0.15">
      <c r="C34" s="260"/>
      <c r="P34" s="260"/>
      <c r="DE34" s="260"/>
      <c r="DH34" s="260"/>
    </row>
    <row r="35" spans="2:125" x14ac:dyDescent="0.15">
      <c r="D35" s="260"/>
      <c r="E35" s="260"/>
      <c r="DG35" s="260"/>
      <c r="DJ35" s="260"/>
      <c r="DP35" s="260"/>
      <c r="DQ35" s="260"/>
      <c r="DR35" s="260"/>
      <c r="DS35" s="260"/>
      <c r="DT35" s="260"/>
      <c r="DU35" s="260"/>
    </row>
    <row r="36" spans="2:125" x14ac:dyDescent="0.15">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x14ac:dyDescent="0.15">
      <c r="DU37" s="260"/>
    </row>
    <row r="38" spans="2:125" x14ac:dyDescent="0.15">
      <c r="DT38" s="260"/>
      <c r="DU38" s="260"/>
    </row>
    <row r="39" spans="2:125" x14ac:dyDescent="0.15"/>
    <row r="40" spans="2:125" x14ac:dyDescent="0.15">
      <c r="DH40" s="260"/>
    </row>
    <row r="41" spans="2:125" x14ac:dyDescent="0.15">
      <c r="DE41" s="260"/>
    </row>
    <row r="42" spans="2:125" x14ac:dyDescent="0.15">
      <c r="DG42" s="260"/>
      <c r="DJ42" s="260"/>
    </row>
    <row r="43" spans="2:125" x14ac:dyDescent="0.15">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x14ac:dyDescent="0.15">
      <c r="DU44" s="260"/>
    </row>
    <row r="45" spans="2:125" x14ac:dyDescent="0.15"/>
    <row r="46" spans="2:125" x14ac:dyDescent="0.15"/>
    <row r="47" spans="2:125" x14ac:dyDescent="0.15"/>
    <row r="48" spans="2:125" x14ac:dyDescent="0.15">
      <c r="DT48" s="260"/>
      <c r="DU48" s="260"/>
    </row>
    <row r="49" spans="120:125" x14ac:dyDescent="0.15">
      <c r="DU49" s="260"/>
    </row>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0"/>
    </row>
    <row r="83" spans="116:125" x14ac:dyDescent="0.15">
      <c r="DM83" s="260"/>
      <c r="DN83" s="260"/>
      <c r="DO83" s="260"/>
      <c r="DP83" s="260"/>
      <c r="DQ83" s="260"/>
      <c r="DR83" s="260"/>
      <c r="DS83" s="260"/>
      <c r="DT83" s="260"/>
      <c r="DU83" s="260"/>
    </row>
    <row r="84" spans="116:125" x14ac:dyDescent="0.15"/>
    <row r="85" spans="116:125" x14ac:dyDescent="0.15"/>
    <row r="86" spans="116:125" x14ac:dyDescent="0.15"/>
    <row r="87" spans="116:125" x14ac:dyDescent="0.15"/>
    <row r="88" spans="116:125" x14ac:dyDescent="0.15">
      <c r="DU88" s="26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0"/>
      <c r="DT94" s="260"/>
      <c r="DU94" s="260"/>
    </row>
    <row r="95" spans="116:125" ht="13.5" customHeight="1" x14ac:dyDescent="0.15">
      <c r="DU95" s="26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row r="121" spans="125:125" ht="13.5" hidden="1" customHeight="1" x14ac:dyDescent="0.15">
      <c r="DU121" s="260"/>
    </row>
  </sheetData>
  <sheetProtection algorithmName="SHA-512" hashValue="8lwp6rVCw0iAQq9KKy6n3lh1QDX0Au7dHGZCoy/xkYunZppBxaQxtNCjgKspwOYU7Kn4irXfwojJ18++6Hc4tw==" saltValue="Fuf4d4HMTHZeq/yRc+WJnQ=="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topLeftCell="A43" zoomScale="55" zoomScaleNormal="90" zoomScaleSheetLayoutView="55" workbookViewId="0"/>
  </sheetViews>
  <sheetFormatPr defaultColWidth="0" defaultRowHeight="13.5" customHeight="1" zeroHeight="1" x14ac:dyDescent="0.15"/>
  <cols>
    <col min="1" max="125" width="2.5" style="261" customWidth="1"/>
    <col min="126" max="142" width="0" style="260" hidden="1" customWidth="1"/>
    <col min="143"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T2" s="260"/>
    </row>
    <row r="3" spans="1:125"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0"/>
      <c r="G33" s="260"/>
      <c r="I33" s="260"/>
    </row>
    <row r="34" spans="2:125" x14ac:dyDescent="0.15">
      <c r="C34" s="260"/>
      <c r="P34" s="260"/>
      <c r="R34" s="260"/>
      <c r="U34" s="260"/>
    </row>
    <row r="35" spans="2:125" x14ac:dyDescent="0.15">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x14ac:dyDescent="0.15">
      <c r="F36" s="260"/>
      <c r="H36" s="260"/>
      <c r="J36" s="260"/>
      <c r="K36" s="260"/>
      <c r="L36" s="260"/>
      <c r="M36" s="260"/>
      <c r="N36" s="260"/>
      <c r="O36" s="260"/>
      <c r="Q36" s="260"/>
      <c r="S36" s="260"/>
      <c r="V36" s="260"/>
    </row>
    <row r="37" spans="2:125" x14ac:dyDescent="0.15"/>
    <row r="38" spans="2:125" x14ac:dyDescent="0.15"/>
    <row r="39" spans="2:125" x14ac:dyDescent="0.15"/>
    <row r="40" spans="2:125" x14ac:dyDescent="0.15">
      <c r="U40" s="260"/>
    </row>
    <row r="41" spans="2:125" x14ac:dyDescent="0.15">
      <c r="R41" s="260"/>
    </row>
    <row r="42" spans="2:125" x14ac:dyDescent="0.15">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x14ac:dyDescent="0.15">
      <c r="Q43" s="260"/>
      <c r="S43" s="260"/>
      <c r="V43" s="26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549</v>
      </c>
    </row>
  </sheetData>
  <sheetProtection algorithmName="SHA-512" hashValue="+80hFEW1qyBtbZWilPfJTnMSGH8IjR2TVKhc9fDTAGo0CdUfQ55uJWfwBH97FQufJaG8kx6ekWcw1MtDkaijMw==" saltValue="nLOyncQglklJLSpVtfL46g==" spinCount="100000" sheet="1" objects="1" scenarios="1"/>
  <dataConsolidate/>
  <phoneticPr fontId="2"/>
  <printOptions horizontalCentered="1" verticalCentered="1"/>
  <pageMargins left="0" right="0" top="0.19685039370078741" bottom="0" header="0.39370078740157483" footer="0"/>
  <pageSetup paperSize="9" scale="31" orientation="portrait"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28"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8" t="s">
        <v>3</v>
      </c>
      <c r="D47" s="1168"/>
      <c r="E47" s="1169"/>
      <c r="F47" s="11">
        <v>88.99</v>
      </c>
      <c r="G47" s="12">
        <v>87.88</v>
      </c>
      <c r="H47" s="12">
        <v>87.93</v>
      </c>
      <c r="I47" s="12">
        <v>86.07</v>
      </c>
      <c r="J47" s="13">
        <v>79.459999999999994</v>
      </c>
    </row>
    <row r="48" spans="2:10" ht="57.75" customHeight="1" x14ac:dyDescent="0.15">
      <c r="B48" s="14"/>
      <c r="C48" s="1170" t="s">
        <v>4</v>
      </c>
      <c r="D48" s="1170"/>
      <c r="E48" s="1171"/>
      <c r="F48" s="15">
        <v>15.09</v>
      </c>
      <c r="G48" s="16">
        <v>15.8</v>
      </c>
      <c r="H48" s="16">
        <v>13.8</v>
      </c>
      <c r="I48" s="16">
        <v>16.78</v>
      </c>
      <c r="J48" s="17">
        <v>23.11</v>
      </c>
    </row>
    <row r="49" spans="2:10" ht="57.75" customHeight="1" thickBot="1" x14ac:dyDescent="0.2">
      <c r="B49" s="18"/>
      <c r="C49" s="1172" t="s">
        <v>5</v>
      </c>
      <c r="D49" s="1172"/>
      <c r="E49" s="1173"/>
      <c r="F49" s="19">
        <v>7.33</v>
      </c>
      <c r="G49" s="20">
        <v>1.71</v>
      </c>
      <c r="H49" s="20">
        <v>1.59</v>
      </c>
      <c r="I49" s="20" t="s">
        <v>555</v>
      </c>
      <c r="J49" s="21">
        <v>6.33</v>
      </c>
    </row>
    <row r="50" spans="2:10" x14ac:dyDescent="0.15"/>
  </sheetData>
  <sheetProtection algorithmName="SHA-512" hashValue="btiF0XZVJLDvSBZLu8Xut/J+xvnY4KFa/JvHACRfZsVs1SKJ/0QMqNglA+Ff73iAUygZZS4+EO3SRmWWruNx+g==" saltValue="PLyjV+SAxESG1WYcasLZ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2023-10-10T01:43:20Z</dcterms:modified>
</cp:coreProperties>
</file>