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User\Desktop\〆切9月16日【総務省財務調査課】令和３年度財政状況資料集の作成について（2回目・地方公会計関係）①\02-1_統合作業\"/>
    </mc:Choice>
  </mc:AlternateContent>
  <xr:revisionPtr revIDLastSave="0" documentId="13_ncr:1_{524DC972-62D8-4ED2-B3B8-E3E7BB933FD3}" xr6:coauthVersionLast="36" xr6:coauthVersionMax="36" xr10:uidLastSave="{00000000-0000-0000-0000-000000000000}"/>
  <bookViews>
    <workbookView xWindow="0" yWindow="0" windowWidth="16410" windowHeight="10965" tabRatio="788"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U35" i="10" s="1"/>
  <c r="U36" i="10" s="1"/>
  <c r="C34" i="10"/>
  <c r="BE34" i="10" s="1"/>
  <c r="BE35" i="10" s="1"/>
  <c r="BE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<sst xmlns="http://schemas.openxmlformats.org/spreadsheetml/2006/main" count="1115" uniqueCount="606">
  <si>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</si>
  <si>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</si>
  <si>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</si>
  <si>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</si>
  <si>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</si>
  <si>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</si>
  <si>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</si>
  <si>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</si>
  <si>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</si>
  <si>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</si>
  <si>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</si>
  <si>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</si>
  <si>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</si>
  <si>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</si>
  <si>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</si>
  <si>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</si>
  <si>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</si>
  <si>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</si>
  <si>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</si>
  <si>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</si>
  <si>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</si>
  <si>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</si>
  <si>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</si>
  <si>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</si>
  <si>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</si>
  <si>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</si>
  <si>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</si>
  <si>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</si>
  <si>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</si>
  <si>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</si>
  <si>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</si>
  <si>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</si>
  <si>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</si>
  <si>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</si>
  <si>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</si>
  <si>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</si>
  <si>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</si>
  <si>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</si>
  <si>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</si>
  <si>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</si>
  <si>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</si>
  <si>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</si>
  <si>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</si>
  <si>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</si>
  <si>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</si>
  <si>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</si>
  <si>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</si>
  <si>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</si>
  <si>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</si>
  <si>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</si>
  <si>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</si>
  <si>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</si>
  <si>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</si>
  <si>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</si>
  <si>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</si>
  <si>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</si>
  <si>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</si>
  <si>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</si>
  <si>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</si>
  <si>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</si>
  <si>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</si>
  <si>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</si>
  <si>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</si>
  <si>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</si>
  <si>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</si>
  <si>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</si>
  <si>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</si>
  <si>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</si>
  <si>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</si>
  <si>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</si>
  <si>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</si>
  <si>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</si>
  <si>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</si>
  <si>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</si>
  <si>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</si>
  <si>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</si>
  <si>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</si>
  <si>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</si>
  <si>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</si>
  <si>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</si>
  <si>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</si>
  <si>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</si>
  <si>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</si>
  <si>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</si>
  <si>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</si>
  <si>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</si>
  <si>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</si>
  <si>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</si>
  <si>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</si>
  <si>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</si>
  <si>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</si>
  <si>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</si>
  <si>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</si>
  <si>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</si>
  <si>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</si>
  <si>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</si>
  <si>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</si>
  <si>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</si>
  <si>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</si>
  <si>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</si>
  <si>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</si>
  <si>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</si>
  <si>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</si>
  <si>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</si>
  <si>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</si>
  <si>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</si>
  <si>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</si>
  <si>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</si>
  <si>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</si>
  <si>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</si>
  <si>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</si>
  <si>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</si>
  <si>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</si>
  <si>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</si>
  <si>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</si>
  <si>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</si>
  <si>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</si>
  <si>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</si>
  <si>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</si>
  <si>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</si>
  <si>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</si>
  <si>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</si>
  <si>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</si>
  <si>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</si>
  <si>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</si>
  <si>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</si>
  <si>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</si>
  <si>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</si>
  <si>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</si>
  <si>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</si>
  <si>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</si>
  <si>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</si>
  <si>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</si>
  <si>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</si>
  <si>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</si>
  <si>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</si>
  <si>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</si>
  <si>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</si>
  <si>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</si>
  <si>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</si>
  <si>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</si>
  <si>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</si>
  <si>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</si>
  <si>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</si>
  <si>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</si>
  <si>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</si>
  <si>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</si>
  <si>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</si>
  <si>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</si>
  <si>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</si>
  <si>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</si>
  <si>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</si>
  <si>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</si>
  <si>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</si>
  <si>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</si>
  <si>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</si>
  <si>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</si>
  <si>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</si>
  <si>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</si>
  <si>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</si>
  <si>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</si>
  <si>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</si>
  <si>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</si>
  <si>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</si>
  <si>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</si>
  <si>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</si>
  <si>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</si>
  <si>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</si>
  <si>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</si>
  <si>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</si>
  <si>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</si>
  <si>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</si>
  <si>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</si>
  <si>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</si>
  <si>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</si>
  <si>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</si>
  <si>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</si>
  <si>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</si>
  <si>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</si>
  <si>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</si>
  <si>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</si>
  <si>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</si>
  <si>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</si>
  <si>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</si>
  <si>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</si>
  <si>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</si>
  <si>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</si>
  <si>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</si>
  <si>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</si>
  <si>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</si>
  <si>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</si>
  <si>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</si>
  <si>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</si>
  <si>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</si>
  <si>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</si>
  <si>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</si>
  <si>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</si>
  <si>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</si>
  <si>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</si>
  <si>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</si>
  <si>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</si>
  <si>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</si>
  <si>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</si>
  <si>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</si>
  <si>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</si>
  <si>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</si>
  <si>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</si>
  <si>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</si>
  <si>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</si>
  <si>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</si>
  <si>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</si>
  <si>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</si>
  <si>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</si>
  <si>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</si>
  <si>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</si>
  <si>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</si>
  <si>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</si>
  <si>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</si>
  <si>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</si>
  <si>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</si>
  <si>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</si>
  <si>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</si>
  <si>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</si>
  <si>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</si>
  <si>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</si>
  <si>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</si>
  <si>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</si>
  <si>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</si>
  <si>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</si>
  <si>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</si>
  <si>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</si>
  <si>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</si>
  <si>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</si>
  <si>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</si>
  <si>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</si>
  <si>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</si>
  <si>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</si>
  <si>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</si>
  <si>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</si>
  <si>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</si>
  <si>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</si>
  <si>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</si>
  <si>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</si>
  <si>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</si>
  <si>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</si>
  <si>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</si>
  <si>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</si>
  <si>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</si>
  <si>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</si>
  <si>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</si>
  <si>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</si>
  <si>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</si>
  <si>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</si>
  <si>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</si>
  <si>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</si>
  <si>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</si>
  <si>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</si>
  <si>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</si>
  <si>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</si>
  <si>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</si>
  <si>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</si>
  <si>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</si>
  <si>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</si>
  <si>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</si>
  <si>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</si>
  <si>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</si>
  <si>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</si>
  <si>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</si>
  <si>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</si>
  <si>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</si>
  <si>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</si>
  <si>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</si>
  <si>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</si>
  <si>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</si>
  <si>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</si>
  <si>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</si>
  <si>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</si>
  <si>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</si>
  <si>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</si>
  <si>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</si>
  <si>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</si>
  <si>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</si>
  <si>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</si>
  <si>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</si>
  <si>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</si>
  <si>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</si>
  <si>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</si>
  <si>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</si>
  <si>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</si>
  <si>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</si>
  <si>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</si>
  <si>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</si>
  <si>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</si>
  <si>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</si>
  <si>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</si>
  <si>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</si>
  <si>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</si>
  <si>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</si>
  <si>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</si>
  <si>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</si>
  <si>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</si>
  <si>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</si>
  <si>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</si>
  <si>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</si>
  <si>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</si>
  <si>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</si>
  <si>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</si>
  <si>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</si>
  <si>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</si>
  <si>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</si>
  <si>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</si>
  <si>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</si>
  <si>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</si>
  <si>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</si>
  <si>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</si>
  <si>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</si>
  <si>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</si>
  <si>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</si>
  <si>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</si>
  <si>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</si>
  <si>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</si>
  <si>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</si>
  <si>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</si>
  <si>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</si>
  <si>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</si>
  <si>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</si>
  <si>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</si>
  <si>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</si>
  <si>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</si>
  <si>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</si>
  <si>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</si>
  <si>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</si>
  <si>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</si>
  <si>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</si>
  <si>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</si>
  <si>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</si>
  <si>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</si>
  <si>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</si>
  <si>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</si>
  <si>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</si>
  <si>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</si>
  <si>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</si>
  <si>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</si>
  <si>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</si>
  <si>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</si>
  <si>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</si>
  <si>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</si>
  <si>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</si>
  <si>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</si>
  <si>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</si>
  <si>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</si>
  <si>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</si>
  <si>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</si>
  <si>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</si>
  <si>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</si>
  <si>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</si>
  <si>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</si>
  <si>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</si>
  <si>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</si>
  <si>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</si>
  <si>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</si>
  <si>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</si>
  <si>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</si>
  <si>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</si>
  <si>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</si>
  <si>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</si>
  <si>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</si>
  <si>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</si>
  <si>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</si>
  <si>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</si>
  <si>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</si>
  <si>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</si>
  <si>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</si>
  <si>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</si>
  <si>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</si>
  <si>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</si>
  <si>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</si>
  <si>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</si>
  <si>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</si>
  <si>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</si>
  <si>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</si>
  <si>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</si>
  <si>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</si>
  <si>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</si>
  <si>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</si>
  <si>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</si>
  <si>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</si>
  <si>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</si>
  <si>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</si>
  <si>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</si>
  <si>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</si>
  <si>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</si>
  <si>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</si>
  <si>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</si>
  <si>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</si>
  <si>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</si>
  <si>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</si>
  <si>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</si>
  <si>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</si>
  <si>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</si>
  <si>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</si>
  <si>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</si>
  <si>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</si>
  <si>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</si>
  <si>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</si>
  <si>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</si>
  <si>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</si>
  <si>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</si>
  <si>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</si>
  <si>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</si>
  <si>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</si>
  <si>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</si>
  <si>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</si>
  <si>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</si>
  <si>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</si>
  <si>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</si>
  <si>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</si>
  <si>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</si>
  <si>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</si>
  <si>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</si>
  <si>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</si>
  <si>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</si>
  <si>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</si>
  <si>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</si>
  <si>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</si>
  <si>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</si>
  <si>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</si>
  <si>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</si>
  <si>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</si>
  <si>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</si>
  <si>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</si>
  <si>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</si>
  <si>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</si>
  <si>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</si>
  <si>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</si>
  <si>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</si>
  <si>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</si>
  <si>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</si>
  <si>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</si>
  <si>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</si>
  <si>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</si>
  <si>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</si>
  <si>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</si>
  <si>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</si>
  <si>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</si>
  <si>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</si>
  <si>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</si>
  <si>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</si>
  <si>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</si>
  <si>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</si>
  <si>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</si>
  <si>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</si>
  <si>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</si>
  <si>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</si>
  <si>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</si>
  <si>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</si>
  <si>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</si>
  <si>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</si>
  <si>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</si>
  <si>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</si>
  <si>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</si>
  <si>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</si>
  <si>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</si>
  <si>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</si>
  <si>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</si>
  <si>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</si>
  <si>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</si>
  <si>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</si>
  <si>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</si>
  <si>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</si>
  <si>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</si>
  <si>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</si>
  <si>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</si>
  <si>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</si>
  <si>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</si>
  <si>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</si>
  <si>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</si>
  <si>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</si>
  <si>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</si>
  <si>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</si>
  <si>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</si>
  <si>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</si>
  <si>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</si>
  <si>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</si>
  <si>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</si>
  <si>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</si>
  <si>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</si>
  <si>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</si>
  <si>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</si>
  <si>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</si>
  <si>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</si>
  <si>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</si>
  <si>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</si>
  <si>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</si>
  <si>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</si>
  <si>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</si>
  <si>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</si>
  <si>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</si>
  <si>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</si>
  <si>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</si>
  <si>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</si>
  <si>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</si>
  <si>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</si>
  <si>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</si>
  <si>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</si>
  <si>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</si>
  <si>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</si>
  <si>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</si>
  <si>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</si>
  <si>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</si>
  <si>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</si>
  <si>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</si>
  <si>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</si>
  <si>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</si>
  <si>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</si>
  <si>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</si>
  <si>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</si>
  <si>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</si>
  <si>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</si>
  <si>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</si>
  <si>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</si>
  <si>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</si>
  <si>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</si>
  <si>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</si>
  <si>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</si>
  <si>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</si>
  <si>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</si>
  <si>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</si>
  <si>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</si>
  <si>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</si>
  <si>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</si>
  <si>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</si>
  <si>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</si>
  <si>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</si>
  <si>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</si>
  <si>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</si>
  <si>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</si>
  <si>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</si>
  <si>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</si>
  <si>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</si>
  <si>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</si>
  <si>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</si>
  <si>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</si>
  <si>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</si>
  <si>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</si>
  <si>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</si>
  <si>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</si>
  <si>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</si>
  <si>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</si>
  <si>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</si>
  <si>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</si>
  <si>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</si>
  <si>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</si>
  <si>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</si>
  <si>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</si>
  <si>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</si>
  <si>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</si>
  <si>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</si>
  <si>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</si>
  <si>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</si>
  <si>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</si>
  <si>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</si>
  <si>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</si>
  <si>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</si>
  <si>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</si>
  <si>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</si>
  <si>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</si>
  <si>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</si>
  <si>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</si>
  <si>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</si>
  <si>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</si>
  <si>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</si>
  <si>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</si>
  <si>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</si>
  <si>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</si>
  <si>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国民健康保険事業特別会計</t>
  </si>
  <si>
    <t>介護保険事業特別会計</t>
  </si>
  <si>
    <t>水道事業特別会計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</si>
  <si>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</si>
  <si>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</si>
  <si>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</si>
  <si>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</si>
  <si>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</si>
  <si>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</si>
  <si>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</si>
  <si>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</si>
  <si>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</si>
  <si>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</si>
  <si>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</si>
  <si>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（有）ぱいぬ島海洋観光</t>
    <rPh sb="1" eb="2">
      <t>ユウ</t>
    </rPh>
    <rPh sb="6" eb="7">
      <t>シマ</t>
    </rPh>
    <rPh sb="7" eb="9">
      <t>カイヨウ</t>
    </rPh>
    <rPh sb="9" eb="11">
      <t>カンコウ</t>
    </rPh>
    <phoneticPr fontId="2"/>
  </si>
  <si>
    <t>庁舎建設基金</t>
    <rPh sb="0" eb="2">
      <t>チョウシャ</t>
    </rPh>
    <rPh sb="2" eb="4">
      <t>ケンセツ</t>
    </rPh>
    <rPh sb="4" eb="6">
      <t>キキン</t>
    </rPh>
    <phoneticPr fontId="5"/>
  </si>
  <si>
    <t>ふるさと応援基金</t>
    <rPh sb="4" eb="6">
      <t>オウエン</t>
    </rPh>
    <rPh sb="6" eb="8">
      <t>キキン</t>
    </rPh>
    <phoneticPr fontId="5"/>
  </si>
  <si>
    <t>ふるさと創生事業基金</t>
    <rPh sb="4" eb="6">
      <t>ソウセイ</t>
    </rPh>
    <rPh sb="6" eb="8">
      <t>ジギョウ</t>
    </rPh>
    <rPh sb="8" eb="10">
      <t>キキン</t>
    </rPh>
    <phoneticPr fontId="5"/>
  </si>
  <si>
    <t>福祉基金</t>
    <rPh sb="0" eb="2">
      <t>フクシ</t>
    </rPh>
    <rPh sb="2" eb="4">
      <t>キキン</t>
    </rPh>
    <phoneticPr fontId="5"/>
  </si>
  <si>
    <t>まちなみ保存基金</t>
    <rPh sb="4" eb="6">
      <t>ホゾン</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</si>
  <si>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</si>
  <si>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</si>
  <si>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</si>
  <si>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</si>
  <si>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</si>
  <si>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当該年度の実質公債比率は、前年度と比べて0.3ポイント増しており、類似団体と比較すると0.1ポイント低い状態である。
前述にもあるが、将来負担比率が27.2ポイントで数値化されるようになっており、今後は、地方債の新規発行の抑制に努め、公債費の適正化に取組んでいく。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</si>
  <si>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</si>
  <si>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</si>
  <si>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</si>
  <si>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新規発行抑制に努めてきたが、近年の大型事業の実施に伴い地方債の発行増により令和3年度から将来負担比率が数値化されるようになった。類似団体平均から大きく突出しているため、今後の地方債発行抑制に努める必要がある。
有形固定資産減価償却率については、前年度比で0.5ポイント増となり有形固定資産の老朽化が懸念される。類似団体の平均値と比較すると、16.8ポイントの低い数値であるが、公共施設等総合管理計画に基づき施設の維持管理の徹底等に取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</si>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</sst>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F2436-9767-4955-8001-0D5A4FACB4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7398-48A6-A12D-0E35420FBE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433150</c:v>
                </c:pt>
                <c:pt idx="1">
                  <c:v>431966</c:v>
                </c:pt>
                <c:pt idx="2">
                  <c:v>353031</c:v>
                </c:pt>
                <c:pt idx="3">
                  <c:v>511096</c:v>
                </c:pt>
                <c:pt idx="4">
                  <c:v>1348421</c:v>
                </c:pt>
              </c:numCache>
            </c:numRef>
          </c:val>
          <c:smooth val="0"/>
          <c:extLst>
            <c:ext xmlns:c16="http://schemas.microsoft.com/office/drawing/2014/chart" uri="{C3380CC4-5D6E-409C-BE32-E72D297353CC}">
              <c16:uniqueId val="{00000001-7398-48A6-A12D-0E35420FBE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5.51</c:v>
                </c:pt>
                <c:pt idx="1">
                  <c:v>6.26</c:v>
                </c:pt>
                <c:pt idx="2">
                  <c:v>12.22</c:v>
                </c:pt>
                <c:pt idx="3">
                  <c:v>8.83</c:v>
                </c:pt>
                <c:pt idx="4">
                  <c:v>12.99</c:v>
                </c:pt>
              </c:numCache>
            </c:numRef>
          </c:val>
          <c:extLst>
            <c:ext xmlns:c16="http://schemas.microsoft.com/office/drawing/2014/chart" uri="{C3380CC4-5D6E-409C-BE32-E72D297353CC}">
              <c16:uniqueId val="{00000000-D0E4-4B8C-8EC2-B53FD41A31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60.74</c:v>
                </c:pt>
                <c:pt idx="1">
                  <c:v>61.92</c:v>
                </c:pt>
                <c:pt idx="2">
                  <c:v>62.58</c:v>
                </c:pt>
                <c:pt idx="3">
                  <c:v>63.4</c:v>
                </c:pt>
                <c:pt idx="4">
                  <c:v>60.54</c:v>
                </c:pt>
              </c:numCache>
            </c:numRef>
          </c:val>
          <c:extLst>
            <c:ext xmlns:c16="http://schemas.microsoft.com/office/drawing/2014/chart" uri="{C3380CC4-5D6E-409C-BE32-E72D297353CC}">
              <c16:uniqueId val="{00000001-D0E4-4B8C-8EC2-B53FD41A31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6.08</c:v>
                </c:pt>
                <c:pt idx="1">
                  <c:v>2.29</c:v>
                </c:pt>
                <c:pt idx="2">
                  <c:v>7.28</c:v>
                </c:pt>
                <c:pt idx="3">
                  <c:v>0.46</c:v>
                </c:pt>
                <c:pt idx="4">
                  <c:v>10.08</c:v>
                </c:pt>
              </c:numCache>
            </c:numRef>
          </c:val>
          <c:smooth val="0"/>
          <c:extLst>
            <c:ext xmlns:c16="http://schemas.microsoft.com/office/drawing/2014/chart" uri="{C3380CC4-5D6E-409C-BE32-E72D297353CC}">
              <c16:uniqueId val="{00000002-D0E4-4B8C-8EC2-B53FD41A31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45-4D26-B767-F02DD6583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45-4D26-B767-F02DD6583C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45-4D26-B767-F02DD6583CB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AB45-4D26-B767-F02DD6583C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0.16</c:v>
                </c:pt>
                <c:pt idx="6">
                  <c:v>#N/A</c:v>
                </c:pt>
                <c:pt idx="7">
                  <c:v>0.14000000000000001</c:v>
                </c:pt>
                <c:pt idx="8">
                  <c:v>#N/A</c:v>
                </c:pt>
                <c:pt idx="9">
                  <c:v>0.16</c:v>
                </c:pt>
              </c:numCache>
            </c:numRef>
          </c:val>
          <c:extLst>
            <c:ext xmlns:c16="http://schemas.microsoft.com/office/drawing/2014/chart" uri="{C3380CC4-5D6E-409C-BE32-E72D297353CC}">
              <c16:uniqueId val="{00000004-AB45-4D26-B767-F02DD6583CB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0.09</c:v>
                </c:pt>
                <c:pt idx="4">
                  <c:v>#N/A</c:v>
                </c:pt>
                <c:pt idx="5">
                  <c:v>0.06</c:v>
                </c:pt>
                <c:pt idx="6">
                  <c:v>#N/A</c:v>
                </c:pt>
                <c:pt idx="7">
                  <c:v>0.08</c:v>
                </c:pt>
                <c:pt idx="8">
                  <c:v>#N/A</c:v>
                </c:pt>
                <c:pt idx="9">
                  <c:v>0.22</c:v>
                </c:pt>
              </c:numCache>
            </c:numRef>
          </c:val>
          <c:extLst>
            <c:ext xmlns:c16="http://schemas.microsoft.com/office/drawing/2014/chart" uri="{C3380CC4-5D6E-409C-BE32-E72D297353CC}">
              <c16:uniqueId val="{00000005-AB45-4D26-B767-F02DD6583CB4}"/>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0.33</c:v>
                </c:pt>
                <c:pt idx="4">
                  <c:v>#N/A</c:v>
                </c:pt>
                <c:pt idx="5">
                  <c:v>0.06</c:v>
                </c:pt>
                <c:pt idx="6">
                  <c:v>#N/A</c:v>
                </c:pt>
                <c:pt idx="7">
                  <c:v>0.28999999999999998</c:v>
                </c:pt>
                <c:pt idx="8">
                  <c:v>#N/A</c:v>
                </c:pt>
                <c:pt idx="9">
                  <c:v>0.26</c:v>
                </c:pt>
              </c:numCache>
            </c:numRef>
          </c:val>
          <c:extLst>
            <c:ext xmlns:c16="http://schemas.microsoft.com/office/drawing/2014/chart" uri="{C3380CC4-5D6E-409C-BE32-E72D297353CC}">
              <c16:uniqueId val="{00000006-AB45-4D26-B767-F02DD6583C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0.39</c:v>
                </c:pt>
                <c:pt idx="4">
                  <c:v>#N/A</c:v>
                </c:pt>
                <c:pt idx="5">
                  <c:v>0.44</c:v>
                </c:pt>
                <c:pt idx="6">
                  <c:v>#N/A</c:v>
                </c:pt>
                <c:pt idx="7">
                  <c:v>0.27</c:v>
                </c:pt>
                <c:pt idx="8">
                  <c:v>#N/A</c:v>
                </c:pt>
                <c:pt idx="9">
                  <c:v>1.06</c:v>
                </c:pt>
              </c:numCache>
            </c:numRef>
          </c:val>
          <c:extLst>
            <c:ext xmlns:c16="http://schemas.microsoft.com/office/drawing/2014/chart" uri="{C3380CC4-5D6E-409C-BE32-E72D297353CC}">
              <c16:uniqueId val="{00000007-AB45-4D26-B767-F02DD6583CB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c:v>
                </c:pt>
                <c:pt idx="2">
                  <c:v>#N/A</c:v>
                </c:pt>
                <c:pt idx="3">
                  <c:v>2.23</c:v>
                </c:pt>
                <c:pt idx="4">
                  <c:v>#N/A</c:v>
                </c:pt>
                <c:pt idx="5">
                  <c:v>2.58</c:v>
                </c:pt>
                <c:pt idx="6">
                  <c:v>#N/A</c:v>
                </c:pt>
                <c:pt idx="7">
                  <c:v>3.04</c:v>
                </c:pt>
                <c:pt idx="8">
                  <c:v>#N/A</c:v>
                </c:pt>
                <c:pt idx="9">
                  <c:v>1.61</c:v>
                </c:pt>
              </c:numCache>
            </c:numRef>
          </c:val>
          <c:extLst>
            <c:ext xmlns:c16="http://schemas.microsoft.com/office/drawing/2014/chart" uri="{C3380CC4-5D6E-409C-BE32-E72D297353CC}">
              <c16:uniqueId val="{00000008-AB45-4D26-B767-F02DD6583C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6.26</c:v>
                </c:pt>
                <c:pt idx="4">
                  <c:v>#N/A</c:v>
                </c:pt>
                <c:pt idx="5">
                  <c:v>12.22</c:v>
                </c:pt>
                <c:pt idx="6">
                  <c:v>#N/A</c:v>
                </c:pt>
                <c:pt idx="7">
                  <c:v>8.83</c:v>
                </c:pt>
                <c:pt idx="8">
                  <c:v>#N/A</c:v>
                </c:pt>
                <c:pt idx="9">
                  <c:v>12.99</c:v>
                </c:pt>
              </c:numCache>
            </c:numRef>
          </c:val>
          <c:extLst>
            <c:ext xmlns:c16="http://schemas.microsoft.com/office/drawing/2014/chart" uri="{C3380CC4-5D6E-409C-BE32-E72D297353CC}">
              <c16:uniqueId val="{00000009-AB45-4D26-B767-F02DD6583C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568</c:v>
                </c:pt>
                <c:pt idx="5">
                  <c:v>565</c:v>
                </c:pt>
                <c:pt idx="8">
                  <c:v>555</c:v>
                </c:pt>
                <c:pt idx="11">
                  <c:v>588</c:v>
                </c:pt>
                <c:pt idx="14">
                  <c:v>673</c:v>
                </c:pt>
              </c:numCache>
            </c:numRef>
          </c:val>
          <c:extLst>
            <c:ext xmlns:c16="http://schemas.microsoft.com/office/drawing/2014/chart" uri="{C3380CC4-5D6E-409C-BE32-E72D297353CC}">
              <c16:uniqueId val="{00000000-8D45-4088-BFCE-D01A13A5B9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45-4088-BFCE-D01A13A5B9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45-4088-BFCE-D01A13A5B9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45-4088-BFCE-D01A13A5B9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c:v>
                </c:pt>
                <c:pt idx="3">
                  <c:v>61</c:v>
                </c:pt>
                <c:pt idx="6">
                  <c:v>63</c:v>
                </c:pt>
                <c:pt idx="9">
                  <c:v>86</c:v>
                </c:pt>
                <c:pt idx="12">
                  <c:v>89</c:v>
                </c:pt>
              </c:numCache>
            </c:numRef>
          </c:val>
          <c:extLst>
            <c:ext xmlns:c16="http://schemas.microsoft.com/office/drawing/2014/chart" uri="{C3380CC4-5D6E-409C-BE32-E72D297353CC}">
              <c16:uniqueId val="{00000004-8D45-4088-BFCE-D01A13A5B9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45-4088-BFCE-D01A13A5B9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45-4088-BFCE-D01A13A5B9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695</c:v>
                </c:pt>
                <c:pt idx="3">
                  <c:v>650</c:v>
                </c:pt>
                <c:pt idx="6">
                  <c:v>650</c:v>
                </c:pt>
                <c:pt idx="9">
                  <c:v>755</c:v>
                </c:pt>
                <c:pt idx="12">
                  <c:v>782</c:v>
                </c:pt>
              </c:numCache>
            </c:numRef>
          </c:val>
          <c:extLst>
            <c:ext xmlns:c16="http://schemas.microsoft.com/office/drawing/2014/chart" uri="{C3380CC4-5D6E-409C-BE32-E72D297353CC}">
              <c16:uniqueId val="{00000007-8D45-4088-BFCE-D01A13A5B9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146</c:v>
                </c:pt>
                <c:pt idx="5">
                  <c:v>#N/A</c:v>
                </c:pt>
                <c:pt idx="6">
                  <c:v>#N/A</c:v>
                </c:pt>
                <c:pt idx="7">
                  <c:v>158</c:v>
                </c:pt>
                <c:pt idx="8">
                  <c:v>#N/A</c:v>
                </c:pt>
                <c:pt idx="9">
                  <c:v>#N/A</c:v>
                </c:pt>
                <c:pt idx="10">
                  <c:v>253</c:v>
                </c:pt>
                <c:pt idx="11">
                  <c:v>#N/A</c:v>
                </c:pt>
                <c:pt idx="12">
                  <c:v>#N/A</c:v>
                </c:pt>
                <c:pt idx="13">
                  <c:v>198</c:v>
                </c:pt>
                <c:pt idx="14">
                  <c:v>#N/A</c:v>
                </c:pt>
              </c:numCache>
            </c:numRef>
          </c:val>
          <c:smooth val="0"/>
          <c:extLst>
            <c:ext xmlns:c16="http://schemas.microsoft.com/office/drawing/2014/chart" uri="{C3380CC4-5D6E-409C-BE32-E72D297353CC}">
              <c16:uniqueId val="{00000008-8D45-4088-BFCE-D01A13A5B9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4270</c:v>
                </c:pt>
                <c:pt idx="5">
                  <c:v>4535</c:v>
                </c:pt>
                <c:pt idx="8">
                  <c:v>7287</c:v>
                </c:pt>
                <c:pt idx="11">
                  <c:v>5940</c:v>
                </c:pt>
                <c:pt idx="14">
                  <c:v>7007</c:v>
                </c:pt>
              </c:numCache>
            </c:numRef>
          </c:val>
          <c:extLst>
            <c:ext xmlns:c16="http://schemas.microsoft.com/office/drawing/2014/chart" uri="{C3380CC4-5D6E-409C-BE32-E72D297353CC}">
              <c16:uniqueId val="{00000000-757E-48E5-99D3-BD1E174999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337</c:v>
                </c:pt>
                <c:pt idx="5">
                  <c:v>362</c:v>
                </c:pt>
                <c:pt idx="8">
                  <c:v>351</c:v>
                </c:pt>
                <c:pt idx="11">
                  <c:v>411</c:v>
                </c:pt>
                <c:pt idx="14">
                  <c:v>414</c:v>
                </c:pt>
              </c:numCache>
            </c:numRef>
          </c:val>
          <c:extLst>
            <c:ext xmlns:c16="http://schemas.microsoft.com/office/drawing/2014/chart" uri="{C3380CC4-5D6E-409C-BE32-E72D297353CC}">
              <c16:uniqueId val="{00000001-757E-48E5-99D3-BD1E174999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5430</c:v>
                </c:pt>
                <c:pt idx="5">
                  <c:v>5289</c:v>
                </c:pt>
                <c:pt idx="8">
                  <c:v>5148</c:v>
                </c:pt>
                <c:pt idx="11">
                  <c:v>5071</c:v>
                </c:pt>
                <c:pt idx="14">
                  <c:v>4993</c:v>
                </c:pt>
              </c:numCache>
            </c:numRef>
          </c:val>
          <c:extLst>
            <c:ext xmlns:c16="http://schemas.microsoft.com/office/drawing/2014/chart" uri="{C3380CC4-5D6E-409C-BE32-E72D297353CC}">
              <c16:uniqueId val="{00000002-757E-48E5-99D3-BD1E174999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E-48E5-99D3-BD1E174999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7E-48E5-99D3-BD1E174999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4</c:v>
                </c:pt>
                <c:pt idx="6">
                  <c:v>2</c:v>
                </c:pt>
                <c:pt idx="9">
                  <c:v>0</c:v>
                </c:pt>
                <c:pt idx="12">
                  <c:v>0</c:v>
                </c:pt>
              </c:numCache>
            </c:numRef>
          </c:val>
          <c:extLst>
            <c:ext xmlns:c16="http://schemas.microsoft.com/office/drawing/2014/chart" uri="{C3380CC4-5D6E-409C-BE32-E72D297353CC}">
              <c16:uniqueId val="{00000005-757E-48E5-99D3-BD1E174999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c:v>
                </c:pt>
                <c:pt idx="3">
                  <c:v>27</c:v>
                </c:pt>
                <c:pt idx="6">
                  <c:v>516</c:v>
                </c:pt>
                <c:pt idx="9">
                  <c:v>573</c:v>
                </c:pt>
                <c:pt idx="12">
                  <c:v>0</c:v>
                </c:pt>
              </c:numCache>
            </c:numRef>
          </c:val>
          <c:extLst>
            <c:ext xmlns:c16="http://schemas.microsoft.com/office/drawing/2014/chart" uri="{C3380CC4-5D6E-409C-BE32-E72D297353CC}">
              <c16:uniqueId val="{00000006-757E-48E5-99D3-BD1E174999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7E-48E5-99D3-BD1E174999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c:v>
                </c:pt>
                <c:pt idx="3">
                  <c:v>935</c:v>
                </c:pt>
                <c:pt idx="6">
                  <c:v>945</c:v>
                </c:pt>
                <c:pt idx="9">
                  <c:v>995</c:v>
                </c:pt>
                <c:pt idx="12">
                  <c:v>1344</c:v>
                </c:pt>
              </c:numCache>
            </c:numRef>
          </c:val>
          <c:extLst>
            <c:ext xmlns:c16="http://schemas.microsoft.com/office/drawing/2014/chart" uri="{C3380CC4-5D6E-409C-BE32-E72D297353CC}">
              <c16:uniqueId val="{00000008-757E-48E5-99D3-BD1E174999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3084</c:v>
                </c:pt>
                <c:pt idx="9">
                  <c:v>4</c:v>
                </c:pt>
                <c:pt idx="12">
                  <c:v>1043</c:v>
                </c:pt>
              </c:numCache>
            </c:numRef>
          </c:val>
          <c:extLst>
            <c:ext xmlns:c16="http://schemas.microsoft.com/office/drawing/2014/chart" uri="{C3380CC4-5D6E-409C-BE32-E72D297353CC}">
              <c16:uniqueId val="{00000009-757E-48E5-99D3-BD1E174999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6633</c:v>
                </c:pt>
                <c:pt idx="3">
                  <c:v>7268</c:v>
                </c:pt>
                <c:pt idx="6">
                  <c:v>7421</c:v>
                </c:pt>
                <c:pt idx="9">
                  <c:v>8080</c:v>
                </c:pt>
                <c:pt idx="12">
                  <c:v>10936</c:v>
                </c:pt>
              </c:numCache>
            </c:numRef>
          </c:val>
          <c:extLst>
            <c:ext xmlns:c16="http://schemas.microsoft.com/office/drawing/2014/chart" uri="{C3380CC4-5D6E-409C-BE32-E72D297353CC}">
              <c16:uniqueId val="{0000000A-757E-48E5-99D3-BD1E174999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909</c:v>
                </c:pt>
                <c:pt idx="14">
                  <c:v>#N/A</c:v>
                </c:pt>
              </c:numCache>
            </c:numRef>
          </c:val>
          <c:smooth val="0"/>
          <c:extLst>
            <c:ext xmlns:c16="http://schemas.microsoft.com/office/drawing/2014/chart" uri="{C3380CC4-5D6E-409C-BE32-E72D297353CC}">
              <c16:uniqueId val="{0000000B-757E-48E5-99D3-BD1E174999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2102</c:v>
                </c:pt>
                <c:pt idx="1">
                  <c:v>2219</c:v>
                </c:pt>
                <c:pt idx="2">
                  <c:v>2412</c:v>
                </c:pt>
              </c:numCache>
            </c:numRef>
          </c:val>
          <c:extLst>
            <c:ext xmlns:c16="http://schemas.microsoft.com/office/drawing/2014/chart" uri="{C3380CC4-5D6E-409C-BE32-E72D297353CC}">
              <c16:uniqueId val="{00000000-0A9F-41D0-9AAD-BBBF635B1E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c:v>
                </c:pt>
                <c:pt idx="1">
                  <c:v>585</c:v>
                </c:pt>
                <c:pt idx="2">
                  <c:v>596</c:v>
                </c:pt>
              </c:numCache>
            </c:numRef>
          </c:val>
          <c:extLst>
            <c:ext xmlns:c16="http://schemas.microsoft.com/office/drawing/2014/chart" uri="{C3380CC4-5D6E-409C-BE32-E72D297353CC}">
              <c16:uniqueId val="{00000001-0A9F-41D0-9AAD-BBBF635B1E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2358</c:v>
                </c:pt>
                <c:pt idx="1">
                  <c:v>2212</c:v>
                </c:pt>
                <c:pt idx="2">
                  <c:v>1908</c:v>
                </c:pt>
              </c:numCache>
            </c:numRef>
          </c:val>
          <c:extLst>
            <c:ext xmlns:c16="http://schemas.microsoft.com/office/drawing/2014/chart" uri="{C3380CC4-5D6E-409C-BE32-E72D297353CC}">
              <c16:uniqueId val="{00000002-0A9F-41D0-9AAD-BBBF635B1E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{C57E3540-BC58-4C79-9628-8E8687304841}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0B-481C-AEF0-BB2066951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{970158B7-30EB-4C49-BA46-E9731108A4FC}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0B-481C-AEF0-BB2066951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{A3F8669B-E510-4B0B-A914-887A0B8A1797}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0B-481C-AEF0-BB2066951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{4C77BB41-6AEA-4EE1-8091-ECAB6205C7CC}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0B-481C-AEF0-BB2066951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{0969E48F-6E03-4571-941F-C00C54C312AE}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0B-481C-AEF0-BB2066951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{4B5810E4-6B03-4481-BF5F-05C7CC9AA7D6}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0B-481C-AEF0-BB2066951E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{1C594D73-3B3C-436A-BFCE-52C5F40A506C}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0B-481C-AEF0-BB2066951E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{C4BF576C-7C35-4549-A3B0-DE64A0BD9E42}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0B-481C-AEF0-BB2066951E1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{7CA0FB5B-6810-4D06-A903-60FF798FDA51}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0B-481C-AEF0-BB2066951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40.200000000000003</c:v>
                </c:pt>
                <c:pt idx="8">
                  <c:v>41.5</c:v>
                </c:pt>
                <c:pt idx="16">
                  <c:v>43.4</c:v>
                </c:pt>
                <c:pt idx="24">
                  <c:v>43.7</c:v>
                </c:pt>
                <c:pt idx="32">
                  <c:v>44.2</c:v>
                </c:pt>
              </c:numCache>
            </c:numRef>
          </c:xVal>
          <c:yVal>
            <c:numRef>
              <c:f>公会計指標分析・財政指標組合せ分析表!$BP$51:$DC$51</c:f>
              <c:numCache>
                <c:formatCode>#,##0.0;"▲ "#,##0.0</c:formatCode>
                <c:ptCount val="40"/>
                <c:pt idx="32">
                  <c:v>27.2</c:v>
                </c:pt>
              </c:numCache>
            </c:numRef>
          </c:yVal>
          <c:smooth val="0"/>
          <c:extLst>
            <c:ext xmlns:c16="http://schemas.microsoft.com/office/drawing/2014/chart" uri="{C3380CC4-5D6E-409C-BE32-E72D297353CC}">
              <c16:uniqueId val="{00000009-3D0B-481C-AEF0-BB2066951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{B3A731F6-2B1B-4358-B1E7-E9C79BAC8458}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0B-481C-AEF0-BB2066951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{5F0BB733-F205-4C97-8343-479A3063C6B4}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0B-481C-AEF0-BB2066951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{68DE9C09-5B2A-4FB3-ABD6-AA7CE8FC548C}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0B-481C-AEF0-BB2066951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{A18E19B3-9331-40A4-83A6-16D91B057A86}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0B-481C-AEF0-BB2066951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{DBD89F55-74EF-40F3-864E-941931231B40}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0B-481C-AEF0-BB2066951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{B41882B4-AEE0-45AB-BFCF-DC5F36F17A9F}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0B-481C-AEF0-BB2066951E19}"/>
                </c:ext>
              </c:extLst>
            </c:dLbl>
            <c:dLbl>
              <c:idx val="16"/>
              <c:layout>
                <c:manualLayout>
                  <c:x val="-2.8500074116938182E-2"/>
                  <c:y val="-0.10153527211214211"/>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{41DAD160-C5A7-4C2B-844B-EB3B098E864B}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0B-481C-AEF0-BB2066951E19}"/>
                </c:ext>
              </c:extLst>
            </c:dLbl>
            <c:dLbl>
              <c:idx val="24"/>
              <c:layout>
                <c:manualLayout>
                  <c:x val="-3.553142718353014E-2"/>
                  <c:y val="-6.59654765368262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{67F7529F-E6B3-48D9-8E27-7B9991335638}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0B-481C-AEF0-BB2066951E19}"/>
                </c:ext>
              </c:extLst>
            </c:dLbl>
            <c:dLbl>
              <c:idx val="32"/>
              <c:layout>
                <c:manualLayout>
                  <c:x val="-3.2015750650234161E-2"/>
                  <c:y val="-2.671602243779996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{1B27E3DA-C4AC-4B5E-B7E8-E4EDDD9B5130}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0B-481C-AEF0-BB2066951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0B-481C-AEF0-BB2066951E1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{89BD0392-DD8E-4506-808B-8DB42063B5C0}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12-4194-9204-BA18168748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{52EC2757-9DE2-4A00-9A07-2148C28D9798}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12-4194-9204-BA18168748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{333F01B9-ADED-4BCC-8AF5-B88CFA20EA47}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12-4194-9204-BA18168748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{E75D05D2-944A-46C3-A581-7C209F5001BC}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12-4194-9204-BA18168748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{321B0E64-BA19-4F6F-900D-DC92B266F712}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12-4194-9204-BA18168748B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{6D6BB72D-7C9B-489E-9124-FF6239AE6F42}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12-4194-9204-BA18168748B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{18310A0C-9194-4CE2-BFFA-D8FE5D6A3F1F}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12-4194-9204-BA18168748B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{FEC77227-452F-4C5A-B058-5BEFA396F5BB}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12-4194-9204-BA18168748B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{838CF469-AD70-4D8C-9901-9EB08298AB5E}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12-4194-9204-BA18168748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5.0999999999999996</c:v>
                </c:pt>
                <c:pt idx="16">
                  <c:v>4.9000000000000004</c:v>
                </c:pt>
                <c:pt idx="24">
                  <c:v>6.4</c:v>
                </c:pt>
                <c:pt idx="32">
                  <c:v>6.7</c:v>
                </c:pt>
              </c:numCache>
            </c:numRef>
          </c:xVal>
          <c:yVal>
            <c:numRef>
              <c:f>公会計指標分析・財政指標組合せ分析表!$BP$73:$DC$73</c:f>
              <c:numCache>
                <c:formatCode>#,##0.0;"▲ "#,##0.0</c:formatCode>
                <c:ptCount val="40"/>
                <c:pt idx="32">
                  <c:v>27.2</c:v>
                </c:pt>
              </c:numCache>
            </c:numRef>
          </c:yVal>
          <c:smooth val="0"/>
          <c:extLst>
            <c:ext xmlns:c16="http://schemas.microsoft.com/office/drawing/2014/chart" uri="{C3380CC4-5D6E-409C-BE32-E72D297353CC}">
              <c16:uniqueId val="{00000009-4E12-4194-9204-BA18168748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{61189485-87A1-4D71-AA74-886BB4D54C97}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12-4194-9204-BA18168748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{2C3612A5-A7B3-4611-9242-A29BC3EF9E4E}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12-4194-9204-BA18168748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{85593658-D014-4855-A961-360370CCFFBF}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12-4194-9204-BA18168748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{C662BE40-839B-4264-BA7F-CC9C49A40823}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12-4194-9204-BA18168748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{47443899-3FE8-4CCD-B912-6EA6C32B4CE5}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12-4194-9204-BA18168748B1}"/>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{AAB0EC6B-38E6-4FC0-BC51-FE14EB8B7304}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12-4194-9204-BA18168748B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{3CBC17C4-3B4D-4E7B-8A48-C2DABCF75097}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12-4194-9204-BA18168748B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{740BB5AE-807B-4A59-AF02-3442D360810E}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12-4194-9204-BA18168748B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{30C287FE-CB67-4606-B7E3-65A4217CB576}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12-4194-9204-BA18168748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12-4194-9204-BA18168748B1}"/>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始まった大型事業（沖縄振興特別推進交付金事業等）の地方債分の償還開始により、今後も増加すると見込まれる。また、公営企業債の元利償還金に対する繰入金も増加しており、海底送水管の敷設更新計画に伴い公営企業債元利償還金の繰入金の増加に伴う分子は増加すること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将来負担比率はこれまでマイナスを維持してきたが、将来負担額の増大により</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となっている。新庁舎建設関連に伴い地方債の現在高が大幅に増加するなどの影響で悪化している。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の長寿命化・更新整備が控えているものの優先順位を見極め地方債発行額を抑制することや、地方交付税の頭打ちが見込めることから、高利率の積極的な繰上償還の実施や、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新庁舎建設に伴い、庁舎建設基金の取り崩しを行ったため大幅に減額となっている。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今後も計画的な積立を行い、各目的達成のため効率的な活用を図る。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庁舎建設・高齢者福祉・ふるさと創生・まちなみ保存・ヤマネコ保護等の事業に充当し活用する。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新庁舎建設に伴い、庁舎建設基金の取り崩しを行ったため大幅な減額となっている。</a:t>
          </a:r>
          <a:endParaRPr lang="ja-JP" altLang="ja-JP" sz="1400">
            <a:effectLst/>
          </a:endParaRPr>
        </a:p>
        <a:p>
          <a:r>
            <a:rPr kumimoji="1" lang="ja-JP" altLang="ja-JP" sz="1100">
              <a:solidFill>
                <a:schemeClr val="dk1"/>
              </a:solidFill>
              <a:effectLst/>
              <a:latin typeface="+mn-lt"/>
              <a:ea typeface="+mn-ea"/>
              <a:cs typeface="+mn-cs"/>
            </a:rPr>
            <a:t>ふるさと応援寄附金の寄付額が増加したことから基金の積立額が増加し、増額となっている。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各基金の目的に係る事業内容等を精査し、国の制度等を活用しながら計画的かつ適正な活用に努める。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本町は島嶼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今後も計画的な積立を行い、将来の財源不足等の事態に備える。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財政負担軽減を図るため、計画的な繰上げ償還等を行う。その財源とするため、計画的な積立を行っており増額となっている。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計画的な積立や高利率の既発債残高の繰上償還による将来負担の軽減、平準化を図る。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88F042-E663-47FD-AAAE-57AD8CABF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507BEE-D087-4CBF-AE24-4E94CCBC6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03BFCA2-5CE1-4BEC-8D41-F61F9209E88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C9A8739-8E01-4B52-AC27-9F4C5443AAD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47AD082-E971-4FF9-A1F9-4CF3F9153E4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D29B20F-1DAD-4C9B-91E9-597EEC6F9C03}"/>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36AEABB-D81D-41EB-9109-CCC5FF8BB766}"/>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59DAE29-0120-4B04-ACD0-F192A3139CBA}"/>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8E45917-331E-4E26-92B0-56F6B589251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DA1EFA9-4581-4EDC-87D4-8E9AE2EE2E4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0B21AD5-3424-4666-9A53-886FDEDD841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C1F340F-C170-49C2-B03E-A8E4481BB0C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EF5FFA9-1E34-4ACA-B35A-64FB8F80417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0E6ED76-35BE-4BF7-9314-25A67F2EA76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EA0CF71-6307-43CC-AC6D-86390BF89DC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326853D-D0DD-4092-B123-BE2687E076F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0F07156-F6FA-4EA1-A6DB-1B513EB5009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66BC21EC-FC4D-4BE2-B491-B8760549B76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DD78E56-39F8-40E1-82F3-BCA4440AEA4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73C8AC2-8714-468C-9EF9-F971CE36641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0852BFD-2358-4E1D-9983-EDEBA0250D5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9DF3CEE-5470-4AAA-B674-542283536B9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3EADBF7-AC6F-4520-9B3D-7D6529DDE01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6948E9F-545B-4414-97CF-0259D9C1891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2BCF749-DCF4-484B-8E4C-8ED57DC086F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BCACB5D-01FF-49F4-BDF6-77B6127B896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76C6F69-8710-4B24-9FC7-B277DB489EB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FDAAABD-173B-4E39-81F7-574F8F043E4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8B737F5-1C70-4A13-A83D-9EE644BF73D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2C80B7FB-77E6-41A9-A68E-6C9A89982B2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74FF760-27A9-4B9D-BD08-8B1804B5823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EFE0547-CF5A-444C-892B-8E02190E152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F7ADE7A4-E2C5-481E-A5ED-3A2CDA0B560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2CB20F2-8FB9-49A6-9E06-F3455FAFCCA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4E3F566-26C4-4B4A-8A25-695136D81AF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A29A64F-0D6F-48E8-BE90-5CDB74CAC31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FF55DB2-814D-4BC1-A377-2A6E74BD547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C118E0D-3688-44A7-A619-153B117B3CA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204D10C-3F71-4730-AAD8-94C5DC738A1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CAD482C4-13A0-4350-9B72-1D919A5FB16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E762AE0-6F74-4A9F-B8CF-47267B963A7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F0E7E7AA-62FB-4A78-B8E9-97BAF276C75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9C1B167-BE24-4FA2-89D5-8B80DCDBB96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0C0720F-D828-45C2-A021-A4F1F7B1CA4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DADBC880-44EF-4467-BC79-A3C42C539E9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04266AB-CD83-4B7E-A179-107EEA18F36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ADA7708-41C7-4AD3-9BA5-9BCC24EABE3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DD723D1-73AF-4057-BD64-8E5FA80DB8F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8D1064A-8B4D-4E05-9617-F19A6A788E0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F735F3BF-940A-4236-A121-0D3186B4301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D5391F46-6248-4903-9295-3FD874468E4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A6EC4694-BB98-4C9A-B023-F81B587F989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910B973B-56CD-4C90-8B38-67A85355A38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9F13D99-BFAF-471A-AB95-F0D1B9D817B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E1BDBE4-A91A-43D5-90E5-D9436D08E67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ポイント低いが、年々増加傾向にあり、前年度比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ポイント増加している。今後も個別施設計画を活用し、有形固定資産の計画的な維持管理に努</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E584547-AF56-4298-B967-7A4CAA311D6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5566280-5B01-4357-92AC-D0B7A99A362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CB5D456-97B0-4DBC-9BEF-59467EE3968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B0F5B13E-8ADF-42CC-BFC2-BF650864780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4FF7614-8A2F-4AE5-853E-05E40B4F31F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416D9C0-2607-4D20-9BA7-BBE10181B7B4}"/>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3EE40C8A-C7E6-4C66-AE1F-477834809388}"/>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A53F200-C3E5-4421-97D5-C4B685AF281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8DD1AE6B-5397-475F-B760-A07F4D8BB6F1}"/>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5AD1F055-BF9C-44AF-85DB-88F15BDD351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5F691124-B89E-488E-871A-222F9EDD97C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DE0DA81-8597-43C5-93B1-9E54A364D21C}"/>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8FC73E9-CBC4-4498-BB01-8DD75745943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2C4DD1EF-8F08-444E-9137-B91A95A5A465}"/>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CEADD620-76A2-493D-9EA0-442CE4B1D033}"/>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A855920-0DF9-4757-AC7E-E9610DFE555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EDD4F93-6C3B-4867-A833-AA73E3664E1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6A16E23-49E5-442F-B6F0-3EDB1FDA260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5" name="直線コネクタ 74">
          <a:extLst>
            <a:ext uri="{FF2B5EF4-FFF2-40B4-BE49-F238E27FC236}">
              <a16:creationId xmlns:a16="http://schemas.microsoft.com/office/drawing/2014/main" id="{CDA9BBB8-C0E5-4586-8F75-7A4D2CC84845}"/>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6" name="有形固定資産減価償却率最小値テキスト">
          <a:extLst>
            <a:ext uri="{FF2B5EF4-FFF2-40B4-BE49-F238E27FC236}">
              <a16:creationId xmlns:a16="http://schemas.microsoft.com/office/drawing/2014/main" id="{A56DF1BF-C463-4FD3-AED1-CB432DCF221E}"/>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7" name="直線コネクタ 76">
          <a:extLst>
            <a:ext uri="{FF2B5EF4-FFF2-40B4-BE49-F238E27FC236}">
              <a16:creationId xmlns:a16="http://schemas.microsoft.com/office/drawing/2014/main" id="{3084951F-B255-498E-9E07-5BD8923CB573}"/>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96D0CA4B-F59D-4697-8A55-AAD57CF6DBFB}"/>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27F35D6C-DBE6-40B2-B79C-6FCEFFA787AA}"/>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192F24B1-658C-4008-BFE1-683784E0DD03}"/>
            </a:ext>
          </a:extLst>
        </xdr:cNvPr>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16B594AB-B99B-4E0B-ACF2-84FBF1A9F1FC}"/>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a:extLst>
            <a:ext uri="{FF2B5EF4-FFF2-40B4-BE49-F238E27FC236}">
              <a16:creationId xmlns:a16="http://schemas.microsoft.com/office/drawing/2014/main" id="{8897B984-974E-4920-9CFA-D6E37821C344}"/>
            </a:ext>
          </a:extLst>
        </xdr:cNvPr>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3" name="フローチャート: 判断 82">
          <a:extLst>
            <a:ext uri="{FF2B5EF4-FFF2-40B4-BE49-F238E27FC236}">
              <a16:creationId xmlns:a16="http://schemas.microsoft.com/office/drawing/2014/main" id="{7F4E73C2-02ED-48B3-A0A3-AF2927FB680C}"/>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a16="http://schemas.microsoft.com/office/drawing/2014/main" id="{60687AFC-2231-455F-85B3-B0A564A229FA}"/>
            </a:ext>
          </a:extLst>
        </xdr:cNvPr>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5" name="フローチャート: 判断 84">
          <a:extLst>
            <a:ext uri="{FF2B5EF4-FFF2-40B4-BE49-F238E27FC236}">
              <a16:creationId xmlns:a16="http://schemas.microsoft.com/office/drawing/2014/main" id="{691FE6E6-F610-4165-AF6F-DC50151FC3A6}"/>
            </a:ext>
          </a:extLst>
        </xdr:cNvPr>
        <xdr:cNvSpPr/>
      </xdr:nvSpPr>
      <xdr:spPr>
        <a:xfrm>
          <a:off x="1714500" y="498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3508B64-B579-4861-8CCB-06D6F4CBFD5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A418DF1-6065-404B-973A-1C333567B96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FD600FD-D698-48E5-A086-CC95BD3DF53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23771B3-68E1-4086-BA93-CD353B72309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8BE1C0D-0567-417E-9C00-87A94986201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110944</xdr:rowOff>
    </xdr:from>
    <xdr:to>
      <xdr:col>23</xdr:col>
      <xdr:colOff>136525</xdr:colOff>
      <xdr:row>27</xdr:row>
      <xdr:rowOff>41094</xdr:rowOff>
    </xdr:to>
    <xdr:sp macro="" textlink="">
      <xdr:nvSpPr>
        <xdr:cNvPr id="91" name="楕円 90">
          <a:extLst>
            <a:ext uri="{FF2B5EF4-FFF2-40B4-BE49-F238E27FC236}">
              <a16:creationId xmlns:a16="http://schemas.microsoft.com/office/drawing/2014/main" id="{820A8444-1959-4A06-AC20-E8332E75C0E9}"/>
            </a:ext>
          </a:extLst>
        </xdr:cNvPr>
        <xdr:cNvSpPr/>
      </xdr:nvSpPr>
      <xdr:spPr>
        <a:xfrm>
          <a:off x="4711700" y="45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133821</xdr:rowOff>
    </xdr:from>
    <xdr:ext cx="405111" cy="259045"/>
    <xdr:sp macro="" textlink="">
      <xdr:nvSpPr>
        <xdr:cNvPr id="92" name="有形固定資産減価償却率該当値テキスト">
          <a:extLst>
            <a:ext uri="{FF2B5EF4-FFF2-40B4-BE49-F238E27FC236}">
              <a16:creationId xmlns:a16="http://schemas.microsoft.com/office/drawing/2014/main" id="{64AB3D5E-8A2F-4133-9214-F18556CFFB2A}"/>
            </a:ext>
          </a:extLst>
        </xdr:cNvPr>
        <xdr:cNvSpPr txBox="1"/>
      </xdr:nvSpPr>
      <xdr:spPr>
        <a:xfrm>
          <a:off x="4813300" y="442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95522</xdr:rowOff>
    </xdr:from>
    <xdr:to>
      <xdr:col>19</xdr:col>
      <xdr:colOff>187325</xdr:colOff>
      <xdr:row>27</xdr:row>
      <xdr:rowOff>25672</xdr:rowOff>
    </xdr:to>
    <xdr:sp macro="" textlink="">
      <xdr:nvSpPr>
        <xdr:cNvPr id="93" name="楕円 92">
          <a:extLst>
            <a:ext uri="{FF2B5EF4-FFF2-40B4-BE49-F238E27FC236}">
              <a16:creationId xmlns:a16="http://schemas.microsoft.com/office/drawing/2014/main" id="{058325AE-9510-497A-87C6-AC4AEB194E8A}"/>
            </a:ext>
          </a:extLst>
        </xdr:cNvPr>
        <xdr:cNvSpPr/>
      </xdr:nvSpPr>
      <xdr:spPr>
        <a:xfrm>
          <a:off x="4000500" y="45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146322</xdr:rowOff>
    </xdr:from>
    <xdr:to>
      <xdr:col>23</xdr:col>
      <xdr:colOff>85725</xdr:colOff>
      <xdr:row>26</xdr:row>
      <xdr:rowOff>161744</xdr:rowOff>
    </xdr:to>
    <xdr:cxnSp macro="">
      <xdr:nvCxnSpPr>
        <xdr:cNvPr id="94" name="直線コネクタ 93">
          <a:extLst>
            <a:ext uri="{FF2B5EF4-FFF2-40B4-BE49-F238E27FC236}">
              <a16:creationId xmlns:a16="http://schemas.microsoft.com/office/drawing/2014/main" id="{A207D751-3ACE-44B7-817D-7167FBE54DA2}"/>
            </a:ext>
          </a:extLst>
        </xdr:cNvPr>
        <xdr:cNvCxnSpPr/>
      </xdr:nvCxnSpPr>
      <xdr:spPr>
        <a:xfrm>
          <a:off x="4051300" y="4604022"/>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86269</xdr:rowOff>
    </xdr:from>
    <xdr:to>
      <xdr:col>15</xdr:col>
      <xdr:colOff>187325</xdr:colOff>
      <xdr:row>27</xdr:row>
      <xdr:rowOff>16419</xdr:rowOff>
    </xdr:to>
    <xdr:sp macro="" textlink="">
      <xdr:nvSpPr>
        <xdr:cNvPr id="95" name="楕円 94">
          <a:extLst>
            <a:ext uri="{FF2B5EF4-FFF2-40B4-BE49-F238E27FC236}">
              <a16:creationId xmlns:a16="http://schemas.microsoft.com/office/drawing/2014/main" id="{0199F6FA-796E-4185-B836-89D38884BEBA}"/>
            </a:ext>
          </a:extLst>
        </xdr:cNvPr>
        <xdr:cNvSpPr/>
      </xdr:nvSpPr>
      <xdr:spPr>
        <a:xfrm>
          <a:off x="3238500" y="45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137069</xdr:rowOff>
    </xdr:from>
    <xdr:to>
      <xdr:col>19</xdr:col>
      <xdr:colOff>136525</xdr:colOff>
      <xdr:row>26</xdr:row>
      <xdr:rowOff>146322</xdr:rowOff>
    </xdr:to>
    <xdr:cxnSp macro="">
      <xdr:nvCxnSpPr>
        <xdr:cNvPr id="96" name="直線コネクタ 95">
          <a:extLst>
            <a:ext uri="{FF2B5EF4-FFF2-40B4-BE49-F238E27FC236}">
              <a16:creationId xmlns:a16="http://schemas.microsoft.com/office/drawing/2014/main" id="{7243B764-DC34-4580-9317-8D04687B3CF5}"/>
            </a:ext>
          </a:extLst>
        </xdr:cNvPr>
        <xdr:cNvCxnSpPr/>
      </xdr:nvCxnSpPr>
      <xdr:spPr>
        <a:xfrm>
          <a:off x="3289300" y="459476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27668</xdr:rowOff>
    </xdr:from>
    <xdr:to>
      <xdr:col>11</xdr:col>
      <xdr:colOff>187325</xdr:colOff>
      <xdr:row>26</xdr:row>
      <xdr:rowOff>129268</xdr:rowOff>
    </xdr:to>
    <xdr:sp macro="" textlink="">
      <xdr:nvSpPr>
        <xdr:cNvPr id="97" name="楕円 96">
          <a:extLst>
            <a:ext uri="{FF2B5EF4-FFF2-40B4-BE49-F238E27FC236}">
              <a16:creationId xmlns:a16="http://schemas.microsoft.com/office/drawing/2014/main" id="{B72BED12-34AF-4DF8-8837-FEC1BE7DFF6B}"/>
            </a:ext>
          </a:extLst>
        </xdr:cNvPr>
        <xdr:cNvSpPr/>
      </xdr:nvSpPr>
      <xdr:spPr>
        <a:xfrm>
          <a:off x="2476500" y="44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78468</xdr:rowOff>
    </xdr:from>
    <xdr:to>
      <xdr:col>15</xdr:col>
      <xdr:colOff>136525</xdr:colOff>
      <xdr:row>26</xdr:row>
      <xdr:rowOff>137069</xdr:rowOff>
    </xdr:to>
    <xdr:cxnSp macro="">
      <xdr:nvCxnSpPr>
        <xdr:cNvPr id="98" name="直線コネクタ 97">
          <a:extLst>
            <a:ext uri="{FF2B5EF4-FFF2-40B4-BE49-F238E27FC236}">
              <a16:creationId xmlns:a16="http://schemas.microsoft.com/office/drawing/2014/main" id="{6FF32595-6272-43A9-A302-876CC77CAABE}"/>
            </a:ext>
          </a:extLst>
        </xdr:cNvPr>
        <xdr:cNvCxnSpPr/>
      </xdr:nvCxnSpPr>
      <xdr:spPr>
        <a:xfrm>
          <a:off x="2527300" y="4536168"/>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159022</xdr:rowOff>
    </xdr:from>
    <xdr:to>
      <xdr:col>7</xdr:col>
      <xdr:colOff>187325</xdr:colOff>
      <xdr:row>26</xdr:row>
      <xdr:rowOff>89172</xdr:rowOff>
    </xdr:to>
    <xdr:sp macro="" textlink="">
      <xdr:nvSpPr>
        <xdr:cNvPr id="99" name="楕円 98">
          <a:extLst>
            <a:ext uri="{FF2B5EF4-FFF2-40B4-BE49-F238E27FC236}">
              <a16:creationId xmlns:a16="http://schemas.microsoft.com/office/drawing/2014/main" id="{76F9FE50-E7A6-46F1-AF51-67A0C8FE6A8E}"/>
            </a:ext>
          </a:extLst>
        </xdr:cNvPr>
        <xdr:cNvSpPr/>
      </xdr:nvSpPr>
      <xdr:spPr>
        <a:xfrm>
          <a:off x="1714500" y="44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38372</xdr:rowOff>
    </xdr:from>
    <xdr:to>
      <xdr:col>11</xdr:col>
      <xdr:colOff>136525</xdr:colOff>
      <xdr:row>26</xdr:row>
      <xdr:rowOff>78468</xdr:rowOff>
    </xdr:to>
    <xdr:cxnSp macro="">
      <xdr:nvCxnSpPr>
        <xdr:cNvPr id="100" name="直線コネクタ 99">
          <a:extLst>
            <a:ext uri="{FF2B5EF4-FFF2-40B4-BE49-F238E27FC236}">
              <a16:creationId xmlns:a16="http://schemas.microsoft.com/office/drawing/2014/main" id="{045EE7AD-4372-4273-8DB7-C252C5FF01A6}"/>
            </a:ext>
          </a:extLst>
        </xdr:cNvPr>
        <xdr:cNvCxnSpPr/>
      </xdr:nvCxnSpPr>
      <xdr:spPr>
        <a:xfrm>
          <a:off x="1765300" y="4496072"/>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1" name="n_1aveValue有形固定資産減価償却率">
          <a:extLst>
            <a:ext uri="{FF2B5EF4-FFF2-40B4-BE49-F238E27FC236}">
              <a16:creationId xmlns:a16="http://schemas.microsoft.com/office/drawing/2014/main" id="{C35F5E97-3CD5-4C66-9D38-6D987D094458}"/>
            </a:ext>
          </a:extLst>
        </xdr:cNvPr>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2" name="n_2aveValue有形固定資産減価償却率">
          <a:extLst>
            <a:ext uri="{FF2B5EF4-FFF2-40B4-BE49-F238E27FC236}">
              <a16:creationId xmlns:a16="http://schemas.microsoft.com/office/drawing/2014/main" id="{89A473BC-8657-4675-83CE-1EE1A4C0010E}"/>
            </a:ext>
          </a:extLst>
        </xdr:cNvPr>
        <xdr:cNvSpPr txBox="1"/>
      </xdr:nvSpPr>
      <xdr:spPr>
        <a:xfrm>
          <a:off x="3086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3" name="n_3aveValue有形固定資産減価償却率">
          <a:extLst>
            <a:ext uri="{FF2B5EF4-FFF2-40B4-BE49-F238E27FC236}">
              <a16:creationId xmlns:a16="http://schemas.microsoft.com/office/drawing/2014/main" id="{F6A925E6-57C8-4E9B-ACC5-950AF3D83B45}"/>
            </a:ext>
          </a:extLst>
        </xdr:cNvPr>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4" name="n_4aveValue有形固定資産減価償却率">
          <a:extLst>
            <a:ext uri="{FF2B5EF4-FFF2-40B4-BE49-F238E27FC236}">
              <a16:creationId xmlns:a16="http://schemas.microsoft.com/office/drawing/2014/main" id="{8F33AF7D-94B8-4865-83D2-9D3E4A0865FE}"/>
            </a:ext>
          </a:extLst>
        </xdr:cNvPr>
        <xdr:cNvSpPr txBox="1"/>
      </xdr:nvSpPr>
      <xdr:spPr>
        <a:xfrm>
          <a:off x="1562744" y="507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42199</xdr:rowOff>
    </xdr:from>
    <xdr:ext cx="405111" cy="259045"/>
    <xdr:sp macro="" textlink="">
      <xdr:nvSpPr>
        <xdr:cNvPr id="105" name="n_1mainValue有形固定資産減価償却率">
          <a:extLst>
            <a:ext uri="{FF2B5EF4-FFF2-40B4-BE49-F238E27FC236}">
              <a16:creationId xmlns:a16="http://schemas.microsoft.com/office/drawing/2014/main" id="{5BBE4A51-DA40-47E7-BB63-C44E8199C754}"/>
            </a:ext>
          </a:extLst>
        </xdr:cNvPr>
        <xdr:cNvSpPr txBox="1"/>
      </xdr:nvSpPr>
      <xdr:spPr>
        <a:xfrm>
          <a:off x="3836044" y="43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32946</xdr:rowOff>
    </xdr:from>
    <xdr:ext cx="405111" cy="259045"/>
    <xdr:sp macro="" textlink="">
      <xdr:nvSpPr>
        <xdr:cNvPr id="106" name="n_2mainValue有形固定資産減価償却率">
          <a:extLst>
            <a:ext uri="{FF2B5EF4-FFF2-40B4-BE49-F238E27FC236}">
              <a16:creationId xmlns:a16="http://schemas.microsoft.com/office/drawing/2014/main" id="{D9DD0D99-85CA-45D0-AF31-1F7C460DF884}"/>
            </a:ext>
          </a:extLst>
        </xdr:cNvPr>
        <xdr:cNvSpPr txBox="1"/>
      </xdr:nvSpPr>
      <xdr:spPr>
        <a:xfrm>
          <a:off x="3086744" y="43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145795</xdr:rowOff>
    </xdr:from>
    <xdr:ext cx="405111" cy="259045"/>
    <xdr:sp macro="" textlink="">
      <xdr:nvSpPr>
        <xdr:cNvPr id="107" name="n_3mainValue有形固定資産減価償却率">
          <a:extLst>
            <a:ext uri="{FF2B5EF4-FFF2-40B4-BE49-F238E27FC236}">
              <a16:creationId xmlns:a16="http://schemas.microsoft.com/office/drawing/2014/main" id="{07CECBFE-F47E-46F5-8B36-BCEA339CF162}"/>
            </a:ext>
          </a:extLst>
        </xdr:cNvPr>
        <xdr:cNvSpPr txBox="1"/>
      </xdr:nvSpPr>
      <xdr:spPr>
        <a:xfrm>
          <a:off x="2324744" y="426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105699</xdr:rowOff>
    </xdr:from>
    <xdr:ext cx="405111" cy="259045"/>
    <xdr:sp macro="" textlink="">
      <xdr:nvSpPr>
        <xdr:cNvPr id="108" name="n_4mainValue有形固定資産減価償却率">
          <a:extLst>
            <a:ext uri="{FF2B5EF4-FFF2-40B4-BE49-F238E27FC236}">
              <a16:creationId xmlns:a16="http://schemas.microsoft.com/office/drawing/2014/main" id="{F4EEACE5-820D-4434-8B35-77AF66C679A5}"/>
            </a:ext>
          </a:extLst>
        </xdr:cNvPr>
        <xdr:cNvSpPr txBox="1"/>
      </xdr:nvSpPr>
      <xdr:spPr>
        <a:xfrm>
          <a:off x="1562744" y="422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21384D11-19D1-4D76-8D11-A6674E55B24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BA25239-BE00-4F9A-A9A6-50F82E0230A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7BC1EE0D-7790-44AF-9EBB-9396B18DFA6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DD9383A-D3CC-40F5-8364-740E3349C6E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95A5400-35E7-411E-9F6F-24ABFF30FE4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FE28BBCB-6D35-4E34-B262-0F9B59573E1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9011BE20-4032-49C2-85C8-BF37E72DFBD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1EA5EAA-C899-4C90-9616-945C9E269C8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AE12152-A918-44C8-943B-81753797D4B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F756142-E393-4C8B-A640-3FC834F5638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8BE50FB-4039-4B2D-B29C-317EE1B2E90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BC3A224-DA5B-4390-B7AA-AE7261AACFD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8D41B8B7-3B23-47E0-9CFA-DFF914259BE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461.9%</a:t>
          </a:r>
          <a:r>
            <a:rPr kumimoji="1" lang="ja-JP" altLang="ja-JP" sz="1100">
              <a:solidFill>
                <a:schemeClr val="dk1"/>
              </a:solidFill>
              <a:effectLst/>
              <a:latin typeface="+mn-lt"/>
              <a:ea typeface="+mn-ea"/>
              <a:cs typeface="+mn-cs"/>
            </a:rPr>
            <a:t>であり、前年度比</a:t>
          </a:r>
          <a:r>
            <a:rPr kumimoji="1" lang="en-US" altLang="ja-JP" sz="1100">
              <a:solidFill>
                <a:schemeClr val="dk1"/>
              </a:solidFill>
              <a:effectLst/>
              <a:latin typeface="+mn-lt"/>
              <a:ea typeface="+mn-ea"/>
              <a:cs typeface="+mn-cs"/>
            </a:rPr>
            <a:t>109.3</a:t>
          </a:r>
          <a:r>
            <a:rPr kumimoji="1" lang="ja-JP" altLang="ja-JP" sz="1100">
              <a:solidFill>
                <a:schemeClr val="dk1"/>
              </a:solidFill>
              <a:effectLst/>
              <a:latin typeface="+mn-lt"/>
              <a:ea typeface="+mn-ea"/>
              <a:cs typeface="+mn-cs"/>
            </a:rPr>
            <a:t>ポイント増、類似団体と比較すると</a:t>
          </a:r>
          <a:r>
            <a:rPr kumimoji="1" lang="en-US" altLang="ja-JP" sz="1100">
              <a:solidFill>
                <a:schemeClr val="dk1"/>
              </a:solidFill>
              <a:effectLst/>
              <a:latin typeface="+mn-lt"/>
              <a:ea typeface="+mn-ea"/>
              <a:cs typeface="+mn-cs"/>
            </a:rPr>
            <a:t>323.7</a:t>
          </a:r>
          <a:r>
            <a:rPr kumimoji="1" lang="ja-JP" altLang="ja-JP" sz="1100">
              <a:solidFill>
                <a:schemeClr val="dk1"/>
              </a:solidFill>
              <a:effectLst/>
              <a:latin typeface="+mn-lt"/>
              <a:ea typeface="+mn-ea"/>
              <a:cs typeface="+mn-cs"/>
            </a:rPr>
            <a:t>ポイント高い数値となっている。これは、複合型福祉施設整備及び竹富町役場新庁舎整備事業等に伴う地方債発行が増加したことが考えられる。今後も継続すべき同事業等で地方債の発行の増加が見込まれるが、適正な公債費の発行・抑制に引続き取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D7D152E-524F-4D10-8EF8-628A037A4DB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F681120-B3CA-4DA2-AD9D-A4D9F251CCF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5DC48D8-3259-4EE1-B3B4-8CF7685BB99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1492BC18-4844-4966-BB91-89B61C683325}"/>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980B9E3D-894A-4D3C-B409-F3CAFA7E756B}"/>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4CD4E2EA-2A87-45AC-949A-9C9F4CF4C5F7}"/>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B4320B46-CEF5-429A-AD8C-5BCA991FD5CF}"/>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9947AB6-2E25-473C-9D1A-3158FBBD048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E26C56CE-7925-4762-BBF2-665349E8D913}"/>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D28AE19-2FBE-4A31-BA28-3A7315220E6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EDBD75C-440E-42F1-96DD-6E404C9F3348}"/>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903974E8-0E13-4B46-A42D-40B87753014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3C6F3D06-DA3D-4C8A-8E5F-D70CC441487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95538AB-468C-40DF-9DCF-DBB1C7AA23E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9E7E818-BD94-4CA5-A832-A6F43B0EB1E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7" name="直線コネクタ 136">
          <a:extLst>
            <a:ext uri="{FF2B5EF4-FFF2-40B4-BE49-F238E27FC236}">
              <a16:creationId xmlns:a16="http://schemas.microsoft.com/office/drawing/2014/main" id="{BB657718-D3E0-4909-BFF2-323B06F2C60E}"/>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8" name="債務償還比率最小値テキスト">
          <a:extLst>
            <a:ext uri="{FF2B5EF4-FFF2-40B4-BE49-F238E27FC236}">
              <a16:creationId xmlns:a16="http://schemas.microsoft.com/office/drawing/2014/main" id="{AB2E803B-A8F6-40F1-8780-BF87A97CBD21}"/>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9" name="直線コネクタ 138">
          <a:extLst>
            <a:ext uri="{FF2B5EF4-FFF2-40B4-BE49-F238E27FC236}">
              <a16:creationId xmlns:a16="http://schemas.microsoft.com/office/drawing/2014/main" id="{3B1EA337-8DE5-4E77-A599-CB28F0DBB578}"/>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5AA718F8-2D4C-462C-89D2-0DE468915CC8}"/>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9C3FAD4-EB5B-438A-BE58-A060951132E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2" name="債務償還比率平均値テキスト">
          <a:extLst>
            <a:ext uri="{FF2B5EF4-FFF2-40B4-BE49-F238E27FC236}">
              <a16:creationId xmlns:a16="http://schemas.microsoft.com/office/drawing/2014/main" id="{76BCE9EF-4087-4964-BCA1-8356A85CA13F}"/>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3" name="フローチャート: 判断 142">
          <a:extLst>
            <a:ext uri="{FF2B5EF4-FFF2-40B4-BE49-F238E27FC236}">
              <a16:creationId xmlns:a16="http://schemas.microsoft.com/office/drawing/2014/main" id="{D3C31CDF-F738-44F5-989B-D1C206654B3B}"/>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4" name="フローチャート: 判断 143">
          <a:extLst>
            <a:ext uri="{FF2B5EF4-FFF2-40B4-BE49-F238E27FC236}">
              <a16:creationId xmlns:a16="http://schemas.microsoft.com/office/drawing/2014/main" id="{A872C821-D68A-48AE-83AD-5F8887316901}"/>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5" name="フローチャート: 判断 144">
          <a:extLst>
            <a:ext uri="{FF2B5EF4-FFF2-40B4-BE49-F238E27FC236}">
              <a16:creationId xmlns:a16="http://schemas.microsoft.com/office/drawing/2014/main" id="{86C60747-B7F5-4174-9743-585B1602D7A5}"/>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6" name="フローチャート: 判断 145">
          <a:extLst>
            <a:ext uri="{FF2B5EF4-FFF2-40B4-BE49-F238E27FC236}">
              <a16:creationId xmlns:a16="http://schemas.microsoft.com/office/drawing/2014/main" id="{93364C71-51F2-4736-8DA9-CBC21A068A8C}"/>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7" name="フローチャート: 判断 146">
          <a:extLst>
            <a:ext uri="{FF2B5EF4-FFF2-40B4-BE49-F238E27FC236}">
              <a16:creationId xmlns:a16="http://schemas.microsoft.com/office/drawing/2014/main" id="{56271648-D3D6-4D89-941B-6338D1B828B2}"/>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0BE01A-6B90-4036-9BED-273BA99A99E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BE3A297-224E-458C-9B39-671E7EBED57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858E956-793D-4108-8322-927434DCA48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0FA4D45-0DCD-4E17-BA91-AC393C90726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4CE8118-CBBC-4C6B-B797-48093F53564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6593</xdr:rowOff>
    </xdr:from>
    <xdr:to>
      <xdr:col>76</xdr:col>
      <xdr:colOff>73025</xdr:colOff>
      <xdr:row>31</xdr:row>
      <xdr:rowOff>108193</xdr:rowOff>
    </xdr:to>
    <xdr:sp macro="" textlink="">
      <xdr:nvSpPr>
        <xdr:cNvPr id="153" name="楕円 152">
          <a:extLst>
            <a:ext uri="{FF2B5EF4-FFF2-40B4-BE49-F238E27FC236}">
              <a16:creationId xmlns:a16="http://schemas.microsoft.com/office/drawing/2014/main" id="{52BE25D2-2358-4B9A-B9C7-61D7C2172E4A}"/>
            </a:ext>
          </a:extLst>
        </xdr:cNvPr>
        <xdr:cNvSpPr/>
      </xdr:nvSpPr>
      <xdr:spPr>
        <a:xfrm>
          <a:off x="14744700" y="53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156470</xdr:rowOff>
    </xdr:from>
    <xdr:ext cx="469744" cy="259045"/>
    <xdr:sp macro="" textlink="">
      <xdr:nvSpPr>
        <xdr:cNvPr id="154" name="債務償還比率該当値テキスト">
          <a:extLst>
            <a:ext uri="{FF2B5EF4-FFF2-40B4-BE49-F238E27FC236}">
              <a16:creationId xmlns:a16="http://schemas.microsoft.com/office/drawing/2014/main" id="{DC8A5C00-D380-4604-84F8-F5D2BE5F75D5}"/>
            </a:ext>
          </a:extLst>
        </xdr:cNvPr>
        <xdr:cNvSpPr txBox="1"/>
      </xdr:nvSpPr>
      <xdr:spPr>
        <a:xfrm>
          <a:off x="14846300" y="52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152845</xdr:rowOff>
    </xdr:from>
    <xdr:to>
      <xdr:col>72</xdr:col>
      <xdr:colOff>123825</xdr:colOff>
      <xdr:row>30</xdr:row>
      <xdr:rowOff>82995</xdr:rowOff>
    </xdr:to>
    <xdr:sp macro="" textlink="">
      <xdr:nvSpPr>
        <xdr:cNvPr id="155" name="楕円 154">
          <a:extLst>
            <a:ext uri="{FF2B5EF4-FFF2-40B4-BE49-F238E27FC236}">
              <a16:creationId xmlns:a16="http://schemas.microsoft.com/office/drawing/2014/main" id="{C2976B37-F923-40DA-8062-D8E30D0B7458}"/>
            </a:ext>
          </a:extLst>
        </xdr:cNvPr>
        <xdr:cNvSpPr/>
      </xdr:nvSpPr>
      <xdr:spPr>
        <a:xfrm>
          <a:off x="14033500" y="51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32195</xdr:rowOff>
    </xdr:from>
    <xdr:to>
      <xdr:col>76</xdr:col>
      <xdr:colOff>22225</xdr:colOff>
      <xdr:row>31</xdr:row>
      <xdr:rowOff>57393</xdr:rowOff>
    </xdr:to>
    <xdr:cxnSp macro="">
      <xdr:nvCxnSpPr>
        <xdr:cNvPr id="156" name="直線コネクタ 155">
          <a:extLst>
            <a:ext uri="{FF2B5EF4-FFF2-40B4-BE49-F238E27FC236}">
              <a16:creationId xmlns:a16="http://schemas.microsoft.com/office/drawing/2014/main" id="{1E42B98C-AA41-4190-82B5-FCF4A54EC7BF}"/>
            </a:ext>
          </a:extLst>
        </xdr:cNvPr>
        <xdr:cNvCxnSpPr/>
      </xdr:nvCxnSpPr>
      <xdr:spPr>
        <a:xfrm>
          <a:off x="14084300" y="5175695"/>
          <a:ext cx="711200" cy="19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129836</xdr:rowOff>
    </xdr:from>
    <xdr:to>
      <xdr:col>68</xdr:col>
      <xdr:colOff>123825</xdr:colOff>
      <xdr:row>32</xdr:row>
      <xdr:rowOff>59986</xdr:rowOff>
    </xdr:to>
    <xdr:sp macro="" textlink="">
      <xdr:nvSpPr>
        <xdr:cNvPr id="157" name="楕円 156">
          <a:extLst>
            <a:ext uri="{FF2B5EF4-FFF2-40B4-BE49-F238E27FC236}">
              <a16:creationId xmlns:a16="http://schemas.microsoft.com/office/drawing/2014/main" id="{CA3CEA1D-BBDF-48DE-B14C-8D35BC3CA05D}"/>
            </a:ext>
          </a:extLst>
        </xdr:cNvPr>
        <xdr:cNvSpPr/>
      </xdr:nvSpPr>
      <xdr:spPr>
        <a:xfrm>
          <a:off x="13271500" y="54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32195</xdr:rowOff>
    </xdr:from>
    <xdr:to>
      <xdr:col>72</xdr:col>
      <xdr:colOff>73025</xdr:colOff>
      <xdr:row>32</xdr:row>
      <xdr:rowOff>9186</xdr:rowOff>
    </xdr:to>
    <xdr:cxnSp macro="">
      <xdr:nvCxnSpPr>
        <xdr:cNvPr id="158" name="直線コネクタ 157">
          <a:extLst>
            <a:ext uri="{FF2B5EF4-FFF2-40B4-BE49-F238E27FC236}">
              <a16:creationId xmlns:a16="http://schemas.microsoft.com/office/drawing/2014/main" id="{5085CEE1-D726-48DF-AD1B-D42F47AD528F}"/>
            </a:ext>
          </a:extLst>
        </xdr:cNvPr>
        <xdr:cNvCxnSpPr/>
      </xdr:nvCxnSpPr>
      <xdr:spPr>
        <a:xfrm flipV="1">
          <a:off x="13322300" y="5175695"/>
          <a:ext cx="762000" cy="3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113252</xdr:rowOff>
    </xdr:from>
    <xdr:to>
      <xdr:col>64</xdr:col>
      <xdr:colOff>123825</xdr:colOff>
      <xdr:row>29</xdr:row>
      <xdr:rowOff>43402</xdr:rowOff>
    </xdr:to>
    <xdr:sp macro="" textlink="">
      <xdr:nvSpPr>
        <xdr:cNvPr id="159" name="楕円 158">
          <a:extLst>
            <a:ext uri="{FF2B5EF4-FFF2-40B4-BE49-F238E27FC236}">
              <a16:creationId xmlns:a16="http://schemas.microsoft.com/office/drawing/2014/main" id="{485E98AB-6C3E-45F4-A200-97E2D25B255E}"/>
            </a:ext>
          </a:extLst>
        </xdr:cNvPr>
        <xdr:cNvSpPr/>
      </xdr:nvSpPr>
      <xdr:spPr>
        <a:xfrm>
          <a:off x="12509500" y="491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164052</xdr:rowOff>
    </xdr:from>
    <xdr:to>
      <xdr:col>68</xdr:col>
      <xdr:colOff>73025</xdr:colOff>
      <xdr:row>32</xdr:row>
      <xdr:rowOff>9186</xdr:rowOff>
    </xdr:to>
    <xdr:cxnSp macro="">
      <xdr:nvCxnSpPr>
        <xdr:cNvPr id="160" name="直線コネクタ 159">
          <a:extLst>
            <a:ext uri="{FF2B5EF4-FFF2-40B4-BE49-F238E27FC236}">
              <a16:creationId xmlns:a16="http://schemas.microsoft.com/office/drawing/2014/main" id="{AE2C59A7-4ED7-41DD-857E-4CB62FFA69CF}"/>
            </a:ext>
          </a:extLst>
        </xdr:cNvPr>
        <xdr:cNvCxnSpPr/>
      </xdr:nvCxnSpPr>
      <xdr:spPr>
        <a:xfrm>
          <a:off x="12560300" y="4964652"/>
          <a:ext cx="762000" cy="5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124216</xdr:rowOff>
    </xdr:from>
    <xdr:to>
      <xdr:col>60</xdr:col>
      <xdr:colOff>123825</xdr:colOff>
      <xdr:row>28</xdr:row>
      <xdr:rowOff>54366</xdr:rowOff>
    </xdr:to>
    <xdr:sp macro="" textlink="">
      <xdr:nvSpPr>
        <xdr:cNvPr id="161" name="楕円 160">
          <a:extLst>
            <a:ext uri="{FF2B5EF4-FFF2-40B4-BE49-F238E27FC236}">
              <a16:creationId xmlns:a16="http://schemas.microsoft.com/office/drawing/2014/main" id="{E11BEA0B-AF29-424B-AC40-D618F30AA9D7}"/>
            </a:ext>
          </a:extLst>
        </xdr:cNvPr>
        <xdr:cNvSpPr/>
      </xdr:nvSpPr>
      <xdr:spPr>
        <a:xfrm>
          <a:off x="11747500" y="47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3566</xdr:rowOff>
    </xdr:from>
    <xdr:to>
      <xdr:col>64</xdr:col>
      <xdr:colOff>73025</xdr:colOff>
      <xdr:row>28</xdr:row>
      <xdr:rowOff>164052</xdr:rowOff>
    </xdr:to>
    <xdr:cxnSp macro="">
      <xdr:nvCxnSpPr>
        <xdr:cNvPr id="162" name="直線コネクタ 161">
          <a:extLst>
            <a:ext uri="{FF2B5EF4-FFF2-40B4-BE49-F238E27FC236}">
              <a16:creationId xmlns:a16="http://schemas.microsoft.com/office/drawing/2014/main" id="{32DEEE70-95F7-48CC-A762-92D680EB8663}"/>
            </a:ext>
          </a:extLst>
        </xdr:cNvPr>
        <xdr:cNvCxnSpPr/>
      </xdr:nvCxnSpPr>
      <xdr:spPr>
        <a:xfrm>
          <a:off x="11798300" y="4804166"/>
          <a:ext cx="762000" cy="1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3" name="n_1aveValue債務償還比率">
          <a:extLst>
            <a:ext uri="{FF2B5EF4-FFF2-40B4-BE49-F238E27FC236}">
              <a16:creationId xmlns:a16="http://schemas.microsoft.com/office/drawing/2014/main" id="{11DC7F65-D9D9-4A06-8933-E3024205D66A}"/>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4" name="n_2aveValue債務償還比率">
          <a:extLst>
            <a:ext uri="{FF2B5EF4-FFF2-40B4-BE49-F238E27FC236}">
              <a16:creationId xmlns:a16="http://schemas.microsoft.com/office/drawing/2014/main" id="{105E51ED-B2BE-4D1D-98C2-D30E0440C258}"/>
            </a:ext>
          </a:extLst>
        </xdr:cNvPr>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5" name="n_3aveValue債務償還比率">
          <a:extLst>
            <a:ext uri="{FF2B5EF4-FFF2-40B4-BE49-F238E27FC236}">
              <a16:creationId xmlns:a16="http://schemas.microsoft.com/office/drawing/2014/main" id="{D540B09B-00A7-404F-9156-413C5158914D}"/>
            </a:ext>
          </a:extLst>
        </xdr:cNvPr>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6" name="n_4aveValue債務償還比率">
          <a:extLst>
            <a:ext uri="{FF2B5EF4-FFF2-40B4-BE49-F238E27FC236}">
              <a16:creationId xmlns:a16="http://schemas.microsoft.com/office/drawing/2014/main" id="{FB4A04DF-D56E-4A15-BD8F-4CAEF4B773D8}"/>
            </a:ext>
          </a:extLst>
        </xdr:cNvPr>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74122</xdr:rowOff>
    </xdr:from>
    <xdr:ext cx="469744" cy="259045"/>
    <xdr:sp macro="" textlink="">
      <xdr:nvSpPr>
        <xdr:cNvPr id="167" name="n_1mainValue債務償還比率">
          <a:extLst>
            <a:ext uri="{FF2B5EF4-FFF2-40B4-BE49-F238E27FC236}">
              <a16:creationId xmlns:a16="http://schemas.microsoft.com/office/drawing/2014/main" id="{04F01F85-B664-454A-8396-A50F304B135A}"/>
            </a:ext>
          </a:extLst>
        </xdr:cNvPr>
        <xdr:cNvSpPr txBox="1"/>
      </xdr:nvSpPr>
      <xdr:spPr>
        <a:xfrm>
          <a:off x="13836727" y="521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51113</xdr:rowOff>
    </xdr:from>
    <xdr:ext cx="469744" cy="259045"/>
    <xdr:sp macro="" textlink="">
      <xdr:nvSpPr>
        <xdr:cNvPr id="168" name="n_2mainValue債務償還比率">
          <a:extLst>
            <a:ext uri="{FF2B5EF4-FFF2-40B4-BE49-F238E27FC236}">
              <a16:creationId xmlns:a16="http://schemas.microsoft.com/office/drawing/2014/main" id="{04DFDCC8-DB83-43A3-9775-5A7F84AE31BC}"/>
            </a:ext>
          </a:extLst>
        </xdr:cNvPr>
        <xdr:cNvSpPr txBox="1"/>
      </xdr:nvSpPr>
      <xdr:spPr>
        <a:xfrm>
          <a:off x="13087427" y="55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59929</xdr:rowOff>
    </xdr:from>
    <xdr:ext cx="469744" cy="259045"/>
    <xdr:sp macro="" textlink="">
      <xdr:nvSpPr>
        <xdr:cNvPr id="169" name="n_3mainValue債務償還比率">
          <a:extLst>
            <a:ext uri="{FF2B5EF4-FFF2-40B4-BE49-F238E27FC236}">
              <a16:creationId xmlns:a16="http://schemas.microsoft.com/office/drawing/2014/main" id="{35E8B7CF-A3AA-40D2-8D78-645FE316A47C}"/>
            </a:ext>
          </a:extLst>
        </xdr:cNvPr>
        <xdr:cNvSpPr txBox="1"/>
      </xdr:nvSpPr>
      <xdr:spPr>
        <a:xfrm>
          <a:off x="12325427" y="468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70893</xdr:rowOff>
    </xdr:from>
    <xdr:ext cx="469744" cy="259045"/>
    <xdr:sp macro="" textlink="">
      <xdr:nvSpPr>
        <xdr:cNvPr id="170" name="n_4mainValue債務償還比率">
          <a:extLst>
            <a:ext uri="{FF2B5EF4-FFF2-40B4-BE49-F238E27FC236}">
              <a16:creationId xmlns:a16="http://schemas.microsoft.com/office/drawing/2014/main" id="{101C7429-8C12-4D0A-9FBC-7E1F3C9EBCB4}"/>
            </a:ext>
          </a:extLst>
        </xdr:cNvPr>
        <xdr:cNvSpPr txBox="1"/>
      </xdr:nvSpPr>
      <xdr:spPr>
        <a:xfrm>
          <a:off x="11563427" y="45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E64B8AF-419B-40B7-B3CC-FB7F4031DD6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D52383E-6A5F-44E3-BCCF-85309F0C5CD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309B8FE-B6F9-409D-A9E1-5E5A91076DA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3E82C45-BAA7-4DCB-89F1-55CDD52D89F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F0F8651-E528-4C4C-A0D0-1D60D42CB4D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3CD368F-08AE-46C4-8AAB-9DA30F3C563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B61FE9-ED86-4982-A4C4-51F183433D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598F18-4C4A-4A80-AC73-2B4E2163BC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B4721E-02C1-4ABC-A95D-1BDA922280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CC1A20-F8D8-44BD-B707-D9F50B6616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89C014-C988-4747-A9BD-21084F64E9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9210E6-F847-45D5-9A45-5A4EF4E7E6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422389-634F-4192-9136-01AC0777B2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E3CD44-040A-4A5C-91D6-D6D53F8F17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96BC0A-B769-44B1-9863-AF4E313F44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77E75C-15DF-4F27-AE3F-1C44F60008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D74767-8779-4B43-8A1E-FD10DE00C3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64E1C1-F0FE-419F-9DE1-37C9C78683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6F8D0B-EB34-481F-BE18-960F3BC134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1A8B96-7B18-4020-887C-325FF412FD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1EF873-8815-4E8E-89F0-EF73C5BDD9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BB004E-4F9C-4816-BCC5-567DEBBE974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AB61DF-917D-4306-8020-98C07D7E64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D5EE28-070E-4494-9F6F-D694DA4498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7593FF-B7E2-4DE2-8695-3021478EA9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75954C-632E-4E18-9E99-8CC54A11BF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16F9B3-373D-4DE1-86BD-18DF0C1A80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3E5A6B-67D8-490E-B33E-A95E24499D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F9B06D-EA76-4F99-B649-E5764BE881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F7B8DB-AD6A-4ACB-8D86-B48D06B5AB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558A2A-D1C4-44F8-A8FF-2810E1B9A1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9A180C-594C-4CB4-ACA9-44D9ABFF18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FCFC1F-800A-4E7A-A8BB-B4157BAFA5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C0F7EE-AA09-4DD8-8099-3214CBF9AE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797CEE-B5FF-4511-B89B-E994E2AD37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B97E85-8985-4579-93D0-E8685ED258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95C350-FAA6-4077-9A50-BD447585EF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8094DB-FAA1-462E-A529-B9D64BA268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69CE71-0587-4CB4-B2BA-E81AB71569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AC9CC1-A95E-45A7-8489-B8666FC101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BFD956-703E-4F13-9941-61E5032633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57EF8C-EDD0-43C3-800E-AC670E252C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55C8D0-51C0-4B81-9F1A-B1D308D35F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BD7942-E8E5-49F2-B809-8D25D95623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BEB50A-6B55-4192-8E19-119D467828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319EB1-BCE2-4312-9935-1ED66C7F44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ECA7C9-6FF7-4C54-BA77-FFD48FEB1B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1F1AFAB-B77C-4385-858C-F851776C7A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8CCCF4-F443-4742-B294-512E354FAEB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15DC24-06C0-4A37-B57A-7127DD5C6A4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5FBD33-99D4-4E9D-81BC-34362F66F10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A6650BB-A448-47D7-B846-31AE7E172EB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E5C50B1-BACC-4FB8-8C55-AC2610D353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6C15926-4604-45C3-BC03-51DAEA37D41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F29A9FC-014D-4A0D-AD24-C6113A7172D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0404C98-4045-485F-803B-D8C3BDFFB97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7FBD94E-17EE-4061-9E95-58D053C413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CF06A3A-4ABB-44BF-8403-44A13BA6C57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4CC0B3-8096-403D-90FD-7F80AD436D5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4017DF1-4AA4-48B0-92A7-E12E4FB425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8DB421B-3B02-441B-8A2F-CDD637D930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B0C8F5-551E-4397-9B8B-3C2A69275A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E5BFE34-4AD4-4966-B9C8-9BC652E18E96}"/>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BDE8BA50-B180-4960-9DFA-31EC8F07D5E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D0F7267-DD40-4240-BC0E-20010F1B834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B61385D9-4E8D-4005-A83F-070FCBCBD1D9}"/>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27FF1DE1-802E-45BA-9812-615E43C9D4F7}"/>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9A96F8CA-8836-4DFB-89D0-3F1DE965576A}"/>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678BD79D-5DD4-421D-845D-2D471CBA4F78}"/>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6A75C26-DA46-4256-AE07-A76C9ACB675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37918C57-9374-4FD7-A2B9-6F1E62C108E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6A489B25-9BAD-4CDE-920B-3101D238849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31BBAEF-483A-4ABE-89CE-B04E693C2EFB}"/>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DF7195-8442-4A86-A39A-F883A1774F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812F64-9D5A-483C-87A5-3A13B09892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809B11-5450-4583-9FE1-88E7F6ABB1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83F811-FCF5-423C-A1E1-E39A30D72F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070785A-11A3-46C4-831E-4E8F7F24D1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a:extLst>
            <a:ext uri="{FF2B5EF4-FFF2-40B4-BE49-F238E27FC236}">
              <a16:creationId xmlns:a16="http://schemas.microsoft.com/office/drawing/2014/main" id="{40895486-93CB-4052-A45D-BD60002120D0}"/>
            </a:ext>
          </a:extLst>
        </xdr:cNvPr>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5" name="【道路】&#10;有形固定資産減価償却率該当値テキスト">
          <a:extLst>
            <a:ext uri="{FF2B5EF4-FFF2-40B4-BE49-F238E27FC236}">
              <a16:creationId xmlns:a16="http://schemas.microsoft.com/office/drawing/2014/main" id="{479CBF6F-BF39-46F9-AB9A-EE80AE676A47}"/>
            </a:ext>
          </a:extLst>
        </xdr:cNvPr>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6" name="楕円 75">
          <a:extLst>
            <a:ext uri="{FF2B5EF4-FFF2-40B4-BE49-F238E27FC236}">
              <a16:creationId xmlns:a16="http://schemas.microsoft.com/office/drawing/2014/main" id="{D15EFDF8-7E9B-4AAE-817C-AA02FA387FAE}"/>
            </a:ext>
          </a:extLst>
        </xdr:cNvPr>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5987</xdr:rowOff>
    </xdr:to>
    <xdr:cxnSp macro="">
      <xdr:nvCxnSpPr>
        <xdr:cNvPr id="77" name="直線コネクタ 76">
          <a:extLst>
            <a:ext uri="{FF2B5EF4-FFF2-40B4-BE49-F238E27FC236}">
              <a16:creationId xmlns:a16="http://schemas.microsoft.com/office/drawing/2014/main" id="{41C49D91-B89B-4FFF-BA11-7790A5FA881C}"/>
            </a:ext>
          </a:extLst>
        </xdr:cNvPr>
        <xdr:cNvCxnSpPr/>
      </xdr:nvCxnSpPr>
      <xdr:spPr>
        <a:xfrm>
          <a:off x="3797300" y="63365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a:extLst>
            <a:ext uri="{FF2B5EF4-FFF2-40B4-BE49-F238E27FC236}">
              <a16:creationId xmlns:a16="http://schemas.microsoft.com/office/drawing/2014/main" id="{69635E13-8CE4-449A-B60C-5651E89A1AAD}"/>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36</xdr:row>
      <xdr:rowOff>164374</xdr:rowOff>
    </xdr:to>
    <xdr:cxnSp macro="">
      <xdr:nvCxnSpPr>
        <xdr:cNvPr id="79" name="直線コネクタ 78">
          <a:extLst>
            <a:ext uri="{FF2B5EF4-FFF2-40B4-BE49-F238E27FC236}">
              <a16:creationId xmlns:a16="http://schemas.microsoft.com/office/drawing/2014/main" id="{B9162643-DE94-417B-A638-CADCC5711F82}"/>
            </a:ext>
          </a:extLst>
        </xdr:cNvPr>
        <xdr:cNvCxnSpPr/>
      </xdr:nvCxnSpPr>
      <xdr:spPr>
        <a:xfrm>
          <a:off x="2908300" y="63169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80" name="楕円 79">
          <a:extLst>
            <a:ext uri="{FF2B5EF4-FFF2-40B4-BE49-F238E27FC236}">
              <a16:creationId xmlns:a16="http://schemas.microsoft.com/office/drawing/2014/main" id="{AFBF3570-A7E1-473D-A71D-14D3F4CA705C}"/>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144780</xdr:rowOff>
    </xdr:to>
    <xdr:cxnSp macro="">
      <xdr:nvCxnSpPr>
        <xdr:cNvPr id="81" name="直線コネクタ 80">
          <a:extLst>
            <a:ext uri="{FF2B5EF4-FFF2-40B4-BE49-F238E27FC236}">
              <a16:creationId xmlns:a16="http://schemas.microsoft.com/office/drawing/2014/main" id="{DDC0CE8F-65A6-425E-8C9F-C975DD4F3CC7}"/>
            </a:ext>
          </a:extLst>
        </xdr:cNvPr>
        <xdr:cNvCxnSpPr/>
      </xdr:nvCxnSpPr>
      <xdr:spPr>
        <a:xfrm>
          <a:off x="2019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31931</xdr:rowOff>
    </xdr:from>
    <xdr:to>
      <xdr:col>6</xdr:col>
      <xdr:colOff>38100</xdr:colOff>
      <xdr:row>36</xdr:row>
      <xdr:rowOff>133531</xdr:rowOff>
    </xdr:to>
    <xdr:sp macro="" textlink="">
      <xdr:nvSpPr>
        <xdr:cNvPr id="82" name="楕円 81">
          <a:extLst>
            <a:ext uri="{FF2B5EF4-FFF2-40B4-BE49-F238E27FC236}">
              <a16:creationId xmlns:a16="http://schemas.microsoft.com/office/drawing/2014/main" id="{E6FA2C79-F37A-4D9A-9EB3-7F38C0D177F7}"/>
            </a:ext>
          </a:extLst>
        </xdr:cNvPr>
        <xdr:cNvSpPr/>
      </xdr:nvSpPr>
      <xdr:spPr>
        <a:xfrm>
          <a:off x="1079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82731</xdr:rowOff>
    </xdr:from>
    <xdr:to>
      <xdr:col>10</xdr:col>
      <xdr:colOff>114300</xdr:colOff>
      <xdr:row>36</xdr:row>
      <xdr:rowOff>110490</xdr:rowOff>
    </xdr:to>
    <xdr:cxnSp macro="">
      <xdr:nvCxnSpPr>
        <xdr:cNvPr id="83" name="直線コネクタ 82">
          <a:extLst>
            <a:ext uri="{FF2B5EF4-FFF2-40B4-BE49-F238E27FC236}">
              <a16:creationId xmlns:a16="http://schemas.microsoft.com/office/drawing/2014/main" id="{95057613-D33B-45FC-9B91-C3E1675F23EE}"/>
            </a:ext>
          </a:extLst>
        </xdr:cNvPr>
        <xdr:cNvCxnSpPr/>
      </xdr:nvCxnSpPr>
      <xdr:spPr>
        <a:xfrm>
          <a:off x="1130300" y="62549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9DF59775-465B-4FE6-B91C-2AF1FA603FE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62FE57C4-7B99-4830-AB72-421B2489F9FB}"/>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C004F948-7B29-429B-A8A6-2531241D567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86794A75-9BCC-4F79-8716-D4E83605A2DD}"/>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8" name="n_1mainValue【道路】&#10;有形固定資産減価償却率">
          <a:extLst>
            <a:ext uri="{FF2B5EF4-FFF2-40B4-BE49-F238E27FC236}">
              <a16:creationId xmlns:a16="http://schemas.microsoft.com/office/drawing/2014/main" id="{B267A636-8581-4815-8B80-2781605C756A}"/>
            </a:ext>
          </a:extLst>
        </xdr:cNvPr>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道路】&#10;有形固定資産減価償却率">
          <a:extLst>
            <a:ext uri="{FF2B5EF4-FFF2-40B4-BE49-F238E27FC236}">
              <a16:creationId xmlns:a16="http://schemas.microsoft.com/office/drawing/2014/main" id="{24E861FB-9E9F-4EB1-888B-0E91AB15545B}"/>
            </a:ext>
          </a:extLst>
        </xdr:cNvPr>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90" name="n_3mainValue【道路】&#10;有形固定資産減価償却率">
          <a:extLst>
            <a:ext uri="{FF2B5EF4-FFF2-40B4-BE49-F238E27FC236}">
              <a16:creationId xmlns:a16="http://schemas.microsoft.com/office/drawing/2014/main" id="{527B6B9C-03ED-4ACD-9007-140D00DE41FF}"/>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150058</xdr:rowOff>
    </xdr:from>
    <xdr:ext cx="405111" cy="259045"/>
    <xdr:sp macro="" textlink="">
      <xdr:nvSpPr>
        <xdr:cNvPr id="91" name="n_4mainValue【道路】&#10;有形固定資産減価償却率">
          <a:extLst>
            <a:ext uri="{FF2B5EF4-FFF2-40B4-BE49-F238E27FC236}">
              <a16:creationId xmlns:a16="http://schemas.microsoft.com/office/drawing/2014/main" id="{1BE48B6E-B8DA-41E9-B6A2-3161D017978E}"/>
            </a:ext>
          </a:extLst>
        </xdr:cNvPr>
        <xdr:cNvSpPr txBox="1"/>
      </xdr:nvSpPr>
      <xdr:spPr>
        <a:xfrm>
          <a:off x="927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9F1E589-6431-47D2-B2F4-A6441627BB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8414895-EB94-4C8F-ABA4-32BEF31660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B864A2A-2A7D-4EE7-A953-3471B155D6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0C4689-B685-44F6-B335-62621C04A7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DBBDB2-AB36-434F-A00D-E6590C4E13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26816E6-2383-427B-805E-F9BCD21841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1E5815B-848E-4BEC-99C3-CD7B32234D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C9C62E2-3C59-4F1E-8DEC-559EDE122E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E7B6473-1009-4F42-9E41-8EADDB972A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2B6DBF6-0D2C-44BC-8401-F697A056D5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517A1CD-B7A5-4D9B-AEB7-EA9C9251AD0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96EF005-8124-41E6-B86F-6E9331DE956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2B4DB96-7AEF-4E06-85E7-511A32DAFE7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E14BC9E2-DED6-4423-83AF-845741D147A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E2923EA-BCDE-4D50-977D-973B494BC99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95EA9C4C-7D48-4882-A8B5-8C662B70CF5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E918A0F-1128-4AF6-920A-F19FBD328F5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E2F29B4-9193-47D1-BC94-CAF982953AE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E3526B-C569-4DD8-9E37-DBBB13C667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FC457B80-65A8-4ACF-B215-B72A3E1064F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77255BB8-F318-47BE-8D12-8B1BEB431B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57AB85DD-1364-404C-BB71-AF9D9A4333EC}"/>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64A32E9-14C0-4592-A6A3-984089120521}"/>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2DEA97F6-05E1-4A2A-A87C-ACBAE2A49977}"/>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5D142148-70CE-46EB-A5A4-3A46C4B529D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268F40CB-5AF8-4F23-A446-709067676EDB}"/>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F4FE2FD-DF20-4961-B75D-DFA53786F862}"/>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C6BF085-6D94-41FA-863F-481EC619D16A}"/>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90382964-261D-4992-8FCE-D7ECEE04CC9D}"/>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956B2916-B167-445F-AD20-9DF244E672AA}"/>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AC95662A-778E-4AFA-9F44-195F25F4617A}"/>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7FD39404-F1AC-48DB-B72D-D670826C5AE7}"/>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A29DF7-4D84-4372-B221-757D5B27F9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57827FA-C393-42AB-AC92-4E4992F104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A97C1B-19A7-41AE-A88F-17B7A946D4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729789-4C01-4F9C-9F6E-5F4211F1FA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572A342-348B-480E-B0D4-7C84264463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96442</xdr:rowOff>
    </xdr:from>
    <xdr:to>
      <xdr:col>55</xdr:col>
      <xdr:colOff>50800</xdr:colOff>
      <xdr:row>41</xdr:row>
      <xdr:rowOff>26592</xdr:rowOff>
    </xdr:to>
    <xdr:sp macro="" textlink="">
      <xdr:nvSpPr>
        <xdr:cNvPr id="129" name="楕円 128">
          <a:extLst>
            <a:ext uri="{FF2B5EF4-FFF2-40B4-BE49-F238E27FC236}">
              <a16:creationId xmlns:a16="http://schemas.microsoft.com/office/drawing/2014/main" id="{8895F27F-6A0F-4FEE-AA92-352EA26CB417}"/>
            </a:ext>
          </a:extLst>
        </xdr:cNvPr>
        <xdr:cNvSpPr/>
      </xdr:nvSpPr>
      <xdr:spPr>
        <a:xfrm>
          <a:off x="10426700" y="69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119319</xdr:rowOff>
    </xdr:from>
    <xdr:ext cx="534377" cy="259045"/>
    <xdr:sp macro="" textlink="">
      <xdr:nvSpPr>
        <xdr:cNvPr id="130" name="【道路】&#10;一人当たり延長該当値テキスト">
          <a:extLst>
            <a:ext uri="{FF2B5EF4-FFF2-40B4-BE49-F238E27FC236}">
              <a16:creationId xmlns:a16="http://schemas.microsoft.com/office/drawing/2014/main" id="{544F361A-1BED-4684-81EC-396FFA20C2DE}"/>
            </a:ext>
          </a:extLst>
        </xdr:cNvPr>
        <xdr:cNvSpPr txBox="1"/>
      </xdr:nvSpPr>
      <xdr:spPr>
        <a:xfrm>
          <a:off x="10515600" y="68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96636</xdr:rowOff>
    </xdr:from>
    <xdr:to>
      <xdr:col>50</xdr:col>
      <xdr:colOff>165100</xdr:colOff>
      <xdr:row>41</xdr:row>
      <xdr:rowOff>26786</xdr:rowOff>
    </xdr:to>
    <xdr:sp macro="" textlink="">
      <xdr:nvSpPr>
        <xdr:cNvPr id="131" name="楕円 130">
          <a:extLst>
            <a:ext uri="{FF2B5EF4-FFF2-40B4-BE49-F238E27FC236}">
              <a16:creationId xmlns:a16="http://schemas.microsoft.com/office/drawing/2014/main" id="{CFD1A93F-D922-4C08-9E5B-D62FDBAFFC7B}"/>
            </a:ext>
          </a:extLst>
        </xdr:cNvPr>
        <xdr:cNvSpPr/>
      </xdr:nvSpPr>
      <xdr:spPr>
        <a:xfrm>
          <a:off x="9588500" y="6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147242</xdr:rowOff>
    </xdr:from>
    <xdr:to>
      <xdr:col>55</xdr:col>
      <xdr:colOff>0</xdr:colOff>
      <xdr:row>40</xdr:row>
      <xdr:rowOff>147436</xdr:rowOff>
    </xdr:to>
    <xdr:cxnSp macro="">
      <xdr:nvCxnSpPr>
        <xdr:cNvPr id="132" name="直線コネクタ 131">
          <a:extLst>
            <a:ext uri="{FF2B5EF4-FFF2-40B4-BE49-F238E27FC236}">
              <a16:creationId xmlns:a16="http://schemas.microsoft.com/office/drawing/2014/main" id="{7F49BAF6-6A5C-444A-9E6A-6D62CCF2BBE8}"/>
            </a:ext>
          </a:extLst>
        </xdr:cNvPr>
        <xdr:cNvCxnSpPr/>
      </xdr:nvCxnSpPr>
      <xdr:spPr>
        <a:xfrm flipV="1">
          <a:off x="9639300" y="7005242"/>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92044</xdr:rowOff>
    </xdr:from>
    <xdr:to>
      <xdr:col>46</xdr:col>
      <xdr:colOff>38100</xdr:colOff>
      <xdr:row>41</xdr:row>
      <xdr:rowOff>22194</xdr:rowOff>
    </xdr:to>
    <xdr:sp macro="" textlink="">
      <xdr:nvSpPr>
        <xdr:cNvPr id="133" name="楕円 132">
          <a:extLst>
            <a:ext uri="{FF2B5EF4-FFF2-40B4-BE49-F238E27FC236}">
              <a16:creationId xmlns:a16="http://schemas.microsoft.com/office/drawing/2014/main" id="{66E3D864-7581-43B4-B743-0AF9356936EC}"/>
            </a:ext>
          </a:extLst>
        </xdr:cNvPr>
        <xdr:cNvSpPr/>
      </xdr:nvSpPr>
      <xdr:spPr>
        <a:xfrm>
          <a:off x="8699500" y="69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142844</xdr:rowOff>
    </xdr:from>
    <xdr:to>
      <xdr:col>50</xdr:col>
      <xdr:colOff>114300</xdr:colOff>
      <xdr:row>40</xdr:row>
      <xdr:rowOff>147436</xdr:rowOff>
    </xdr:to>
    <xdr:cxnSp macro="">
      <xdr:nvCxnSpPr>
        <xdr:cNvPr id="134" name="直線コネクタ 133">
          <a:extLst>
            <a:ext uri="{FF2B5EF4-FFF2-40B4-BE49-F238E27FC236}">
              <a16:creationId xmlns:a16="http://schemas.microsoft.com/office/drawing/2014/main" id="{6B0AE3E7-A0BD-4FAE-9201-445959A29CFE}"/>
            </a:ext>
          </a:extLst>
        </xdr:cNvPr>
        <xdr:cNvCxnSpPr/>
      </xdr:nvCxnSpPr>
      <xdr:spPr>
        <a:xfrm>
          <a:off x="8750300" y="7000844"/>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71637</xdr:rowOff>
    </xdr:from>
    <xdr:to>
      <xdr:col>41</xdr:col>
      <xdr:colOff>101600</xdr:colOff>
      <xdr:row>41</xdr:row>
      <xdr:rowOff>1787</xdr:rowOff>
    </xdr:to>
    <xdr:sp macro="" textlink="">
      <xdr:nvSpPr>
        <xdr:cNvPr id="135" name="楕円 134">
          <a:extLst>
            <a:ext uri="{FF2B5EF4-FFF2-40B4-BE49-F238E27FC236}">
              <a16:creationId xmlns:a16="http://schemas.microsoft.com/office/drawing/2014/main" id="{BE888374-08B7-4C47-92E2-884E0545BC68}"/>
            </a:ext>
          </a:extLst>
        </xdr:cNvPr>
        <xdr:cNvSpPr/>
      </xdr:nvSpPr>
      <xdr:spPr>
        <a:xfrm>
          <a:off x="7810500" y="69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122437</xdr:rowOff>
    </xdr:from>
    <xdr:to>
      <xdr:col>45</xdr:col>
      <xdr:colOff>177800</xdr:colOff>
      <xdr:row>40</xdr:row>
      <xdr:rowOff>142844</xdr:rowOff>
    </xdr:to>
    <xdr:cxnSp macro="">
      <xdr:nvCxnSpPr>
        <xdr:cNvPr id="136" name="直線コネクタ 135">
          <a:extLst>
            <a:ext uri="{FF2B5EF4-FFF2-40B4-BE49-F238E27FC236}">
              <a16:creationId xmlns:a16="http://schemas.microsoft.com/office/drawing/2014/main" id="{9E7C95D3-D8C3-4CC2-97BD-C8C393E9D89D}"/>
            </a:ext>
          </a:extLst>
        </xdr:cNvPr>
        <xdr:cNvCxnSpPr/>
      </xdr:nvCxnSpPr>
      <xdr:spPr>
        <a:xfrm>
          <a:off x="7861300" y="6980437"/>
          <a:ext cx="889000" cy="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70130</xdr:rowOff>
    </xdr:from>
    <xdr:to>
      <xdr:col>36</xdr:col>
      <xdr:colOff>165100</xdr:colOff>
      <xdr:row>41</xdr:row>
      <xdr:rowOff>280</xdr:rowOff>
    </xdr:to>
    <xdr:sp macro="" textlink="">
      <xdr:nvSpPr>
        <xdr:cNvPr id="137" name="楕円 136">
          <a:extLst>
            <a:ext uri="{FF2B5EF4-FFF2-40B4-BE49-F238E27FC236}">
              <a16:creationId xmlns:a16="http://schemas.microsoft.com/office/drawing/2014/main" id="{3BDBEB0B-F8E4-4467-8FE1-1C96B1AC23E2}"/>
            </a:ext>
          </a:extLst>
        </xdr:cNvPr>
        <xdr:cNvSpPr/>
      </xdr:nvSpPr>
      <xdr:spPr>
        <a:xfrm>
          <a:off x="6921500" y="6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120930</xdr:rowOff>
    </xdr:from>
    <xdr:to>
      <xdr:col>41</xdr:col>
      <xdr:colOff>50800</xdr:colOff>
      <xdr:row>40</xdr:row>
      <xdr:rowOff>122437</xdr:rowOff>
    </xdr:to>
    <xdr:cxnSp macro="">
      <xdr:nvCxnSpPr>
        <xdr:cNvPr id="138" name="直線コネクタ 137">
          <a:extLst>
            <a:ext uri="{FF2B5EF4-FFF2-40B4-BE49-F238E27FC236}">
              <a16:creationId xmlns:a16="http://schemas.microsoft.com/office/drawing/2014/main" id="{E8FAEAD3-8818-41FE-BB18-1ED697834434}"/>
            </a:ext>
          </a:extLst>
        </xdr:cNvPr>
        <xdr:cNvCxnSpPr/>
      </xdr:nvCxnSpPr>
      <xdr:spPr>
        <a:xfrm>
          <a:off x="6972300" y="697893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8BC70C25-F646-4142-AB34-9C6540DBAE02}"/>
            </a:ext>
          </a:extLst>
        </xdr:cNvPr>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C9AA4893-2B80-41B1-B5E6-3BE9B855372D}"/>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AC0809F6-1442-42FF-91A2-848D9D3AB4BF}"/>
            </a:ext>
          </a:extLst>
        </xdr:cNvPr>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E2B07F-94A5-4485-851A-BDAE377506F4}"/>
            </a:ext>
          </a:extLst>
        </xdr:cNvPr>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17913</xdr:rowOff>
    </xdr:from>
    <xdr:ext cx="534377" cy="259045"/>
    <xdr:sp macro="" textlink="">
      <xdr:nvSpPr>
        <xdr:cNvPr id="143" name="n_1mainValue【道路】&#10;一人当たり延長">
          <a:extLst>
            <a:ext uri="{FF2B5EF4-FFF2-40B4-BE49-F238E27FC236}">
              <a16:creationId xmlns:a16="http://schemas.microsoft.com/office/drawing/2014/main" id="{8A1804B4-8401-4D0F-A182-A91DAF8E41C6}"/>
            </a:ext>
          </a:extLst>
        </xdr:cNvPr>
        <xdr:cNvSpPr txBox="1"/>
      </xdr:nvSpPr>
      <xdr:spPr>
        <a:xfrm>
          <a:off x="9359411" y="7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13321</xdr:rowOff>
    </xdr:from>
    <xdr:ext cx="534377" cy="259045"/>
    <xdr:sp macro="" textlink="">
      <xdr:nvSpPr>
        <xdr:cNvPr id="144" name="n_2mainValue【道路】&#10;一人当たり延長">
          <a:extLst>
            <a:ext uri="{FF2B5EF4-FFF2-40B4-BE49-F238E27FC236}">
              <a16:creationId xmlns:a16="http://schemas.microsoft.com/office/drawing/2014/main" id="{62DE15F0-A21E-4238-BD0E-6F1C22E83872}"/>
            </a:ext>
          </a:extLst>
        </xdr:cNvPr>
        <xdr:cNvSpPr txBox="1"/>
      </xdr:nvSpPr>
      <xdr:spPr>
        <a:xfrm>
          <a:off x="8483111" y="70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164364</xdr:rowOff>
    </xdr:from>
    <xdr:ext cx="534377" cy="259045"/>
    <xdr:sp macro="" textlink="">
      <xdr:nvSpPr>
        <xdr:cNvPr id="145" name="n_3mainValue【道路】&#10;一人当たり延長">
          <a:extLst>
            <a:ext uri="{FF2B5EF4-FFF2-40B4-BE49-F238E27FC236}">
              <a16:creationId xmlns:a16="http://schemas.microsoft.com/office/drawing/2014/main" id="{D3742820-BCE8-401E-B8FE-21AD9EB95343}"/>
            </a:ext>
          </a:extLst>
        </xdr:cNvPr>
        <xdr:cNvSpPr txBox="1"/>
      </xdr:nvSpPr>
      <xdr:spPr>
        <a:xfrm>
          <a:off x="7594111" y="70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162857</xdr:rowOff>
    </xdr:from>
    <xdr:ext cx="534377" cy="259045"/>
    <xdr:sp macro="" textlink="">
      <xdr:nvSpPr>
        <xdr:cNvPr id="146" name="n_4mainValue【道路】&#10;一人当たり延長">
          <a:extLst>
            <a:ext uri="{FF2B5EF4-FFF2-40B4-BE49-F238E27FC236}">
              <a16:creationId xmlns:a16="http://schemas.microsoft.com/office/drawing/2014/main" id="{EB1B4012-706E-4BA6-B37C-31F261A21F6B}"/>
            </a:ext>
          </a:extLst>
        </xdr:cNvPr>
        <xdr:cNvSpPr txBox="1"/>
      </xdr:nvSpPr>
      <xdr:spPr>
        <a:xfrm>
          <a:off x="6705111" y="70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13D99AF-5C3B-44C3-BFFB-DB36149EEC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F2B56AB-7100-4938-BABB-E1CBE81D45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B5BF092-63FE-46E9-851D-51695E59F2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F624CD4-30D2-4BA5-B6AE-26E853B6430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17584D1-9EE4-47E4-B73F-D71186581F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92E2420-E11D-476D-8536-161AF945E6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F453B0B-C827-4875-B2C8-40D93F49F5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3B25A0D-FF94-461C-833E-B996DA04506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BD2A6D23-83A4-40C1-9738-113A9ADE64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79AE38DD-E7CF-45B1-BA02-421F3CFE2C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D5D1C359-1DF0-43A5-B0FB-C678DE2043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9A21B9D6-5DDB-474A-9BDE-B1CEA9601D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E8BFFB8B-B127-431E-B3C7-0E7B5D66CE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6658C674-6BA4-4301-B198-BB41865AEE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ADB1B8F6-7F90-4C5F-B796-42559B357E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692F4E11-690A-4742-A86E-239EDFF5318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29D13B15-949F-4A90-947F-9EC019797C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A7714DC1-BD28-4A91-BC78-1F02C4F91D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E0A1E281-5882-4624-81E1-DE740F7BC6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FC6B508B-F30A-4659-9510-5ED7BF7032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FB606F7-A618-4CAD-B243-02A5D7E046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7A054CDF-2B85-48F4-9D05-B0DF112CA5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C9618C31-18C9-4DF2-9CEF-16CBD81774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D8E8BF55-684B-4BC1-BD07-DEA38F0047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F9E5476A-C442-432D-8277-9E3E992F14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897AD7C1-7ED4-4F97-A8B9-A4EB5E2949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7BCBF0DB-C477-4367-BE38-3CD50F27A7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3C232A1E-0AE1-4C9E-9CFE-ADC2F469AF7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65473A28-1569-488C-B729-B397B671F8C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F547C787-98EF-409E-8A6E-6EE247AB16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41149DCC-CE64-42B5-9837-0AF4A8CA340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CE2EF17-4768-4DC1-AFCA-E9BF55473C6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972F7B9C-B93C-45AA-BA47-E50419D097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171CF2C1-05FD-46A8-9324-6F458D0DC3B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49E597F0-EC3F-4CF2-A0BC-4BAD62433E4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51BF3BDA-B82D-4ED8-A931-5301E8E2143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8EF5057F-CEE4-4E4E-BC7C-FC5583AFDD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94520A2C-49B5-44F6-BBE5-15546701F7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61E2BF5F-5A47-496C-A00D-80B55CF506B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F0AC298F-4EB9-4325-898A-153DE9D02C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9849D986-9F88-4713-AE14-47D9078A91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8861AABE-2D8D-4722-BF0C-AB58FBF1A3E4}"/>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7332A6A0-347F-459A-AE59-DCF1681273A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A17D62CA-99A9-4B24-B2C6-96AE1522107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191" name="【公営住宅】&#10;有形固定資産減価償却率最大値テキスト">
          <a:extLst>
            <a:ext uri="{FF2B5EF4-FFF2-40B4-BE49-F238E27FC236}">
              <a16:creationId xmlns:a16="http://schemas.microsoft.com/office/drawing/2014/main" id="{E30C654A-8F18-4015-99BC-6337817D117D}"/>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192" name="直線コネクタ 191">
          <a:extLst>
            <a:ext uri="{FF2B5EF4-FFF2-40B4-BE49-F238E27FC236}">
              <a16:creationId xmlns:a16="http://schemas.microsoft.com/office/drawing/2014/main" id="{4C142E08-4677-4A8E-BCF4-5CEF5CB6D2E8}"/>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9B9DDBF6-978F-44A7-8D30-170AA758C2B3}"/>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194" name="フローチャート: 判断 193">
          <a:extLst>
            <a:ext uri="{FF2B5EF4-FFF2-40B4-BE49-F238E27FC236}">
              <a16:creationId xmlns:a16="http://schemas.microsoft.com/office/drawing/2014/main" id="{DF7BE013-8632-405B-87DD-164244103F83}"/>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195" name="フローチャート: 判断 194">
          <a:extLst>
            <a:ext uri="{FF2B5EF4-FFF2-40B4-BE49-F238E27FC236}">
              <a16:creationId xmlns:a16="http://schemas.microsoft.com/office/drawing/2014/main" id="{4F99137A-03F9-4540-9951-0A2FF728726C}"/>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196" name="フローチャート: 判断 195">
          <a:extLst>
            <a:ext uri="{FF2B5EF4-FFF2-40B4-BE49-F238E27FC236}">
              <a16:creationId xmlns:a16="http://schemas.microsoft.com/office/drawing/2014/main" id="{63E90826-A4A2-4316-8D48-77F94A11E7B6}"/>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197" name="フローチャート: 判断 196">
          <a:extLst>
            <a:ext uri="{FF2B5EF4-FFF2-40B4-BE49-F238E27FC236}">
              <a16:creationId xmlns:a16="http://schemas.microsoft.com/office/drawing/2014/main" id="{4750D770-A0CB-405E-9224-76B1B23BD7B3}"/>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198" name="フローチャート: 判断 197">
          <a:extLst>
            <a:ext uri="{FF2B5EF4-FFF2-40B4-BE49-F238E27FC236}">
              <a16:creationId xmlns:a16="http://schemas.microsoft.com/office/drawing/2014/main" id="{FDC95A97-8076-4B0E-964F-47C3FD8E061D}"/>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7773B3A-CE41-43EB-BDC3-C30EC67F8E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55CA44F-0E68-40EC-A64A-0B58B6FE4A1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12752BA-C3F5-4A3D-A0D2-60AFA0AB7F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4B853D2-4F7A-4476-BB49-389A304BFE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8C01242-1CCC-411E-98A4-C9B565DCD4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04" name="楕円 203">
          <a:extLst>
            <a:ext uri="{FF2B5EF4-FFF2-40B4-BE49-F238E27FC236}">
              <a16:creationId xmlns:a16="http://schemas.microsoft.com/office/drawing/2014/main" id="{30C082D1-DF7F-4F88-BBC1-DBE21F069F33}"/>
            </a:ext>
          </a:extLst>
        </xdr:cNvPr>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F645F6A5-3338-4E8B-A7DE-04ABC1AE243C}"/>
            </a:ext>
          </a:extLst>
        </xdr:cNvPr>
        <xdr:cNvSpPr txBox="1"/>
      </xdr:nvSpPr>
      <xdr:spPr>
        <a:xfrm>
          <a:off x="4673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70576</xdr:rowOff>
    </xdr:from>
    <xdr:to>
      <xdr:col>20</xdr:col>
      <xdr:colOff>38100</xdr:colOff>
      <xdr:row>82</xdr:row>
      <xdr:rowOff>726</xdr:rowOff>
    </xdr:to>
    <xdr:sp macro="" textlink="">
      <xdr:nvSpPr>
        <xdr:cNvPr id="206" name="楕円 205">
          <a:extLst>
            <a:ext uri="{FF2B5EF4-FFF2-40B4-BE49-F238E27FC236}">
              <a16:creationId xmlns:a16="http://schemas.microsoft.com/office/drawing/2014/main" id="{EC77A063-7097-4A2C-B4A8-AD078518A976}"/>
            </a:ext>
          </a:extLst>
        </xdr:cNvPr>
        <xdr:cNvSpPr/>
      </xdr:nvSpPr>
      <xdr:spPr>
        <a:xfrm>
          <a:off x="3746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121376</xdr:rowOff>
    </xdr:from>
    <xdr:to>
      <xdr:col>24</xdr:col>
      <xdr:colOff>63500</xdr:colOff>
      <xdr:row>81</xdr:row>
      <xdr:rowOff>157299</xdr:rowOff>
    </xdr:to>
    <xdr:cxnSp macro="">
      <xdr:nvCxnSpPr>
        <xdr:cNvPr id="207" name="直線コネクタ 206">
          <a:extLst>
            <a:ext uri="{FF2B5EF4-FFF2-40B4-BE49-F238E27FC236}">
              <a16:creationId xmlns:a16="http://schemas.microsoft.com/office/drawing/2014/main" id="{00DD0D3E-3564-4282-ABDF-97AF76069136}"/>
            </a:ext>
          </a:extLst>
        </xdr:cNvPr>
        <xdr:cNvCxnSpPr/>
      </xdr:nvCxnSpPr>
      <xdr:spPr>
        <a:xfrm>
          <a:off x="3797300" y="140088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08" name="楕円 207">
          <a:extLst>
            <a:ext uri="{FF2B5EF4-FFF2-40B4-BE49-F238E27FC236}">
              <a16:creationId xmlns:a16="http://schemas.microsoft.com/office/drawing/2014/main" id="{88E39445-0961-45B7-B96F-EB13BD1E264A}"/>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121376</xdr:rowOff>
    </xdr:from>
    <xdr:to>
      <xdr:col>19</xdr:col>
      <xdr:colOff>177800</xdr:colOff>
      <xdr:row>82</xdr:row>
      <xdr:rowOff>3811</xdr:rowOff>
    </xdr:to>
    <xdr:cxnSp macro="">
      <xdr:nvCxnSpPr>
        <xdr:cNvPr id="209" name="直線コネクタ 208">
          <a:extLst>
            <a:ext uri="{FF2B5EF4-FFF2-40B4-BE49-F238E27FC236}">
              <a16:creationId xmlns:a16="http://schemas.microsoft.com/office/drawing/2014/main" id="{FEFF53D4-4C76-44DC-9916-63540185677D}"/>
            </a:ext>
          </a:extLst>
        </xdr:cNvPr>
        <xdr:cNvCxnSpPr/>
      </xdr:nvCxnSpPr>
      <xdr:spPr>
        <a:xfrm flipV="1">
          <a:off x="2908300" y="140088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10" name="楕円 209">
          <a:extLst>
            <a:ext uri="{FF2B5EF4-FFF2-40B4-BE49-F238E27FC236}">
              <a16:creationId xmlns:a16="http://schemas.microsoft.com/office/drawing/2014/main" id="{9F1CC3DC-C3DA-40FF-9452-27630F59925E}"/>
            </a:ext>
          </a:extLst>
        </xdr:cNvPr>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109945</xdr:rowOff>
    </xdr:to>
    <xdr:cxnSp macro="">
      <xdr:nvCxnSpPr>
        <xdr:cNvPr id="211" name="直線コネクタ 210">
          <a:extLst>
            <a:ext uri="{FF2B5EF4-FFF2-40B4-BE49-F238E27FC236}">
              <a16:creationId xmlns:a16="http://schemas.microsoft.com/office/drawing/2014/main" id="{C095A6EE-C663-4420-96F3-2C2F42B00740}"/>
            </a:ext>
          </a:extLst>
        </xdr:cNvPr>
        <xdr:cNvCxnSpPr/>
      </xdr:nvCxnSpPr>
      <xdr:spPr>
        <a:xfrm flipV="1">
          <a:off x="2019300" y="14062711"/>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212" name="楕円 211">
          <a:extLst>
            <a:ext uri="{FF2B5EF4-FFF2-40B4-BE49-F238E27FC236}">
              <a16:creationId xmlns:a16="http://schemas.microsoft.com/office/drawing/2014/main" id="{7B814FB9-3975-4BC9-A842-E918BB75445A}"/>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109945</xdr:rowOff>
    </xdr:to>
    <xdr:cxnSp macro="">
      <xdr:nvCxnSpPr>
        <xdr:cNvPr id="213" name="直線コネクタ 212">
          <a:extLst>
            <a:ext uri="{FF2B5EF4-FFF2-40B4-BE49-F238E27FC236}">
              <a16:creationId xmlns:a16="http://schemas.microsoft.com/office/drawing/2014/main" id="{A1F2C08E-C65C-459D-B40E-CD23C87F4CE6}"/>
            </a:ext>
          </a:extLst>
        </xdr:cNvPr>
        <xdr:cNvCxnSpPr/>
      </xdr:nvCxnSpPr>
      <xdr:spPr>
        <a:xfrm>
          <a:off x="1130300" y="141525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14" name="n_1aveValue【公営住宅】&#10;有形固定資産減価償却率">
          <a:extLst>
            <a:ext uri="{FF2B5EF4-FFF2-40B4-BE49-F238E27FC236}">
              <a16:creationId xmlns:a16="http://schemas.microsoft.com/office/drawing/2014/main" id="{A44E582A-18F0-4405-B2A4-712996D10953}"/>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15" name="n_2aveValue【公営住宅】&#10;有形固定資産減価償却率">
          <a:extLst>
            <a:ext uri="{FF2B5EF4-FFF2-40B4-BE49-F238E27FC236}">
              <a16:creationId xmlns:a16="http://schemas.microsoft.com/office/drawing/2014/main" id="{202F0961-CE78-4F05-B891-C3CF433A7F49}"/>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216" name="n_3aveValue【公営住宅】&#10;有形固定資産減価償却率">
          <a:extLst>
            <a:ext uri="{FF2B5EF4-FFF2-40B4-BE49-F238E27FC236}">
              <a16:creationId xmlns:a16="http://schemas.microsoft.com/office/drawing/2014/main" id="{053C2C93-02C8-4372-8457-477FAE320A88}"/>
            </a:ext>
          </a:extLst>
        </xdr:cNvPr>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44104</xdr:rowOff>
    </xdr:from>
    <xdr:ext cx="405111" cy="259045"/>
    <xdr:sp macro="" textlink="">
      <xdr:nvSpPr>
        <xdr:cNvPr id="217" name="n_4aveValue【公営住宅】&#10;有形固定資産減価償却率">
          <a:extLst>
            <a:ext uri="{FF2B5EF4-FFF2-40B4-BE49-F238E27FC236}">
              <a16:creationId xmlns:a16="http://schemas.microsoft.com/office/drawing/2014/main" id="{58EDCC18-9AB0-4923-A9C2-056E460CEEF9}"/>
            </a:ext>
          </a:extLst>
        </xdr:cNvPr>
        <xdr:cNvSpPr txBox="1"/>
      </xdr:nvSpPr>
      <xdr:spPr>
        <a:xfrm>
          <a:off x="927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17253</xdr:rowOff>
    </xdr:from>
    <xdr:ext cx="405111" cy="259045"/>
    <xdr:sp macro="" textlink="">
      <xdr:nvSpPr>
        <xdr:cNvPr id="218" name="n_1mainValue【公営住宅】&#10;有形固定資産減価償却率">
          <a:extLst>
            <a:ext uri="{FF2B5EF4-FFF2-40B4-BE49-F238E27FC236}">
              <a16:creationId xmlns:a16="http://schemas.microsoft.com/office/drawing/2014/main" id="{4FEBBD8B-108A-4DFA-8DB1-548B2CEFED08}"/>
            </a:ext>
          </a:extLst>
        </xdr:cNvPr>
        <xdr:cNvSpPr txBox="1"/>
      </xdr:nvSpPr>
      <xdr:spPr>
        <a:xfrm>
          <a:off x="3582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19" name="n_2mainValue【公営住宅】&#10;有形固定資産減価償却率">
          <a:extLst>
            <a:ext uri="{FF2B5EF4-FFF2-40B4-BE49-F238E27FC236}">
              <a16:creationId xmlns:a16="http://schemas.microsoft.com/office/drawing/2014/main" id="{BD608659-D5F4-47D0-BD94-E9329E0CC519}"/>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220" name="n_3mainValue【公営住宅】&#10;有形固定資産減価償却率">
          <a:extLst>
            <a:ext uri="{FF2B5EF4-FFF2-40B4-BE49-F238E27FC236}">
              <a16:creationId xmlns:a16="http://schemas.microsoft.com/office/drawing/2014/main" id="{9CD7082D-B6A6-4612-995B-33F33EE3A418}"/>
            </a:ext>
          </a:extLst>
        </xdr:cNvPr>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160945</xdr:rowOff>
    </xdr:from>
    <xdr:ext cx="405111" cy="259045"/>
    <xdr:sp macro="" textlink="">
      <xdr:nvSpPr>
        <xdr:cNvPr id="221" name="n_4mainValue【公営住宅】&#10;有形固定資産減価償却率">
          <a:extLst>
            <a:ext uri="{FF2B5EF4-FFF2-40B4-BE49-F238E27FC236}">
              <a16:creationId xmlns:a16="http://schemas.microsoft.com/office/drawing/2014/main" id="{4B0D9304-FE56-43BB-BCA4-C14E571C69FE}"/>
            </a:ext>
          </a:extLst>
        </xdr:cNvPr>
        <xdr:cNvSpPr txBox="1"/>
      </xdr:nvSpPr>
      <xdr:spPr>
        <a:xfrm>
          <a:off x="927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BD684A03-F8B8-4F89-89D8-EB5DD9AA50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B128417A-9040-4DE7-88B4-E418B2D4AD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3647663D-78F8-43F6-B3A8-113C4332FE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E60B69D-84D6-4B78-9236-B9A8330E5E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391145A-EA0D-422C-A675-34FA7E50C0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35BD4507-0F1F-4629-912F-C041DDA220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580B9A2-233A-4C47-ACDD-E7DF2D65C2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8CF01A6-1527-4D56-A828-7825C2A073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E02105F3-8B27-4BE1-AE8A-99EFF69143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E6A02047-258D-46A2-9082-0A41A0E2F3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4991666B-C9A2-40C3-B013-2D09C1EB20C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4877882B-3240-4FE8-8198-F61162AAA33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B05E46EA-E2C9-4E7B-B820-76FD4A68981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35" name="テキスト ボックス 234">
          <a:extLst>
            <a:ext uri="{FF2B5EF4-FFF2-40B4-BE49-F238E27FC236}">
              <a16:creationId xmlns:a16="http://schemas.microsoft.com/office/drawing/2014/main" id="{CAF68A7F-3801-4C63-B55D-22645B344823}"/>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2B2A02FB-467C-4251-B119-C2A85A298D4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37" name="テキスト ボックス 236">
          <a:extLst>
            <a:ext uri="{FF2B5EF4-FFF2-40B4-BE49-F238E27FC236}">
              <a16:creationId xmlns:a16="http://schemas.microsoft.com/office/drawing/2014/main" id="{CD2545DA-CDC5-423B-AA26-699B09FA699A}"/>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8A4B5D26-6157-4982-86F9-6D8EB086D85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39" name="テキスト ボックス 238">
          <a:extLst>
            <a:ext uri="{FF2B5EF4-FFF2-40B4-BE49-F238E27FC236}">
              <a16:creationId xmlns:a16="http://schemas.microsoft.com/office/drawing/2014/main" id="{A31B9951-B9AB-4060-BA67-9944F7AC512E}"/>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A2918F5-5653-47D3-AD32-7049E59366A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41" name="テキスト ボックス 240">
          <a:extLst>
            <a:ext uri="{FF2B5EF4-FFF2-40B4-BE49-F238E27FC236}">
              <a16:creationId xmlns:a16="http://schemas.microsoft.com/office/drawing/2014/main" id="{40368D97-7D5A-40EE-9D60-BBC81694F649}"/>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1628FABC-FC50-4BF8-AC66-3FEB481B3B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43" name="テキスト ボックス 242">
          <a:extLst>
            <a:ext uri="{FF2B5EF4-FFF2-40B4-BE49-F238E27FC236}">
              <a16:creationId xmlns:a16="http://schemas.microsoft.com/office/drawing/2014/main" id="{DA205931-A811-4022-8C7A-6ABD0CC61BBB}"/>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1CAEB501-5EA4-4115-92AD-E7165212C4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45" name="テキスト ボックス 244">
          <a:extLst>
            <a:ext uri="{FF2B5EF4-FFF2-40B4-BE49-F238E27FC236}">
              <a16:creationId xmlns:a16="http://schemas.microsoft.com/office/drawing/2014/main" id="{A8292F21-D091-4198-988F-3CEF0D3E82CA}"/>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C560F304-9697-4BA1-83D9-4E99186A03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47" name="直線コネクタ 246">
          <a:extLst>
            <a:ext uri="{FF2B5EF4-FFF2-40B4-BE49-F238E27FC236}">
              <a16:creationId xmlns:a16="http://schemas.microsoft.com/office/drawing/2014/main" id="{F6A29BBA-5103-4C9B-ABE1-F54D825C4653}"/>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48" name="【公営住宅】&#10;一人当たり面積最小値テキスト">
          <a:extLst>
            <a:ext uri="{FF2B5EF4-FFF2-40B4-BE49-F238E27FC236}">
              <a16:creationId xmlns:a16="http://schemas.microsoft.com/office/drawing/2014/main" id="{FA7400E7-751A-4255-9A15-2348DC13085A}"/>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49" name="直線コネクタ 248">
          <a:extLst>
            <a:ext uri="{FF2B5EF4-FFF2-40B4-BE49-F238E27FC236}">
              <a16:creationId xmlns:a16="http://schemas.microsoft.com/office/drawing/2014/main" id="{80958D8B-F504-48D8-8DF7-C616D3876EC2}"/>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50" name="【公営住宅】&#10;一人当たり面積最大値テキスト">
          <a:extLst>
            <a:ext uri="{FF2B5EF4-FFF2-40B4-BE49-F238E27FC236}">
              <a16:creationId xmlns:a16="http://schemas.microsoft.com/office/drawing/2014/main" id="{3BF42AD5-7C62-4E44-9A09-C9AF2E04C066}"/>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51" name="直線コネクタ 250">
          <a:extLst>
            <a:ext uri="{FF2B5EF4-FFF2-40B4-BE49-F238E27FC236}">
              <a16:creationId xmlns:a16="http://schemas.microsoft.com/office/drawing/2014/main" id="{6338E844-9BDC-4E26-9453-6563E3EEC276}"/>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252" name="【公営住宅】&#10;一人当たり面積平均値テキスト">
          <a:extLst>
            <a:ext uri="{FF2B5EF4-FFF2-40B4-BE49-F238E27FC236}">
              <a16:creationId xmlns:a16="http://schemas.microsoft.com/office/drawing/2014/main" id="{E243447D-1DD9-489E-822D-6DB91BB12C22}"/>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53" name="フローチャート: 判断 252">
          <a:extLst>
            <a:ext uri="{FF2B5EF4-FFF2-40B4-BE49-F238E27FC236}">
              <a16:creationId xmlns:a16="http://schemas.microsoft.com/office/drawing/2014/main" id="{B85A6888-C48A-4345-940D-F6C36B2964B5}"/>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254" name="フローチャート: 判断 253">
          <a:extLst>
            <a:ext uri="{FF2B5EF4-FFF2-40B4-BE49-F238E27FC236}">
              <a16:creationId xmlns:a16="http://schemas.microsoft.com/office/drawing/2014/main" id="{39B0B74C-4B29-405C-8AD8-DD233C13EE9D}"/>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255" name="フローチャート: 判断 254">
          <a:extLst>
            <a:ext uri="{FF2B5EF4-FFF2-40B4-BE49-F238E27FC236}">
              <a16:creationId xmlns:a16="http://schemas.microsoft.com/office/drawing/2014/main" id="{2A63979A-ECFC-4CD1-AF54-3E1D1A4D8F4C}"/>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256" name="フローチャート: 判断 255">
          <a:extLst>
            <a:ext uri="{FF2B5EF4-FFF2-40B4-BE49-F238E27FC236}">
              <a16:creationId xmlns:a16="http://schemas.microsoft.com/office/drawing/2014/main" id="{20F2785B-D73E-448A-9DD2-6F5C103E1482}"/>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257" name="フローチャート: 判断 256">
          <a:extLst>
            <a:ext uri="{FF2B5EF4-FFF2-40B4-BE49-F238E27FC236}">
              <a16:creationId xmlns:a16="http://schemas.microsoft.com/office/drawing/2014/main" id="{E1B0E270-50FE-45AB-B380-9B3F4DEBEBF5}"/>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B40A450-A3DF-4300-8716-362C9C9AEB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9204BA7-A7AE-47BB-A8F6-0B1019893E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BE81B85-0C74-4A16-B2B1-EDD4F1938D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EC5F9E8-7D9D-4176-AA05-CB0CC2E89E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3C7D857-77BA-4202-AD95-D3277B3AA9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108919</xdr:rowOff>
    </xdr:from>
    <xdr:to>
      <xdr:col>55</xdr:col>
      <xdr:colOff>50800</xdr:colOff>
      <xdr:row>87</xdr:row>
      <xdr:rowOff>39069</xdr:rowOff>
    </xdr:to>
    <xdr:sp macro="" textlink="">
      <xdr:nvSpPr>
        <xdr:cNvPr id="263" name="楕円 262">
          <a:extLst>
            <a:ext uri="{FF2B5EF4-FFF2-40B4-BE49-F238E27FC236}">
              <a16:creationId xmlns:a16="http://schemas.microsoft.com/office/drawing/2014/main" id="{F321A21B-FA07-4CA2-8C92-9C381D268A9E}"/>
            </a:ext>
          </a:extLst>
        </xdr:cNvPr>
        <xdr:cNvSpPr/>
      </xdr:nvSpPr>
      <xdr:spPr>
        <a:xfrm>
          <a:off x="10426700" y="14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264" name="【公営住宅】&#10;一人当たり面積該当値テキスト">
          <a:extLst>
            <a:ext uri="{FF2B5EF4-FFF2-40B4-BE49-F238E27FC236}">
              <a16:creationId xmlns:a16="http://schemas.microsoft.com/office/drawing/2014/main" id="{CF4DEECE-E906-45BE-A94C-5A3C198CF95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108928</xdr:rowOff>
    </xdr:from>
    <xdr:to>
      <xdr:col>50</xdr:col>
      <xdr:colOff>165100</xdr:colOff>
      <xdr:row>87</xdr:row>
      <xdr:rowOff>39078</xdr:rowOff>
    </xdr:to>
    <xdr:sp macro="" textlink="">
      <xdr:nvSpPr>
        <xdr:cNvPr id="265" name="楕円 264">
          <a:extLst>
            <a:ext uri="{FF2B5EF4-FFF2-40B4-BE49-F238E27FC236}">
              <a16:creationId xmlns:a16="http://schemas.microsoft.com/office/drawing/2014/main" id="{FDAA136C-2B3B-4D0C-AFED-4F4AF857861D}"/>
            </a:ext>
          </a:extLst>
        </xdr:cNvPr>
        <xdr:cNvSpPr/>
      </xdr:nvSpPr>
      <xdr:spPr>
        <a:xfrm>
          <a:off x="9588500" y="148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159719</xdr:rowOff>
    </xdr:from>
    <xdr:to>
      <xdr:col>55</xdr:col>
      <xdr:colOff>0</xdr:colOff>
      <xdr:row>86</xdr:row>
      <xdr:rowOff>159728</xdr:rowOff>
    </xdr:to>
    <xdr:cxnSp macro="">
      <xdr:nvCxnSpPr>
        <xdr:cNvPr id="266" name="直線コネクタ 265">
          <a:extLst>
            <a:ext uri="{FF2B5EF4-FFF2-40B4-BE49-F238E27FC236}">
              <a16:creationId xmlns:a16="http://schemas.microsoft.com/office/drawing/2014/main" id="{79F0DE1C-7026-4986-B214-CE26908958D7}"/>
            </a:ext>
          </a:extLst>
        </xdr:cNvPr>
        <xdr:cNvCxnSpPr/>
      </xdr:nvCxnSpPr>
      <xdr:spPr>
        <a:xfrm flipV="1">
          <a:off x="9639300" y="14904419"/>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108660</xdr:rowOff>
    </xdr:from>
    <xdr:to>
      <xdr:col>46</xdr:col>
      <xdr:colOff>38100</xdr:colOff>
      <xdr:row>87</xdr:row>
      <xdr:rowOff>38810</xdr:rowOff>
    </xdr:to>
    <xdr:sp macro="" textlink="">
      <xdr:nvSpPr>
        <xdr:cNvPr id="267" name="楕円 266">
          <a:extLst>
            <a:ext uri="{FF2B5EF4-FFF2-40B4-BE49-F238E27FC236}">
              <a16:creationId xmlns:a16="http://schemas.microsoft.com/office/drawing/2014/main" id="{628697DE-4763-46D1-ACB2-8D3ED793BEE5}"/>
            </a:ext>
          </a:extLst>
        </xdr:cNvPr>
        <xdr:cNvSpPr/>
      </xdr:nvSpPr>
      <xdr:spPr>
        <a:xfrm>
          <a:off x="8699500" y="148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159460</xdr:rowOff>
    </xdr:from>
    <xdr:to>
      <xdr:col>50</xdr:col>
      <xdr:colOff>114300</xdr:colOff>
      <xdr:row>86</xdr:row>
      <xdr:rowOff>159728</xdr:rowOff>
    </xdr:to>
    <xdr:cxnSp macro="">
      <xdr:nvCxnSpPr>
        <xdr:cNvPr id="268" name="直線コネクタ 267">
          <a:extLst>
            <a:ext uri="{FF2B5EF4-FFF2-40B4-BE49-F238E27FC236}">
              <a16:creationId xmlns:a16="http://schemas.microsoft.com/office/drawing/2014/main" id="{2E396B52-827C-46C4-A127-53739EB16EAD}"/>
            </a:ext>
          </a:extLst>
        </xdr:cNvPr>
        <xdr:cNvCxnSpPr/>
      </xdr:nvCxnSpPr>
      <xdr:spPr>
        <a:xfrm>
          <a:off x="8750300" y="1490416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103504</xdr:rowOff>
    </xdr:from>
    <xdr:to>
      <xdr:col>41</xdr:col>
      <xdr:colOff>101600</xdr:colOff>
      <xdr:row>87</xdr:row>
      <xdr:rowOff>33654</xdr:rowOff>
    </xdr:to>
    <xdr:sp macro="" textlink="">
      <xdr:nvSpPr>
        <xdr:cNvPr id="269" name="楕円 268">
          <a:extLst>
            <a:ext uri="{FF2B5EF4-FFF2-40B4-BE49-F238E27FC236}">
              <a16:creationId xmlns:a16="http://schemas.microsoft.com/office/drawing/2014/main" id="{1F1078A6-33DD-4798-A7DF-7FEFBFD618D1}"/>
            </a:ext>
          </a:extLst>
        </xdr:cNvPr>
        <xdr:cNvSpPr/>
      </xdr:nvSpPr>
      <xdr:spPr>
        <a:xfrm>
          <a:off x="7810500" y="148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154304</xdr:rowOff>
    </xdr:from>
    <xdr:to>
      <xdr:col>45</xdr:col>
      <xdr:colOff>177800</xdr:colOff>
      <xdr:row>86</xdr:row>
      <xdr:rowOff>159460</xdr:rowOff>
    </xdr:to>
    <xdr:cxnSp macro="">
      <xdr:nvCxnSpPr>
        <xdr:cNvPr id="270" name="直線コネクタ 269">
          <a:extLst>
            <a:ext uri="{FF2B5EF4-FFF2-40B4-BE49-F238E27FC236}">
              <a16:creationId xmlns:a16="http://schemas.microsoft.com/office/drawing/2014/main" id="{64403357-300C-4F3D-BE7C-FC0CE1AF4C37}"/>
            </a:ext>
          </a:extLst>
        </xdr:cNvPr>
        <xdr:cNvCxnSpPr/>
      </xdr:nvCxnSpPr>
      <xdr:spPr>
        <a:xfrm>
          <a:off x="7861300" y="14899004"/>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103370</xdr:rowOff>
    </xdr:from>
    <xdr:to>
      <xdr:col>36</xdr:col>
      <xdr:colOff>165100</xdr:colOff>
      <xdr:row>87</xdr:row>
      <xdr:rowOff>33520</xdr:rowOff>
    </xdr:to>
    <xdr:sp macro="" textlink="">
      <xdr:nvSpPr>
        <xdr:cNvPr id="271" name="楕円 270">
          <a:extLst>
            <a:ext uri="{FF2B5EF4-FFF2-40B4-BE49-F238E27FC236}">
              <a16:creationId xmlns:a16="http://schemas.microsoft.com/office/drawing/2014/main" id="{64719A60-85CE-4D10-9080-F59058533212}"/>
            </a:ext>
          </a:extLst>
        </xdr:cNvPr>
        <xdr:cNvSpPr/>
      </xdr:nvSpPr>
      <xdr:spPr>
        <a:xfrm>
          <a:off x="6921500" y="148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154170</xdr:rowOff>
    </xdr:from>
    <xdr:to>
      <xdr:col>41</xdr:col>
      <xdr:colOff>50800</xdr:colOff>
      <xdr:row>86</xdr:row>
      <xdr:rowOff>154304</xdr:rowOff>
    </xdr:to>
    <xdr:cxnSp macro="">
      <xdr:nvCxnSpPr>
        <xdr:cNvPr id="272" name="直線コネクタ 271">
          <a:extLst>
            <a:ext uri="{FF2B5EF4-FFF2-40B4-BE49-F238E27FC236}">
              <a16:creationId xmlns:a16="http://schemas.microsoft.com/office/drawing/2014/main" id="{D5893FD6-C00E-491B-96EE-1B1E62E3EE5C}"/>
            </a:ext>
          </a:extLst>
        </xdr:cNvPr>
        <xdr:cNvCxnSpPr/>
      </xdr:nvCxnSpPr>
      <xdr:spPr>
        <a:xfrm>
          <a:off x="6972300" y="14898870"/>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273" name="n_1aveValue【公営住宅】&#10;一人当たり面積">
          <a:extLst>
            <a:ext uri="{FF2B5EF4-FFF2-40B4-BE49-F238E27FC236}">
              <a16:creationId xmlns:a16="http://schemas.microsoft.com/office/drawing/2014/main" id="{AF1E6D7E-DCD9-48DE-8F5E-5D0D931B191A}"/>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274" name="n_2aveValue【公営住宅】&#10;一人当たり面積">
          <a:extLst>
            <a:ext uri="{FF2B5EF4-FFF2-40B4-BE49-F238E27FC236}">
              <a16:creationId xmlns:a16="http://schemas.microsoft.com/office/drawing/2014/main" id="{D081252D-99A3-4413-9F7E-52941ACA6D2F}"/>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275" name="n_3aveValue【公営住宅】&#10;一人当たり面積">
          <a:extLst>
            <a:ext uri="{FF2B5EF4-FFF2-40B4-BE49-F238E27FC236}">
              <a16:creationId xmlns:a16="http://schemas.microsoft.com/office/drawing/2014/main" id="{20F1CBCF-15D6-4DB5-8B6F-A9C1E2C1D127}"/>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276" name="n_4aveValue【公営住宅】&#10;一人当たり面積">
          <a:extLst>
            <a:ext uri="{FF2B5EF4-FFF2-40B4-BE49-F238E27FC236}">
              <a16:creationId xmlns:a16="http://schemas.microsoft.com/office/drawing/2014/main" id="{CED21981-BAF8-4FB6-A29F-737A3E33BE53}"/>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30205</xdr:rowOff>
    </xdr:from>
    <xdr:ext cx="469744" cy="259045"/>
    <xdr:sp macro="" textlink="">
      <xdr:nvSpPr>
        <xdr:cNvPr id="277" name="n_1mainValue【公営住宅】&#10;一人当たり面積">
          <a:extLst>
            <a:ext uri="{FF2B5EF4-FFF2-40B4-BE49-F238E27FC236}">
              <a16:creationId xmlns:a16="http://schemas.microsoft.com/office/drawing/2014/main" id="{7D78599F-A3EC-4BAA-94F3-722A7D251236}"/>
            </a:ext>
          </a:extLst>
        </xdr:cNvPr>
        <xdr:cNvSpPr txBox="1"/>
      </xdr:nvSpPr>
      <xdr:spPr>
        <a:xfrm>
          <a:off x="9391727" y="149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29937</xdr:rowOff>
    </xdr:from>
    <xdr:ext cx="469744" cy="259045"/>
    <xdr:sp macro="" textlink="">
      <xdr:nvSpPr>
        <xdr:cNvPr id="278" name="n_2mainValue【公営住宅】&#10;一人当たり面積">
          <a:extLst>
            <a:ext uri="{FF2B5EF4-FFF2-40B4-BE49-F238E27FC236}">
              <a16:creationId xmlns:a16="http://schemas.microsoft.com/office/drawing/2014/main" id="{D675910F-AA6B-4E05-8961-97EE3F5D3307}"/>
            </a:ext>
          </a:extLst>
        </xdr:cNvPr>
        <xdr:cNvSpPr txBox="1"/>
      </xdr:nvSpPr>
      <xdr:spPr>
        <a:xfrm>
          <a:off x="8515427" y="1494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24781</xdr:rowOff>
    </xdr:from>
    <xdr:ext cx="469744" cy="259045"/>
    <xdr:sp macro="" textlink="">
      <xdr:nvSpPr>
        <xdr:cNvPr id="279" name="n_3mainValue【公営住宅】&#10;一人当たり面積">
          <a:extLst>
            <a:ext uri="{FF2B5EF4-FFF2-40B4-BE49-F238E27FC236}">
              <a16:creationId xmlns:a16="http://schemas.microsoft.com/office/drawing/2014/main" id="{23E28302-96C3-4DC0-8955-7879F315DAC9}"/>
            </a:ext>
          </a:extLst>
        </xdr:cNvPr>
        <xdr:cNvSpPr txBox="1"/>
      </xdr:nvSpPr>
      <xdr:spPr>
        <a:xfrm>
          <a:off x="7626427" y="1494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24647</xdr:rowOff>
    </xdr:from>
    <xdr:ext cx="469744" cy="259045"/>
    <xdr:sp macro="" textlink="">
      <xdr:nvSpPr>
        <xdr:cNvPr id="280" name="n_4mainValue【公営住宅】&#10;一人当たり面積">
          <a:extLst>
            <a:ext uri="{FF2B5EF4-FFF2-40B4-BE49-F238E27FC236}">
              <a16:creationId xmlns:a16="http://schemas.microsoft.com/office/drawing/2014/main" id="{0BCD27E4-B984-4450-88B4-01C4DF6F3017}"/>
            </a:ext>
          </a:extLst>
        </xdr:cNvPr>
        <xdr:cNvSpPr txBox="1"/>
      </xdr:nvSpPr>
      <xdr:spPr>
        <a:xfrm>
          <a:off x="6737427" y="149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BA12EAF4-B2F6-4A6E-849C-0552F9F591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AB0115A-B1B9-4D69-B479-B27824ACF5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65705417-9B54-4C06-8952-F975AC626D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A21D7367-F327-4166-A6BE-7700A81C68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42E4939D-AF38-4240-9C1F-04E2C0DD85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3DF6F3B1-9BA7-41CB-A5B1-E4C4FF69C9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773575D-624F-4AB1-A886-27EAD46D87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E8F2B51-E80B-477E-8DCE-5CB2AF61AAC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BB2EF5DC-4166-4ADB-BC79-01AAF45B92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5D151FA3-48D3-4CB6-A8A9-363D0DE63B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1F0A049-4160-4CAC-B559-BC4B7F5C93F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4ADD6281-BD07-4215-9651-05F5475D999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BB15E711-9492-4915-98B0-114A919CD2C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CD958652-67DC-4E98-92B5-4CD3FEDC07E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4E86788D-146C-4013-BDD7-3924F734A60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D4F697E8-6C1F-4D06-AB10-5FB00B6A1C7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3D4E58AC-C39B-4FCA-8950-66AFC9188A3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73996530-CC72-475D-AAB9-A149F5B3503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5A66A12C-4DA4-450D-8106-07A800242DD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2116D3D5-9381-479E-B9FF-A3153BD366B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CDC1B66C-69CE-476A-B587-E1065EA17B1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BDE49FE3-DF5C-4B9E-8D93-8EF7360735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3103AA0C-9A10-4B70-AF1C-296E54182A3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83EDAAB7-0FE0-459F-81B3-A80300B48B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a16="http://schemas.microsoft.com/office/drawing/2014/main" id="{559AE32A-3C31-4F2F-BA1B-7E06FB575A6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306" name="直線コネクタ 305">
          <a:extLst>
            <a:ext uri="{FF2B5EF4-FFF2-40B4-BE49-F238E27FC236}">
              <a16:creationId xmlns:a16="http://schemas.microsoft.com/office/drawing/2014/main" id="{D1314D5F-54B1-4B5F-AADC-FFE6F3E2DE71}"/>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07" name="【港湾・漁港】&#10;有形固定資産減価償却率最小値テキスト">
          <a:extLst>
            <a:ext uri="{FF2B5EF4-FFF2-40B4-BE49-F238E27FC236}">
              <a16:creationId xmlns:a16="http://schemas.microsoft.com/office/drawing/2014/main" id="{DBCC9228-94CC-4E95-A80F-ED412BF16DC3}"/>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8" name="直線コネクタ 307">
          <a:extLst>
            <a:ext uri="{FF2B5EF4-FFF2-40B4-BE49-F238E27FC236}">
              <a16:creationId xmlns:a16="http://schemas.microsoft.com/office/drawing/2014/main" id="{3B538567-4C87-4352-830F-B9AD0FF5D6BB}"/>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309" name="【港湾・漁港】&#10;有形固定資産減価償却率最大値テキスト">
          <a:extLst>
            <a:ext uri="{FF2B5EF4-FFF2-40B4-BE49-F238E27FC236}">
              <a16:creationId xmlns:a16="http://schemas.microsoft.com/office/drawing/2014/main" id="{97BBF9D5-4B99-415C-830F-2C5E1BF1C93D}"/>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310" name="直線コネクタ 309">
          <a:extLst>
            <a:ext uri="{FF2B5EF4-FFF2-40B4-BE49-F238E27FC236}">
              <a16:creationId xmlns:a16="http://schemas.microsoft.com/office/drawing/2014/main" id="{E0C8AA61-B86D-4BCB-97FE-D6D69D85B087}"/>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311" name="【港湾・漁港】&#10;有形固定資産減価償却率平均値テキスト">
          <a:extLst>
            <a:ext uri="{FF2B5EF4-FFF2-40B4-BE49-F238E27FC236}">
              <a16:creationId xmlns:a16="http://schemas.microsoft.com/office/drawing/2014/main" id="{AD145664-B3C1-4724-B917-2167F515367B}"/>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12" name="フローチャート: 判断 311">
          <a:extLst>
            <a:ext uri="{FF2B5EF4-FFF2-40B4-BE49-F238E27FC236}">
              <a16:creationId xmlns:a16="http://schemas.microsoft.com/office/drawing/2014/main" id="{6086C4FA-98D9-41AA-AAB0-257591D6983D}"/>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313" name="フローチャート: 判断 312">
          <a:extLst>
            <a:ext uri="{FF2B5EF4-FFF2-40B4-BE49-F238E27FC236}">
              <a16:creationId xmlns:a16="http://schemas.microsoft.com/office/drawing/2014/main" id="{94362A37-5744-4E2E-B117-77B7964B7C5E}"/>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14" name="フローチャート: 判断 313">
          <a:extLst>
            <a:ext uri="{FF2B5EF4-FFF2-40B4-BE49-F238E27FC236}">
              <a16:creationId xmlns:a16="http://schemas.microsoft.com/office/drawing/2014/main" id="{790B9F3E-C4A5-403B-AFB8-253A9709228C}"/>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315" name="フローチャート: 判断 314">
          <a:extLst>
            <a:ext uri="{FF2B5EF4-FFF2-40B4-BE49-F238E27FC236}">
              <a16:creationId xmlns:a16="http://schemas.microsoft.com/office/drawing/2014/main" id="{1396F212-A362-4D8C-9710-DFAD083FB5D3}"/>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6" name="フローチャート: 判断 315">
          <a:extLst>
            <a:ext uri="{FF2B5EF4-FFF2-40B4-BE49-F238E27FC236}">
              <a16:creationId xmlns:a16="http://schemas.microsoft.com/office/drawing/2014/main" id="{DBBAD827-C8D4-4E21-9EB4-6839772A2AF2}"/>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63D0AB6-352A-434E-8FDE-7910C954AD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FFD1F9B-83CD-4859-BA6A-16E82EBC4B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B26A3B6-A14D-4D7C-9453-C018E82B0C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A4EFB1DC-99DA-4195-8544-D8480AA376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BF1A1512-6C6D-48C8-AA9F-483BDE69F7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322" name="楕円 321">
          <a:extLst>
            <a:ext uri="{FF2B5EF4-FFF2-40B4-BE49-F238E27FC236}">
              <a16:creationId xmlns:a16="http://schemas.microsoft.com/office/drawing/2014/main" id="{E96A3D0F-FB65-4B97-AB56-1D5ECE41270A}"/>
            </a:ext>
          </a:extLst>
        </xdr:cNvPr>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144615</xdr:rowOff>
    </xdr:from>
    <xdr:ext cx="405111" cy="259045"/>
    <xdr:sp macro="" textlink="">
      <xdr:nvSpPr>
        <xdr:cNvPr id="323" name="【港湾・漁港】&#10;有形固定資産減価償却率該当値テキスト">
          <a:extLst>
            <a:ext uri="{FF2B5EF4-FFF2-40B4-BE49-F238E27FC236}">
              <a16:creationId xmlns:a16="http://schemas.microsoft.com/office/drawing/2014/main" id="{D73A7DA9-8050-4696-AD2D-40ADAE498B95}"/>
            </a:ext>
          </a:extLst>
        </xdr:cNvPr>
        <xdr:cNvSpPr txBox="1"/>
      </xdr:nvSpPr>
      <xdr:spPr>
        <a:xfrm>
          <a:off x="4673600" y="1780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24" name="楕円 323">
          <a:extLst>
            <a:ext uri="{FF2B5EF4-FFF2-40B4-BE49-F238E27FC236}">
              <a16:creationId xmlns:a16="http://schemas.microsoft.com/office/drawing/2014/main" id="{E3AC53A2-007F-44AD-BF14-81A05FF7372F}"/>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105</xdr:row>
      <xdr:rowOff>1088</xdr:rowOff>
    </xdr:to>
    <xdr:cxnSp macro="">
      <xdr:nvCxnSpPr>
        <xdr:cNvPr id="325" name="直線コネクタ 324">
          <a:extLst>
            <a:ext uri="{FF2B5EF4-FFF2-40B4-BE49-F238E27FC236}">
              <a16:creationId xmlns:a16="http://schemas.microsoft.com/office/drawing/2014/main" id="{EDC832B9-CD7B-4EF0-B520-B05D715D26A6}"/>
            </a:ext>
          </a:extLst>
        </xdr:cNvPr>
        <xdr:cNvCxnSpPr/>
      </xdr:nvCxnSpPr>
      <xdr:spPr>
        <a:xfrm>
          <a:off x="3797300" y="179641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326" name="楕円 325">
          <a:extLst>
            <a:ext uri="{FF2B5EF4-FFF2-40B4-BE49-F238E27FC236}">
              <a16:creationId xmlns:a16="http://schemas.microsoft.com/office/drawing/2014/main" id="{F7AC8104-9A48-4CB8-BD89-93DB4225A08A}"/>
            </a:ext>
          </a:extLst>
        </xdr:cNvPr>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133350</xdr:rowOff>
    </xdr:to>
    <xdr:cxnSp macro="">
      <xdr:nvCxnSpPr>
        <xdr:cNvPr id="327" name="直線コネクタ 326">
          <a:extLst>
            <a:ext uri="{FF2B5EF4-FFF2-40B4-BE49-F238E27FC236}">
              <a16:creationId xmlns:a16="http://schemas.microsoft.com/office/drawing/2014/main" id="{156503CB-6994-4090-B832-D6C29B435334}"/>
            </a:ext>
          </a:extLst>
        </xdr:cNvPr>
        <xdr:cNvCxnSpPr/>
      </xdr:nvCxnSpPr>
      <xdr:spPr>
        <a:xfrm>
          <a:off x="2908300" y="179249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154395</xdr:rowOff>
    </xdr:from>
    <xdr:to>
      <xdr:col>10</xdr:col>
      <xdr:colOff>165100</xdr:colOff>
      <xdr:row>104</xdr:row>
      <xdr:rowOff>84545</xdr:rowOff>
    </xdr:to>
    <xdr:sp macro="" textlink="">
      <xdr:nvSpPr>
        <xdr:cNvPr id="328" name="楕円 327">
          <a:extLst>
            <a:ext uri="{FF2B5EF4-FFF2-40B4-BE49-F238E27FC236}">
              <a16:creationId xmlns:a16="http://schemas.microsoft.com/office/drawing/2014/main" id="{AA6B35B9-5BA2-4BC9-A831-B117A209888A}"/>
            </a:ext>
          </a:extLst>
        </xdr:cNvPr>
        <xdr:cNvSpPr/>
      </xdr:nvSpPr>
      <xdr:spPr>
        <a:xfrm>
          <a:off x="1968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33745</xdr:rowOff>
    </xdr:from>
    <xdr:to>
      <xdr:col>15</xdr:col>
      <xdr:colOff>50800</xdr:colOff>
      <xdr:row>104</xdr:row>
      <xdr:rowOff>94162</xdr:rowOff>
    </xdr:to>
    <xdr:cxnSp macro="">
      <xdr:nvCxnSpPr>
        <xdr:cNvPr id="329" name="直線コネクタ 328">
          <a:extLst>
            <a:ext uri="{FF2B5EF4-FFF2-40B4-BE49-F238E27FC236}">
              <a16:creationId xmlns:a16="http://schemas.microsoft.com/office/drawing/2014/main" id="{41E64110-59F8-4F8B-BF13-F6A79B9B4DF2}"/>
            </a:ext>
          </a:extLst>
        </xdr:cNvPr>
        <xdr:cNvCxnSpPr/>
      </xdr:nvCxnSpPr>
      <xdr:spPr>
        <a:xfrm>
          <a:off x="2019300" y="178645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330" name="楕円 329">
          <a:extLst>
            <a:ext uri="{FF2B5EF4-FFF2-40B4-BE49-F238E27FC236}">
              <a16:creationId xmlns:a16="http://schemas.microsoft.com/office/drawing/2014/main" id="{DAD170B8-DCED-4B5E-9371-3376AA5FE1CF}"/>
            </a:ext>
          </a:extLst>
        </xdr:cNvPr>
        <xdr:cNvSpPr/>
      </xdr:nvSpPr>
      <xdr:spPr>
        <a:xfrm>
          <a:off x="1079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166007</xdr:rowOff>
    </xdr:from>
    <xdr:to>
      <xdr:col>10</xdr:col>
      <xdr:colOff>114300</xdr:colOff>
      <xdr:row>104</xdr:row>
      <xdr:rowOff>33745</xdr:rowOff>
    </xdr:to>
    <xdr:cxnSp macro="">
      <xdr:nvCxnSpPr>
        <xdr:cNvPr id="331" name="直線コネクタ 330">
          <a:extLst>
            <a:ext uri="{FF2B5EF4-FFF2-40B4-BE49-F238E27FC236}">
              <a16:creationId xmlns:a16="http://schemas.microsoft.com/office/drawing/2014/main" id="{52B358EE-EAD4-4CE5-945D-A598BA021920}"/>
            </a:ext>
          </a:extLst>
        </xdr:cNvPr>
        <xdr:cNvCxnSpPr/>
      </xdr:nvCxnSpPr>
      <xdr:spPr>
        <a:xfrm>
          <a:off x="1130300" y="178253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332" name="n_1aveValue【港湾・漁港】&#10;有形固定資産減価償却率">
          <a:extLst>
            <a:ext uri="{FF2B5EF4-FFF2-40B4-BE49-F238E27FC236}">
              <a16:creationId xmlns:a16="http://schemas.microsoft.com/office/drawing/2014/main" id="{620E40D6-2B68-4C2C-9AD7-116FB4ED6968}"/>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33" name="n_2aveValue【港湾・漁港】&#10;有形固定資産減価償却率">
          <a:extLst>
            <a:ext uri="{FF2B5EF4-FFF2-40B4-BE49-F238E27FC236}">
              <a16:creationId xmlns:a16="http://schemas.microsoft.com/office/drawing/2014/main" id="{99FE2188-7FB0-484E-8D26-3BBD6C59013E}"/>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334" name="n_3aveValue【港湾・漁港】&#10;有形固定資産減価償却率">
          <a:extLst>
            <a:ext uri="{FF2B5EF4-FFF2-40B4-BE49-F238E27FC236}">
              <a16:creationId xmlns:a16="http://schemas.microsoft.com/office/drawing/2014/main" id="{B5C56CD0-684A-4503-9E0B-BEDA040CBD26}"/>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335" name="n_4aveValue【港湾・漁港】&#10;有形固定資産減価償却率">
          <a:extLst>
            <a:ext uri="{FF2B5EF4-FFF2-40B4-BE49-F238E27FC236}">
              <a16:creationId xmlns:a16="http://schemas.microsoft.com/office/drawing/2014/main" id="{C4CAF64A-B28A-44A9-9129-370E6AD55BBE}"/>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336" name="n_1mainValue【港湾・漁港】&#10;有形固定資産減価償却率">
          <a:extLst>
            <a:ext uri="{FF2B5EF4-FFF2-40B4-BE49-F238E27FC236}">
              <a16:creationId xmlns:a16="http://schemas.microsoft.com/office/drawing/2014/main" id="{6F1CE121-833C-41B8-AD0C-2B141321F318}"/>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161489</xdr:rowOff>
    </xdr:from>
    <xdr:ext cx="405111" cy="259045"/>
    <xdr:sp macro="" textlink="">
      <xdr:nvSpPr>
        <xdr:cNvPr id="337" name="n_2mainValue【港湾・漁港】&#10;有形固定資産減価償却率">
          <a:extLst>
            <a:ext uri="{FF2B5EF4-FFF2-40B4-BE49-F238E27FC236}">
              <a16:creationId xmlns:a16="http://schemas.microsoft.com/office/drawing/2014/main" id="{E8273FAC-3DBE-4664-A026-DAC433AC0E67}"/>
            </a:ext>
          </a:extLst>
        </xdr:cNvPr>
        <xdr:cNvSpPr txBox="1"/>
      </xdr:nvSpPr>
      <xdr:spPr>
        <a:xfrm>
          <a:off x="2705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101072</xdr:rowOff>
    </xdr:from>
    <xdr:ext cx="405111" cy="259045"/>
    <xdr:sp macro="" textlink="">
      <xdr:nvSpPr>
        <xdr:cNvPr id="338" name="n_3mainValue【港湾・漁港】&#10;有形固定資産減価償却率">
          <a:extLst>
            <a:ext uri="{FF2B5EF4-FFF2-40B4-BE49-F238E27FC236}">
              <a16:creationId xmlns:a16="http://schemas.microsoft.com/office/drawing/2014/main" id="{1A56C9D5-845C-48E4-8144-4DC533533D3C}"/>
            </a:ext>
          </a:extLst>
        </xdr:cNvPr>
        <xdr:cNvSpPr txBox="1"/>
      </xdr:nvSpPr>
      <xdr:spPr>
        <a:xfrm>
          <a:off x="1816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339" name="n_4mainValue【港湾・漁港】&#10;有形固定資産減価償却率">
          <a:extLst>
            <a:ext uri="{FF2B5EF4-FFF2-40B4-BE49-F238E27FC236}">
              <a16:creationId xmlns:a16="http://schemas.microsoft.com/office/drawing/2014/main" id="{213FC31C-6BCD-4AD5-9C7B-513E9CE01999}"/>
            </a:ext>
          </a:extLst>
        </xdr:cNvPr>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8443A722-B299-4078-B43B-8C2BB15D38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21BD9705-A35D-40A0-9890-FD21D8A3D0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72BAAA04-8CA0-4862-A4F1-CE1F728688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BF1509CC-19C9-4055-AB19-C04F5BDB3E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83E212B5-826E-4B7A-9C09-93557957CF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249FD61-52B0-44AA-9281-DA8DEE009D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796F3568-6A13-457B-AF6F-E7724BFA4D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5E62D549-EBAE-408D-ACA5-5CFF0B8D49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126C53C9-560C-44DD-A83A-91328B6B066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94861CC8-4803-48DA-9925-AB543E8D39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ED86A50A-0279-4566-9712-E2168273B46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2DB060FA-7506-407F-9BDF-D7444B79FC2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B487FEEC-6A74-4D1A-92A6-9B45E574925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3" name="テキスト ボックス 352">
          <a:extLst>
            <a:ext uri="{FF2B5EF4-FFF2-40B4-BE49-F238E27FC236}">
              <a16:creationId xmlns:a16="http://schemas.microsoft.com/office/drawing/2014/main" id="{EA25114B-6CEC-4A87-8B3B-EEE198174AB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6C32BB09-3C71-4753-A6F5-5F0735E6DF0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5" name="テキスト ボックス 354">
          <a:extLst>
            <a:ext uri="{FF2B5EF4-FFF2-40B4-BE49-F238E27FC236}">
              <a16:creationId xmlns:a16="http://schemas.microsoft.com/office/drawing/2014/main" id="{4531E67B-1477-4BDA-92FC-7BC682E7457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1445B5E5-1BE3-46A3-B09D-6011ECF6A3D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7" name="テキスト ボックス 356">
          <a:extLst>
            <a:ext uri="{FF2B5EF4-FFF2-40B4-BE49-F238E27FC236}">
              <a16:creationId xmlns:a16="http://schemas.microsoft.com/office/drawing/2014/main" id="{DC3125D4-3181-4E24-B45D-53D3FC446A9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8E3B169-BAE6-4405-87A5-8B34E1F1D4F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59" name="テキスト ボックス 358">
          <a:extLst>
            <a:ext uri="{FF2B5EF4-FFF2-40B4-BE49-F238E27FC236}">
              <a16:creationId xmlns:a16="http://schemas.microsoft.com/office/drawing/2014/main" id="{9A4236E9-7A43-4738-BC4F-F2924AA6AE23}"/>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1CF23339-17F8-4044-9A5C-FF24FBF1BF5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1" name="テキスト ボックス 360">
          <a:extLst>
            <a:ext uri="{FF2B5EF4-FFF2-40B4-BE49-F238E27FC236}">
              <a16:creationId xmlns:a16="http://schemas.microsoft.com/office/drawing/2014/main" id="{73651534-474D-4A40-B839-3952AD12A25A}"/>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629E200E-B3ED-4919-B7EE-F6530C33D22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363" name="直線コネクタ 362">
          <a:extLst>
            <a:ext uri="{FF2B5EF4-FFF2-40B4-BE49-F238E27FC236}">
              <a16:creationId xmlns:a16="http://schemas.microsoft.com/office/drawing/2014/main" id="{1113C1C9-81BF-4016-8860-3B2151395898}"/>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364" name="【港湾・漁港】&#10;一人当たり有形固定資産（償却資産）額最小値テキスト">
          <a:extLst>
            <a:ext uri="{FF2B5EF4-FFF2-40B4-BE49-F238E27FC236}">
              <a16:creationId xmlns:a16="http://schemas.microsoft.com/office/drawing/2014/main" id="{BB473A18-BDF1-4A4F-A026-148C735D8557}"/>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365" name="直線コネクタ 364">
          <a:extLst>
            <a:ext uri="{FF2B5EF4-FFF2-40B4-BE49-F238E27FC236}">
              <a16:creationId xmlns:a16="http://schemas.microsoft.com/office/drawing/2014/main" id="{3A4B3F4C-4F75-4AB5-BC26-A0801345737D}"/>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366" name="【港湾・漁港】&#10;一人当たり有形固定資産（償却資産）額最大値テキスト">
          <a:extLst>
            <a:ext uri="{FF2B5EF4-FFF2-40B4-BE49-F238E27FC236}">
              <a16:creationId xmlns:a16="http://schemas.microsoft.com/office/drawing/2014/main" id="{0F9F7255-4000-419A-B96D-765DA0BDFBB9}"/>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367" name="直線コネクタ 366">
          <a:extLst>
            <a:ext uri="{FF2B5EF4-FFF2-40B4-BE49-F238E27FC236}">
              <a16:creationId xmlns:a16="http://schemas.microsoft.com/office/drawing/2014/main" id="{127A7ABE-7F27-410D-89FD-46E5E2D2705B}"/>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368" name="【港湾・漁港】&#10;一人当たり有形固定資産（償却資産）額平均値テキスト">
          <a:extLst>
            <a:ext uri="{FF2B5EF4-FFF2-40B4-BE49-F238E27FC236}">
              <a16:creationId xmlns:a16="http://schemas.microsoft.com/office/drawing/2014/main" id="{E7C715F1-D757-4BDA-9307-CF7921F811AB}"/>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369" name="フローチャート: 判断 368">
          <a:extLst>
            <a:ext uri="{FF2B5EF4-FFF2-40B4-BE49-F238E27FC236}">
              <a16:creationId xmlns:a16="http://schemas.microsoft.com/office/drawing/2014/main" id="{242BDC53-E221-433F-9805-BB9F43C454B4}"/>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68338</xdr:rowOff>
    </xdr:from>
    <xdr:to>
      <xdr:col>50</xdr:col>
      <xdr:colOff>165100</xdr:colOff>
      <xdr:row>108</xdr:row>
      <xdr:rowOff>169938</xdr:rowOff>
    </xdr:to>
    <xdr:sp macro="" textlink="">
      <xdr:nvSpPr>
        <xdr:cNvPr id="370" name="フローチャート: 判断 369">
          <a:extLst>
            <a:ext uri="{FF2B5EF4-FFF2-40B4-BE49-F238E27FC236}">
              <a16:creationId xmlns:a16="http://schemas.microsoft.com/office/drawing/2014/main" id="{272B5121-577D-49FF-BA5E-5500F0EE0F48}"/>
            </a:ext>
          </a:extLst>
        </xdr:cNvPr>
        <xdr:cNvSpPr/>
      </xdr:nvSpPr>
      <xdr:spPr>
        <a:xfrm>
          <a:off x="95885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67077</xdr:rowOff>
    </xdr:from>
    <xdr:to>
      <xdr:col>46</xdr:col>
      <xdr:colOff>38100</xdr:colOff>
      <xdr:row>108</xdr:row>
      <xdr:rowOff>168677</xdr:rowOff>
    </xdr:to>
    <xdr:sp macro="" textlink="">
      <xdr:nvSpPr>
        <xdr:cNvPr id="371" name="フローチャート: 判断 370">
          <a:extLst>
            <a:ext uri="{FF2B5EF4-FFF2-40B4-BE49-F238E27FC236}">
              <a16:creationId xmlns:a16="http://schemas.microsoft.com/office/drawing/2014/main" id="{EBD7E6EF-D84A-47C6-B0EC-486D40DBCE29}"/>
            </a:ext>
          </a:extLst>
        </xdr:cNvPr>
        <xdr:cNvSpPr/>
      </xdr:nvSpPr>
      <xdr:spPr>
        <a:xfrm>
          <a:off x="8699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67565</xdr:rowOff>
    </xdr:from>
    <xdr:to>
      <xdr:col>41</xdr:col>
      <xdr:colOff>101600</xdr:colOff>
      <xdr:row>108</xdr:row>
      <xdr:rowOff>169165</xdr:rowOff>
    </xdr:to>
    <xdr:sp macro="" textlink="">
      <xdr:nvSpPr>
        <xdr:cNvPr id="372" name="フローチャート: 判断 371">
          <a:extLst>
            <a:ext uri="{FF2B5EF4-FFF2-40B4-BE49-F238E27FC236}">
              <a16:creationId xmlns:a16="http://schemas.microsoft.com/office/drawing/2014/main" id="{4DAEFFB2-7DC6-48E4-872A-F1D7A2E9898F}"/>
            </a:ext>
          </a:extLst>
        </xdr:cNvPr>
        <xdr:cNvSpPr/>
      </xdr:nvSpPr>
      <xdr:spPr>
        <a:xfrm>
          <a:off x="7810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69757</xdr:rowOff>
    </xdr:from>
    <xdr:to>
      <xdr:col>36</xdr:col>
      <xdr:colOff>165100</xdr:colOff>
      <xdr:row>108</xdr:row>
      <xdr:rowOff>171357</xdr:rowOff>
    </xdr:to>
    <xdr:sp macro="" textlink="">
      <xdr:nvSpPr>
        <xdr:cNvPr id="373" name="フローチャート: 判断 372">
          <a:extLst>
            <a:ext uri="{FF2B5EF4-FFF2-40B4-BE49-F238E27FC236}">
              <a16:creationId xmlns:a16="http://schemas.microsoft.com/office/drawing/2014/main" id="{D270663D-6920-4880-BD74-FFB849FD6BC4}"/>
            </a:ext>
          </a:extLst>
        </xdr:cNvPr>
        <xdr:cNvSpPr/>
      </xdr:nvSpPr>
      <xdr:spPr>
        <a:xfrm>
          <a:off x="6921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657FC03E-9070-41D7-B21C-72C3D1E7499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13AC288D-2DF3-48D1-A8AB-DCA5A277384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519CFE24-88C9-421C-8361-0C815B324A3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BAAC296-2375-4873-9FC8-828BB70807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72BCB661-91B3-4B6A-85A8-88C859AC408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96442</xdr:rowOff>
    </xdr:from>
    <xdr:to>
      <xdr:col>55</xdr:col>
      <xdr:colOff>50800</xdr:colOff>
      <xdr:row>109</xdr:row>
      <xdr:rowOff>26592</xdr:rowOff>
    </xdr:to>
    <xdr:sp macro="" textlink="">
      <xdr:nvSpPr>
        <xdr:cNvPr id="379" name="楕円 378">
          <a:extLst>
            <a:ext uri="{FF2B5EF4-FFF2-40B4-BE49-F238E27FC236}">
              <a16:creationId xmlns:a16="http://schemas.microsoft.com/office/drawing/2014/main" id="{47785D80-FAD0-4BF8-A49C-BB63F745A230}"/>
            </a:ext>
          </a:extLst>
        </xdr:cNvPr>
        <xdr:cNvSpPr/>
      </xdr:nvSpPr>
      <xdr:spPr>
        <a:xfrm>
          <a:off x="10426700" y="18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380" name="【港湾・漁港】&#10;一人当たり有形固定資産（償却資産）額該当値テキスト">
          <a:extLst>
            <a:ext uri="{FF2B5EF4-FFF2-40B4-BE49-F238E27FC236}">
              <a16:creationId xmlns:a16="http://schemas.microsoft.com/office/drawing/2014/main" id="{1441A5DC-0A3F-41BB-865A-FC35818C0705}"/>
            </a:ext>
          </a:extLst>
        </xdr:cNvPr>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96448</xdr:rowOff>
    </xdr:from>
    <xdr:to>
      <xdr:col>50</xdr:col>
      <xdr:colOff>165100</xdr:colOff>
      <xdr:row>109</xdr:row>
      <xdr:rowOff>26598</xdr:rowOff>
    </xdr:to>
    <xdr:sp macro="" textlink="">
      <xdr:nvSpPr>
        <xdr:cNvPr id="381" name="楕円 380">
          <a:extLst>
            <a:ext uri="{FF2B5EF4-FFF2-40B4-BE49-F238E27FC236}">
              <a16:creationId xmlns:a16="http://schemas.microsoft.com/office/drawing/2014/main" id="{4F392047-58A0-40A3-ADBE-40786156B5EE}"/>
            </a:ext>
          </a:extLst>
        </xdr:cNvPr>
        <xdr:cNvSpPr/>
      </xdr:nvSpPr>
      <xdr:spPr>
        <a:xfrm>
          <a:off x="9588500" y="186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147242</xdr:rowOff>
    </xdr:from>
    <xdr:to>
      <xdr:col>55</xdr:col>
      <xdr:colOff>0</xdr:colOff>
      <xdr:row>108</xdr:row>
      <xdr:rowOff>147248</xdr:rowOff>
    </xdr:to>
    <xdr:cxnSp macro="">
      <xdr:nvCxnSpPr>
        <xdr:cNvPr id="382" name="直線コネクタ 381">
          <a:extLst>
            <a:ext uri="{FF2B5EF4-FFF2-40B4-BE49-F238E27FC236}">
              <a16:creationId xmlns:a16="http://schemas.microsoft.com/office/drawing/2014/main" id="{367E2D9E-E87B-440F-A8FD-4D6694F2D9F2}"/>
            </a:ext>
          </a:extLst>
        </xdr:cNvPr>
        <xdr:cNvCxnSpPr/>
      </xdr:nvCxnSpPr>
      <xdr:spPr>
        <a:xfrm flipV="1">
          <a:off x="9639300" y="18663842"/>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96506</xdr:rowOff>
    </xdr:from>
    <xdr:to>
      <xdr:col>46</xdr:col>
      <xdr:colOff>38100</xdr:colOff>
      <xdr:row>109</xdr:row>
      <xdr:rowOff>26656</xdr:rowOff>
    </xdr:to>
    <xdr:sp macro="" textlink="">
      <xdr:nvSpPr>
        <xdr:cNvPr id="383" name="楕円 382">
          <a:extLst>
            <a:ext uri="{FF2B5EF4-FFF2-40B4-BE49-F238E27FC236}">
              <a16:creationId xmlns:a16="http://schemas.microsoft.com/office/drawing/2014/main" id="{C9845C11-3452-4674-8FD5-D228B0D69EA2}"/>
            </a:ext>
          </a:extLst>
        </xdr:cNvPr>
        <xdr:cNvSpPr/>
      </xdr:nvSpPr>
      <xdr:spPr>
        <a:xfrm>
          <a:off x="8699500" y="186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147248</xdr:rowOff>
    </xdr:from>
    <xdr:to>
      <xdr:col>50</xdr:col>
      <xdr:colOff>114300</xdr:colOff>
      <xdr:row>108</xdr:row>
      <xdr:rowOff>147306</xdr:rowOff>
    </xdr:to>
    <xdr:cxnSp macro="">
      <xdr:nvCxnSpPr>
        <xdr:cNvPr id="384" name="直線コネクタ 383">
          <a:extLst>
            <a:ext uri="{FF2B5EF4-FFF2-40B4-BE49-F238E27FC236}">
              <a16:creationId xmlns:a16="http://schemas.microsoft.com/office/drawing/2014/main" id="{CD1B5C4D-344E-4CF2-AD2D-AC48688BCFE3}"/>
            </a:ext>
          </a:extLst>
        </xdr:cNvPr>
        <xdr:cNvCxnSpPr/>
      </xdr:nvCxnSpPr>
      <xdr:spPr>
        <a:xfrm flipV="1">
          <a:off x="8750300" y="1866384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100611</xdr:rowOff>
    </xdr:from>
    <xdr:to>
      <xdr:col>41</xdr:col>
      <xdr:colOff>101600</xdr:colOff>
      <xdr:row>109</xdr:row>
      <xdr:rowOff>30761</xdr:rowOff>
    </xdr:to>
    <xdr:sp macro="" textlink="">
      <xdr:nvSpPr>
        <xdr:cNvPr id="385" name="楕円 384">
          <a:extLst>
            <a:ext uri="{FF2B5EF4-FFF2-40B4-BE49-F238E27FC236}">
              <a16:creationId xmlns:a16="http://schemas.microsoft.com/office/drawing/2014/main" id="{61DC07CE-3E82-40C0-B066-B0CEC78FF56A}"/>
            </a:ext>
          </a:extLst>
        </xdr:cNvPr>
        <xdr:cNvSpPr/>
      </xdr:nvSpPr>
      <xdr:spPr>
        <a:xfrm>
          <a:off x="7810500" y="186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147306</xdr:rowOff>
    </xdr:from>
    <xdr:to>
      <xdr:col>45</xdr:col>
      <xdr:colOff>177800</xdr:colOff>
      <xdr:row>108</xdr:row>
      <xdr:rowOff>151411</xdr:rowOff>
    </xdr:to>
    <xdr:cxnSp macro="">
      <xdr:nvCxnSpPr>
        <xdr:cNvPr id="386" name="直線コネクタ 385">
          <a:extLst>
            <a:ext uri="{FF2B5EF4-FFF2-40B4-BE49-F238E27FC236}">
              <a16:creationId xmlns:a16="http://schemas.microsoft.com/office/drawing/2014/main" id="{5B687DEE-B45D-46C6-B007-9DE165114305}"/>
            </a:ext>
          </a:extLst>
        </xdr:cNvPr>
        <xdr:cNvCxnSpPr/>
      </xdr:nvCxnSpPr>
      <xdr:spPr>
        <a:xfrm flipV="1">
          <a:off x="7861300" y="18663906"/>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100594</xdr:rowOff>
    </xdr:from>
    <xdr:to>
      <xdr:col>36</xdr:col>
      <xdr:colOff>165100</xdr:colOff>
      <xdr:row>109</xdr:row>
      <xdr:rowOff>30744</xdr:rowOff>
    </xdr:to>
    <xdr:sp macro="" textlink="">
      <xdr:nvSpPr>
        <xdr:cNvPr id="387" name="楕円 386">
          <a:extLst>
            <a:ext uri="{FF2B5EF4-FFF2-40B4-BE49-F238E27FC236}">
              <a16:creationId xmlns:a16="http://schemas.microsoft.com/office/drawing/2014/main" id="{BA665D3D-6BF6-4B63-B041-EC4EC80AA54D}"/>
            </a:ext>
          </a:extLst>
        </xdr:cNvPr>
        <xdr:cNvSpPr/>
      </xdr:nvSpPr>
      <xdr:spPr>
        <a:xfrm>
          <a:off x="6921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151394</xdr:rowOff>
    </xdr:from>
    <xdr:to>
      <xdr:col>41</xdr:col>
      <xdr:colOff>50800</xdr:colOff>
      <xdr:row>108</xdr:row>
      <xdr:rowOff>151411</xdr:rowOff>
    </xdr:to>
    <xdr:cxnSp macro="">
      <xdr:nvCxnSpPr>
        <xdr:cNvPr id="388" name="直線コネクタ 387">
          <a:extLst>
            <a:ext uri="{FF2B5EF4-FFF2-40B4-BE49-F238E27FC236}">
              <a16:creationId xmlns:a16="http://schemas.microsoft.com/office/drawing/2014/main" id="{E96A91DA-AFFE-41CA-99B5-415D885284ED}"/>
            </a:ext>
          </a:extLst>
        </xdr:cNvPr>
        <xdr:cNvCxnSpPr/>
      </xdr:nvCxnSpPr>
      <xdr:spPr>
        <a:xfrm>
          <a:off x="6972300" y="18667994"/>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15015</xdr:rowOff>
    </xdr:from>
    <xdr:ext cx="690189" cy="259045"/>
    <xdr:sp macro="" textlink="">
      <xdr:nvSpPr>
        <xdr:cNvPr id="389" name="n_1aveValue【港湾・漁港】&#10;一人当たり有形固定資産（償却資産）額">
          <a:extLst>
            <a:ext uri="{FF2B5EF4-FFF2-40B4-BE49-F238E27FC236}">
              <a16:creationId xmlns:a16="http://schemas.microsoft.com/office/drawing/2014/main" id="{D558D111-7398-4C82-A112-8A4F48C4BC2D}"/>
            </a:ext>
          </a:extLst>
        </xdr:cNvPr>
        <xdr:cNvSpPr txBox="1"/>
      </xdr:nvSpPr>
      <xdr:spPr>
        <a:xfrm>
          <a:off x="9281505" y="18360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13754</xdr:rowOff>
    </xdr:from>
    <xdr:ext cx="690189" cy="259045"/>
    <xdr:sp macro="" textlink="">
      <xdr:nvSpPr>
        <xdr:cNvPr id="390" name="n_2aveValue【港湾・漁港】&#10;一人当たり有形固定資産（償却資産）額">
          <a:extLst>
            <a:ext uri="{FF2B5EF4-FFF2-40B4-BE49-F238E27FC236}">
              <a16:creationId xmlns:a16="http://schemas.microsoft.com/office/drawing/2014/main" id="{C1A12B49-BD66-4A53-99DC-8D4845F88EE2}"/>
            </a:ext>
          </a:extLst>
        </xdr:cNvPr>
        <xdr:cNvSpPr txBox="1"/>
      </xdr:nvSpPr>
      <xdr:spPr>
        <a:xfrm>
          <a:off x="84052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14242</xdr:rowOff>
    </xdr:from>
    <xdr:ext cx="690189" cy="259045"/>
    <xdr:sp macro="" textlink="">
      <xdr:nvSpPr>
        <xdr:cNvPr id="391" name="n_3aveValue【港湾・漁港】&#10;一人当たり有形固定資産（償却資産）額">
          <a:extLst>
            <a:ext uri="{FF2B5EF4-FFF2-40B4-BE49-F238E27FC236}">
              <a16:creationId xmlns:a16="http://schemas.microsoft.com/office/drawing/2014/main" id="{B18D576D-567B-451B-8DCF-AB4139108237}"/>
            </a:ext>
          </a:extLst>
        </xdr:cNvPr>
        <xdr:cNvSpPr txBox="1"/>
      </xdr:nvSpPr>
      <xdr:spPr>
        <a:xfrm>
          <a:off x="7516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16434</xdr:rowOff>
    </xdr:from>
    <xdr:ext cx="690189" cy="259045"/>
    <xdr:sp macro="" textlink="">
      <xdr:nvSpPr>
        <xdr:cNvPr id="392" name="n_4aveValue【港湾・漁港】&#10;一人当たり有形固定資産（償却資産）額">
          <a:extLst>
            <a:ext uri="{FF2B5EF4-FFF2-40B4-BE49-F238E27FC236}">
              <a16:creationId xmlns:a16="http://schemas.microsoft.com/office/drawing/2014/main" id="{54E779F8-BE85-461D-81C0-309D16C2880D}"/>
            </a:ext>
          </a:extLst>
        </xdr:cNvPr>
        <xdr:cNvSpPr txBox="1"/>
      </xdr:nvSpPr>
      <xdr:spPr>
        <a:xfrm>
          <a:off x="6627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17725</xdr:rowOff>
    </xdr:from>
    <xdr:ext cx="599010" cy="259045"/>
    <xdr:sp macro="" textlink="">
      <xdr:nvSpPr>
        <xdr:cNvPr id="393" name="n_1mainValue【港湾・漁港】&#10;一人当たり有形固定資産（償却資産）額">
          <a:extLst>
            <a:ext uri="{FF2B5EF4-FFF2-40B4-BE49-F238E27FC236}">
              <a16:creationId xmlns:a16="http://schemas.microsoft.com/office/drawing/2014/main" id="{068794C0-ACA9-4D29-899A-3E690AD79CEC}"/>
            </a:ext>
          </a:extLst>
        </xdr:cNvPr>
        <xdr:cNvSpPr txBox="1"/>
      </xdr:nvSpPr>
      <xdr:spPr>
        <a:xfrm>
          <a:off x="9327095" y="187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17783</xdr:rowOff>
    </xdr:from>
    <xdr:ext cx="599010" cy="259045"/>
    <xdr:sp macro="" textlink="">
      <xdr:nvSpPr>
        <xdr:cNvPr id="394" name="n_2mainValue【港湾・漁港】&#10;一人当たり有形固定資産（償却資産）額">
          <a:extLst>
            <a:ext uri="{FF2B5EF4-FFF2-40B4-BE49-F238E27FC236}">
              <a16:creationId xmlns:a16="http://schemas.microsoft.com/office/drawing/2014/main" id="{EBD92F1E-5C22-4DF7-A293-BD618AF086EB}"/>
            </a:ext>
          </a:extLst>
        </xdr:cNvPr>
        <xdr:cNvSpPr txBox="1"/>
      </xdr:nvSpPr>
      <xdr:spPr>
        <a:xfrm>
          <a:off x="8450795" y="1870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21888</xdr:rowOff>
    </xdr:from>
    <xdr:ext cx="534377" cy="259045"/>
    <xdr:sp macro="" textlink="">
      <xdr:nvSpPr>
        <xdr:cNvPr id="395" name="n_3mainValue【港湾・漁港】&#10;一人当たり有形固定資産（償却資産）額">
          <a:extLst>
            <a:ext uri="{FF2B5EF4-FFF2-40B4-BE49-F238E27FC236}">
              <a16:creationId xmlns:a16="http://schemas.microsoft.com/office/drawing/2014/main" id="{F1CDCAE8-7018-446D-811A-A0E422DCD8BB}"/>
            </a:ext>
          </a:extLst>
        </xdr:cNvPr>
        <xdr:cNvSpPr txBox="1"/>
      </xdr:nvSpPr>
      <xdr:spPr>
        <a:xfrm>
          <a:off x="7594111" y="187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21871</xdr:rowOff>
    </xdr:from>
    <xdr:ext cx="534377" cy="259045"/>
    <xdr:sp macro="" textlink="">
      <xdr:nvSpPr>
        <xdr:cNvPr id="396" name="n_4mainValue【港湾・漁港】&#10;一人当たり有形固定資産（償却資産）額">
          <a:extLst>
            <a:ext uri="{FF2B5EF4-FFF2-40B4-BE49-F238E27FC236}">
              <a16:creationId xmlns:a16="http://schemas.microsoft.com/office/drawing/2014/main" id="{C1D5F978-8220-4556-A769-F411EFADCC45}"/>
            </a:ext>
          </a:extLst>
        </xdr:cNvPr>
        <xdr:cNvSpPr txBox="1"/>
      </xdr:nvSpPr>
      <xdr:spPr>
        <a:xfrm>
          <a:off x="6705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41CAA25-48D8-4FF8-8CA1-A816B45628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D451BA6-5ECA-4A03-A119-8B769FB20E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C5667B4-85A9-48E8-97E0-00B7B80AA0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BD1098E-997E-4026-8AC8-EF73673610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8596303-079F-48A4-B7FD-F559296B00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A033370-4BCD-426F-BB54-51E88D57B3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5F3976A-3DFC-4399-98DF-9C383E2CCE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AEEA79F-8BCF-41B8-8D17-4FA92C9C58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BBE4561-4190-4012-83F1-6E8C9B0D23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4C83D36-B72A-46E5-ACBB-22F3B45464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D1876B0-E1C6-44C6-BA6F-718704E1E2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54EBBD1-927C-46AF-8880-5DF3F7CDDE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5FCC4E91-1A04-4892-A7F9-F17699C567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62274CF0-4734-42B4-BE2D-193A2A03C3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8329EB2-C353-4618-8999-C7A66BC5A25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9C74E9DF-3883-4BD4-BE55-5FA971F750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49C115D7-7514-45B4-A06E-FB38EBA5379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6278BC8A-419E-4F8C-BBC3-E0A06FC86F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58DFAAFC-4040-4EA2-A802-2657B28E0E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4D31266-2879-43CB-848A-1837DBC2D3A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D2751383-9144-418C-9680-529C1B629961}"/>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6E1350B-B4D1-4762-B96D-8379136555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3FD2BF28-0449-488B-A710-DE440E5374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E4DB18C3-97C7-41DD-A782-499EBCCB7EC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E1920C65-8410-4333-822D-8E8DD7BA1B8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946C5961-53D3-4D94-8B99-B495C9F97D1E}"/>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68FB0C9-2F5F-4744-9EA0-CD96A234E8B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D7CBC592-6DFF-4E4A-AB1C-0D851D70B3E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6B64D825-2D11-4F1E-ACE8-93B2DFB061F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5F6324B1-52D1-41A2-9153-F150ABC0555D}"/>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72054F1-B067-42C0-9270-0F55D598AFB3}"/>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CF9C3E23-041B-477B-ADD3-B1E2367E4502}"/>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F7374351-DABC-4848-B45A-6F311B78AC99}"/>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22D6003C-DCE8-49F9-A0C2-B424B8831D9A}"/>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0116487-538A-4036-B960-2259590E1D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249ED40-3DBE-4DE0-A1E3-5569A98326F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E061B9-0732-48AD-B14D-901101EA8C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0AE6602-2C67-4630-97E9-4520B8C3AE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843072D-256B-419F-923D-401E42B2A7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436" name="楕円 435">
          <a:extLst>
            <a:ext uri="{FF2B5EF4-FFF2-40B4-BE49-F238E27FC236}">
              <a16:creationId xmlns:a16="http://schemas.microsoft.com/office/drawing/2014/main" id="{494507DB-E368-4319-B6D2-F014AD93E228}"/>
            </a:ext>
          </a:extLst>
        </xdr:cNvPr>
        <xdr:cNvSpPr/>
      </xdr:nvSpPr>
      <xdr:spPr>
        <a:xfrm>
          <a:off x="16268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20337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11622D97-CD84-47AD-B760-9FE30857EAB5}"/>
            </a:ext>
          </a:extLst>
        </xdr:cNvPr>
        <xdr:cNvSpPr txBox="1"/>
      </xdr:nvSpPr>
      <xdr:spPr>
        <a:xfrm>
          <a:off x="16357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26670</xdr:rowOff>
    </xdr:from>
    <xdr:to>
      <xdr:col>81</xdr:col>
      <xdr:colOff>101600</xdr:colOff>
      <xdr:row>34</xdr:row>
      <xdr:rowOff>128270</xdr:rowOff>
    </xdr:to>
    <xdr:sp macro="" textlink="">
      <xdr:nvSpPr>
        <xdr:cNvPr id="438" name="楕円 437">
          <a:extLst>
            <a:ext uri="{FF2B5EF4-FFF2-40B4-BE49-F238E27FC236}">
              <a16:creationId xmlns:a16="http://schemas.microsoft.com/office/drawing/2014/main" id="{12E0CA24-0BD1-4AA1-A936-2A14A848D549}"/>
            </a:ext>
          </a:extLst>
        </xdr:cNvPr>
        <xdr:cNvSpPr/>
      </xdr:nvSpPr>
      <xdr:spPr>
        <a:xfrm>
          <a:off x="15430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48260</xdr:rowOff>
    </xdr:from>
    <xdr:to>
      <xdr:col>85</xdr:col>
      <xdr:colOff>127000</xdr:colOff>
      <xdr:row>34</xdr:row>
      <xdr:rowOff>77470</xdr:rowOff>
    </xdr:to>
    <xdr:cxnSp macro="">
      <xdr:nvCxnSpPr>
        <xdr:cNvPr id="439" name="直線コネクタ 438">
          <a:extLst>
            <a:ext uri="{FF2B5EF4-FFF2-40B4-BE49-F238E27FC236}">
              <a16:creationId xmlns:a16="http://schemas.microsoft.com/office/drawing/2014/main" id="{E2CB2873-1D73-44B1-B63A-4DAFBCF932CE}"/>
            </a:ext>
          </a:extLst>
        </xdr:cNvPr>
        <xdr:cNvCxnSpPr/>
      </xdr:nvCxnSpPr>
      <xdr:spPr>
        <a:xfrm flipV="1">
          <a:off x="15481300" y="587756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95250</xdr:rowOff>
    </xdr:from>
    <xdr:to>
      <xdr:col>76</xdr:col>
      <xdr:colOff>165100</xdr:colOff>
      <xdr:row>36</xdr:row>
      <xdr:rowOff>25400</xdr:rowOff>
    </xdr:to>
    <xdr:sp macro="" textlink="">
      <xdr:nvSpPr>
        <xdr:cNvPr id="440" name="楕円 439">
          <a:extLst>
            <a:ext uri="{FF2B5EF4-FFF2-40B4-BE49-F238E27FC236}">
              <a16:creationId xmlns:a16="http://schemas.microsoft.com/office/drawing/2014/main" id="{89CE8679-0648-4CD5-BBD3-E83C8D295E4C}"/>
            </a:ext>
          </a:extLst>
        </xdr:cNvPr>
        <xdr:cNvSpPr/>
      </xdr:nvSpPr>
      <xdr:spPr>
        <a:xfrm>
          <a:off x="14541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77470</xdr:rowOff>
    </xdr:from>
    <xdr:to>
      <xdr:col>81</xdr:col>
      <xdr:colOff>50800</xdr:colOff>
      <xdr:row>35</xdr:row>
      <xdr:rowOff>146050</xdr:rowOff>
    </xdr:to>
    <xdr:cxnSp macro="">
      <xdr:nvCxnSpPr>
        <xdr:cNvPr id="441" name="直線コネクタ 440">
          <a:extLst>
            <a:ext uri="{FF2B5EF4-FFF2-40B4-BE49-F238E27FC236}">
              <a16:creationId xmlns:a16="http://schemas.microsoft.com/office/drawing/2014/main" id="{DE738868-89FC-4BFF-B10C-46825CBD71C3}"/>
            </a:ext>
          </a:extLst>
        </xdr:cNvPr>
        <xdr:cNvCxnSpPr/>
      </xdr:nvCxnSpPr>
      <xdr:spPr>
        <a:xfrm flipV="1">
          <a:off x="14592300" y="59067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140970</xdr:rowOff>
    </xdr:from>
    <xdr:to>
      <xdr:col>72</xdr:col>
      <xdr:colOff>38100</xdr:colOff>
      <xdr:row>38</xdr:row>
      <xdr:rowOff>71120</xdr:rowOff>
    </xdr:to>
    <xdr:sp macro="" textlink="">
      <xdr:nvSpPr>
        <xdr:cNvPr id="442" name="楕円 441">
          <a:extLst>
            <a:ext uri="{FF2B5EF4-FFF2-40B4-BE49-F238E27FC236}">
              <a16:creationId xmlns:a16="http://schemas.microsoft.com/office/drawing/2014/main" id="{A064D5A9-B417-457E-8D25-3AC9D1ED2423}"/>
            </a:ext>
          </a:extLst>
        </xdr:cNvPr>
        <xdr:cNvSpPr/>
      </xdr:nvSpPr>
      <xdr:spPr>
        <a:xfrm>
          <a:off x="13652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146050</xdr:rowOff>
    </xdr:from>
    <xdr:to>
      <xdr:col>76</xdr:col>
      <xdr:colOff>114300</xdr:colOff>
      <xdr:row>38</xdr:row>
      <xdr:rowOff>20320</xdr:rowOff>
    </xdr:to>
    <xdr:cxnSp macro="">
      <xdr:nvCxnSpPr>
        <xdr:cNvPr id="443" name="直線コネクタ 442">
          <a:extLst>
            <a:ext uri="{FF2B5EF4-FFF2-40B4-BE49-F238E27FC236}">
              <a16:creationId xmlns:a16="http://schemas.microsoft.com/office/drawing/2014/main" id="{F7B1E1DE-4F42-4DA7-AA02-D464B13E56C8}"/>
            </a:ext>
          </a:extLst>
        </xdr:cNvPr>
        <xdr:cNvCxnSpPr/>
      </xdr:nvCxnSpPr>
      <xdr:spPr>
        <a:xfrm flipV="1">
          <a:off x="13703300" y="6146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146050</xdr:rowOff>
    </xdr:from>
    <xdr:to>
      <xdr:col>67</xdr:col>
      <xdr:colOff>101600</xdr:colOff>
      <xdr:row>38</xdr:row>
      <xdr:rowOff>76200</xdr:rowOff>
    </xdr:to>
    <xdr:sp macro="" textlink="">
      <xdr:nvSpPr>
        <xdr:cNvPr id="444" name="楕円 443">
          <a:extLst>
            <a:ext uri="{FF2B5EF4-FFF2-40B4-BE49-F238E27FC236}">
              <a16:creationId xmlns:a16="http://schemas.microsoft.com/office/drawing/2014/main" id="{447C6D52-2EEB-445D-9C3A-6A56E848F8EE}"/>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20320</xdr:rowOff>
    </xdr:from>
    <xdr:to>
      <xdr:col>71</xdr:col>
      <xdr:colOff>177800</xdr:colOff>
      <xdr:row>38</xdr:row>
      <xdr:rowOff>25400</xdr:rowOff>
    </xdr:to>
    <xdr:cxnSp macro="">
      <xdr:nvCxnSpPr>
        <xdr:cNvPr id="445" name="直線コネクタ 444">
          <a:extLst>
            <a:ext uri="{FF2B5EF4-FFF2-40B4-BE49-F238E27FC236}">
              <a16:creationId xmlns:a16="http://schemas.microsoft.com/office/drawing/2014/main" id="{9BBB745C-CA8B-4D29-AF2F-329A4524D5D2}"/>
            </a:ext>
          </a:extLst>
        </xdr:cNvPr>
        <xdr:cNvCxnSpPr/>
      </xdr:nvCxnSpPr>
      <xdr:spPr>
        <a:xfrm flipV="1">
          <a:off x="12814300" y="65354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5666C559-F7BF-4F96-8B0C-1AD45D4A83B6}"/>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ECC26D8-9E29-4DBD-B271-1BDFE4D90F64}"/>
            </a:ext>
          </a:extLst>
        </xdr:cNvPr>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B724F501-6983-43FD-9BC6-DC0480F1DC2D}"/>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55EE64C2-5662-46A1-9A5C-8FED568EDB5B}"/>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144797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9D1C616-D683-4C85-B783-5D5543747AFF}"/>
            </a:ext>
          </a:extLst>
        </xdr:cNvPr>
        <xdr:cNvSpPr txBox="1"/>
      </xdr:nvSpPr>
      <xdr:spPr>
        <a:xfrm>
          <a:off x="152660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41927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D14098E-0D01-432D-8A28-BD5F26D9C7BF}"/>
            </a:ext>
          </a:extLst>
        </xdr:cNvPr>
        <xdr:cNvSpPr txBox="1"/>
      </xdr:nvSpPr>
      <xdr:spPr>
        <a:xfrm>
          <a:off x="14389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62247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9807040-8948-4255-958F-B4396463004D}"/>
            </a:ext>
          </a:extLst>
        </xdr:cNvPr>
        <xdr:cNvSpPr txBox="1"/>
      </xdr:nvSpPr>
      <xdr:spPr>
        <a:xfrm>
          <a:off x="13500744" y="657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67327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93CCC3D-A08C-4775-943B-BE527E292218}"/>
            </a:ext>
          </a:extLst>
        </xdr:cNvPr>
        <xdr:cNvSpPr txBox="1"/>
      </xdr:nvSpPr>
      <xdr:spPr>
        <a:xfrm>
          <a:off x="126117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AEA3731-A74C-45AE-9BDB-EB85FDA99C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DAE99330-EF5F-4F51-BDF0-F39F864A0F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7A2CFB7-9D43-44C5-BBA5-CC16F7D5DF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1BE02A83-8A88-4488-B59E-38BADCA06A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24A5914-76F6-4F53-B276-D617B481C6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DF71CA3-981F-4496-A549-0FEFD2458B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D01060B-27D4-4239-98E8-2268CF5A18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CD8E4A9-F042-4B9B-91E4-AC7771A3BC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FBAA22F-F072-40B6-9D7E-5323641441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AEB5DE6-284F-47B4-BB00-938FD507C4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CD90556D-71D9-4DC8-9205-B1020A61E51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BAA5BA8-1442-4FAE-8EC1-76B67E87702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3D24E227-C482-41B7-A6D2-37AFD9BF4D8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DCCF2413-1174-4F9E-B083-DDCF0AB3FCC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BD1664BA-03D1-4925-8630-FEC0175EFD1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0EB7D8B-21D6-4E2D-8A4D-92FDEE0131F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24CF69B-B28A-4D35-B2CB-4BBDAC8982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AA86DDD8-93E5-44F2-9639-16DB14D541A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DA967361-A63A-442E-82ED-ADE5D4407CA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7D5A885B-D8C7-4563-853A-815E4049035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8968BA2-F67F-4207-B1AA-E161E2E4AC6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E15F1794-EB5F-4A21-9F4C-C09E2CB463A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C4E8EF04-0998-4016-A653-D905F39AB5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B464BB5-A22D-47DD-98DD-3953C046D4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B70A5B65-DA9E-4E4B-BDD3-1E71EEAA59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B042226B-7343-4EF0-8EF0-6D9BAE27F51E}"/>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C1A8D61D-90CE-4078-9568-299BEE34372F}"/>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47E2E31D-EE5D-44A0-B84E-1326576A012A}"/>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A1C31B88-7F1A-4064-9350-C9084583A6CA}"/>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A148249F-E275-4F18-9F89-450D8556A7EA}"/>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F5BC910-B05E-47F3-8BD3-1EEAF2553BEA}"/>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DDD322A4-03C9-4604-9AF3-A9D79DD7037A}"/>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853B2A55-5A90-4167-A930-19199B07DEBB}"/>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41BEE840-D8D1-435B-A3F3-8BB2396FE0AF}"/>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A93EEBB1-F37C-4B70-A946-239EFC9C6A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2E02B0FD-B5A5-4C50-BA08-E6A0CF26F17E}"/>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9344E40-4C9F-4A30-9204-5F7FB7045E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E3ECF85-720F-4C42-8CC1-8999AC8869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D1E3418-A47C-42FE-A229-E26DCFE9EA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E34BE22-18DF-40AD-9691-C68CF6F01D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B825367-B3A3-4ED5-B772-FD378316D0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95" name="楕円 494">
          <a:extLst>
            <a:ext uri="{FF2B5EF4-FFF2-40B4-BE49-F238E27FC236}">
              <a16:creationId xmlns:a16="http://schemas.microsoft.com/office/drawing/2014/main" id="{90BA4F14-38C0-493B-A232-577BED6F77BA}"/>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2B85B284-3F17-492F-8235-D9EB5209F49B}"/>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115751</xdr:rowOff>
    </xdr:from>
    <xdr:to>
      <xdr:col>112</xdr:col>
      <xdr:colOff>38100</xdr:colOff>
      <xdr:row>39</xdr:row>
      <xdr:rowOff>45901</xdr:rowOff>
    </xdr:to>
    <xdr:sp macro="" textlink="">
      <xdr:nvSpPr>
        <xdr:cNvPr id="497" name="楕円 496">
          <a:extLst>
            <a:ext uri="{FF2B5EF4-FFF2-40B4-BE49-F238E27FC236}">
              <a16:creationId xmlns:a16="http://schemas.microsoft.com/office/drawing/2014/main" id="{A65EC42D-2146-4067-ACCF-4A1F30BFC956}"/>
            </a:ext>
          </a:extLst>
        </xdr:cNvPr>
        <xdr:cNvSpPr/>
      </xdr:nvSpPr>
      <xdr:spPr>
        <a:xfrm>
          <a:off x="212725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38</xdr:row>
      <xdr:rowOff>166551</xdr:rowOff>
    </xdr:to>
    <xdr:cxnSp macro="">
      <xdr:nvCxnSpPr>
        <xdr:cNvPr id="498" name="直線コネクタ 497">
          <a:extLst>
            <a:ext uri="{FF2B5EF4-FFF2-40B4-BE49-F238E27FC236}">
              <a16:creationId xmlns:a16="http://schemas.microsoft.com/office/drawing/2014/main" id="{784ACC56-474E-4BCB-BA70-EA39090DB2D5}"/>
            </a:ext>
          </a:extLst>
        </xdr:cNvPr>
        <xdr:cNvCxnSpPr/>
      </xdr:nvCxnSpPr>
      <xdr:spPr>
        <a:xfrm flipV="1">
          <a:off x="21323300" y="6408420"/>
          <a:ext cx="838200" cy="27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96701</xdr:rowOff>
    </xdr:from>
    <xdr:to>
      <xdr:col>107</xdr:col>
      <xdr:colOff>101600</xdr:colOff>
      <xdr:row>40</xdr:row>
      <xdr:rowOff>26851</xdr:rowOff>
    </xdr:to>
    <xdr:sp macro="" textlink="">
      <xdr:nvSpPr>
        <xdr:cNvPr id="499" name="楕円 498">
          <a:extLst>
            <a:ext uri="{FF2B5EF4-FFF2-40B4-BE49-F238E27FC236}">
              <a16:creationId xmlns:a16="http://schemas.microsoft.com/office/drawing/2014/main" id="{A3D6B8C3-FE7E-4483-8A45-7B90647417B3}"/>
            </a:ext>
          </a:extLst>
        </xdr:cNvPr>
        <xdr:cNvSpPr/>
      </xdr:nvSpPr>
      <xdr:spPr>
        <a:xfrm>
          <a:off x="20383500" y="67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166551</xdr:rowOff>
    </xdr:from>
    <xdr:to>
      <xdr:col>111</xdr:col>
      <xdr:colOff>177800</xdr:colOff>
      <xdr:row>39</xdr:row>
      <xdr:rowOff>147501</xdr:rowOff>
    </xdr:to>
    <xdr:cxnSp macro="">
      <xdr:nvCxnSpPr>
        <xdr:cNvPr id="500" name="直線コネクタ 499">
          <a:extLst>
            <a:ext uri="{FF2B5EF4-FFF2-40B4-BE49-F238E27FC236}">
              <a16:creationId xmlns:a16="http://schemas.microsoft.com/office/drawing/2014/main" id="{8D1F4DEA-D88F-4706-9373-79F9D73B53E1}"/>
            </a:ext>
          </a:extLst>
        </xdr:cNvPr>
        <xdr:cNvCxnSpPr/>
      </xdr:nvCxnSpPr>
      <xdr:spPr>
        <a:xfrm flipV="1">
          <a:off x="20434300" y="668165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111941</xdr:rowOff>
    </xdr:from>
    <xdr:to>
      <xdr:col>102</xdr:col>
      <xdr:colOff>165100</xdr:colOff>
      <xdr:row>42</xdr:row>
      <xdr:rowOff>42091</xdr:rowOff>
    </xdr:to>
    <xdr:sp macro="" textlink="">
      <xdr:nvSpPr>
        <xdr:cNvPr id="501" name="楕円 500">
          <a:extLst>
            <a:ext uri="{FF2B5EF4-FFF2-40B4-BE49-F238E27FC236}">
              <a16:creationId xmlns:a16="http://schemas.microsoft.com/office/drawing/2014/main" id="{A28988BD-FA95-4725-9B2C-B521BBE517D2}"/>
            </a:ext>
          </a:extLst>
        </xdr:cNvPr>
        <xdr:cNvSpPr/>
      </xdr:nvSpPr>
      <xdr:spPr>
        <a:xfrm>
          <a:off x="19494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147501</xdr:rowOff>
    </xdr:from>
    <xdr:to>
      <xdr:col>107</xdr:col>
      <xdr:colOff>50800</xdr:colOff>
      <xdr:row>41</xdr:row>
      <xdr:rowOff>162741</xdr:rowOff>
    </xdr:to>
    <xdr:cxnSp macro="">
      <xdr:nvCxnSpPr>
        <xdr:cNvPr id="502" name="直線コネクタ 501">
          <a:extLst>
            <a:ext uri="{FF2B5EF4-FFF2-40B4-BE49-F238E27FC236}">
              <a16:creationId xmlns:a16="http://schemas.microsoft.com/office/drawing/2014/main" id="{FEF78D14-B985-46EC-9D78-04C91778A8AE}"/>
            </a:ext>
          </a:extLst>
        </xdr:cNvPr>
        <xdr:cNvCxnSpPr/>
      </xdr:nvCxnSpPr>
      <xdr:spPr>
        <a:xfrm flipV="1">
          <a:off x="19545300" y="6834051"/>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57513</xdr:rowOff>
    </xdr:from>
    <xdr:to>
      <xdr:col>98</xdr:col>
      <xdr:colOff>38100</xdr:colOff>
      <xdr:row>41</xdr:row>
      <xdr:rowOff>159113</xdr:rowOff>
    </xdr:to>
    <xdr:sp macro="" textlink="">
      <xdr:nvSpPr>
        <xdr:cNvPr id="503" name="楕円 502">
          <a:extLst>
            <a:ext uri="{FF2B5EF4-FFF2-40B4-BE49-F238E27FC236}">
              <a16:creationId xmlns:a16="http://schemas.microsoft.com/office/drawing/2014/main" id="{DA0CF352-3084-445B-A726-4A969CB90587}"/>
            </a:ext>
          </a:extLst>
        </xdr:cNvPr>
        <xdr:cNvSpPr/>
      </xdr:nvSpPr>
      <xdr:spPr>
        <a:xfrm>
          <a:off x="18605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108313</xdr:rowOff>
    </xdr:from>
    <xdr:to>
      <xdr:col>102</xdr:col>
      <xdr:colOff>114300</xdr:colOff>
      <xdr:row>41</xdr:row>
      <xdr:rowOff>162741</xdr:rowOff>
    </xdr:to>
    <xdr:cxnSp macro="">
      <xdr:nvCxnSpPr>
        <xdr:cNvPr id="504" name="直線コネクタ 503">
          <a:extLst>
            <a:ext uri="{FF2B5EF4-FFF2-40B4-BE49-F238E27FC236}">
              <a16:creationId xmlns:a16="http://schemas.microsoft.com/office/drawing/2014/main" id="{8DADF8B3-3ED5-43B0-AB61-B0960AE343D9}"/>
            </a:ext>
          </a:extLst>
        </xdr:cNvPr>
        <xdr:cNvCxnSpPr/>
      </xdr:nvCxnSpPr>
      <xdr:spPr>
        <a:xfrm>
          <a:off x="18656300" y="713776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50AD1DE8-1EB8-4823-B49B-7CF25DE0AF00}"/>
            </a:ext>
          </a:extLst>
        </xdr:cNvPr>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3ACA1836-52C1-43B8-A974-D757499A88F8}"/>
            </a:ext>
          </a:extLst>
        </xdr:cNvPr>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DA11BFF1-20E4-4B99-A086-2703D05D1843}"/>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1B55305B-0CCA-4B6D-BBF9-4DC2E014D4A9}"/>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62428</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7C5AF57C-ECAD-4501-9BBE-091DDC0AB595}"/>
            </a:ext>
          </a:extLst>
        </xdr:cNvPr>
        <xdr:cNvSpPr txBox="1"/>
      </xdr:nvSpPr>
      <xdr:spPr>
        <a:xfrm>
          <a:off x="2107572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43378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741E6D2E-692C-424C-909A-4ECC024133B0}"/>
            </a:ext>
          </a:extLst>
        </xdr:cNvPr>
        <xdr:cNvSpPr txBox="1"/>
      </xdr:nvSpPr>
      <xdr:spPr>
        <a:xfrm>
          <a:off x="20199427"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33218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509C5CD-4CC7-4B45-8D26-6BB7F6730193}"/>
            </a:ext>
          </a:extLst>
        </xdr:cNvPr>
        <xdr:cNvSpPr txBox="1"/>
      </xdr:nvSpPr>
      <xdr:spPr>
        <a:xfrm>
          <a:off x="19310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150240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BADC33A4-1567-4137-B9C1-74706B1DA693}"/>
            </a:ext>
          </a:extLst>
        </xdr:cNvPr>
        <xdr:cNvSpPr txBox="1"/>
      </xdr:nvSpPr>
      <xdr:spPr>
        <a:xfrm>
          <a:off x="184214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C8029CB-17E5-4144-BE0B-F8A6F2921C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F533C6A8-A4D3-4D06-85E7-2D2BD1BB70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8F9DC3A6-6D1A-4E25-9A48-16CE9013A6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E06578A8-BFE6-4640-A547-6AD72C5AFF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CE6487EB-3B73-45C7-8AB9-14B9EFAA1F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3EC32EF-1EFF-400B-A713-45E65E5E46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D896555-C026-4929-90EC-20BEB50392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3D396FD3-0216-4AE7-8119-077E4E1ED1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9395A99-78E5-43C2-A802-6A7BF15934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6BD7189A-5113-438C-A420-2CEB06EF96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E841C39-7B2C-440D-A2C3-B96E323815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47E2B53-9A10-434D-AAE0-E1803A4D404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EC9D246A-846D-41AA-AF47-DDEF27B8B73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CEAF17C1-1564-4024-B78F-571A18CC18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6B019D69-737C-4175-AF6C-9067825DA6D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E046B115-E9AA-409E-BC1A-6659F57D97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78FBF72C-A6FA-4784-B235-FC966D89D7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B903735-3171-4828-97B9-B1DA4F5C5F6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9474F76-96B9-49AB-BE0E-51B69D237E7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C11888C-4E0C-458A-A48A-20EEAFDF7B7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D1EBEE50-335D-4E86-B403-0EBEC82774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3901D7F-4C12-4CE4-88EB-EC79F6B567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FCCC2550-F7E1-4D35-8143-3A60125F3A1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F1EFE2CC-2431-46B7-AE8D-5B61665496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959340F0-8BEE-4BEF-A6D6-905C3112F302}"/>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7B079ABA-651C-498F-A231-BB695D76B8C5}"/>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E32A176F-F8A6-409C-9519-C94C72A33985}"/>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3B0A16A-3F40-487C-8807-8DCDEA70D01D}"/>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14DF671B-E4B7-4E48-B775-F3218009A689}"/>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8DB62319-8C90-4A1F-B561-6A151E2C0B0E}"/>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96B057B1-24C2-4FF1-83BD-2E64C642B92F}"/>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F614192-1400-47F3-8248-8A5B300908B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999172F1-00FB-4833-8FB2-2B60440AC3FC}"/>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C547CEA6-128F-4E34-9F14-A597C5E9E428}"/>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60C7EDC7-EA80-4DA8-8D5F-87698BA7456B}"/>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76398EC-F104-4C84-8E0D-93CF03766B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581E736-4C76-49C1-BD3D-37E30B57AA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08109CB-D9A8-48CF-B5B8-66F1FA8070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4994A53-2DC2-4154-A24B-3EC3643BB0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E0EF0B6-DD15-484E-8D64-05054EE7B1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553" name="楕円 552">
          <a:extLst>
            <a:ext uri="{FF2B5EF4-FFF2-40B4-BE49-F238E27FC236}">
              <a16:creationId xmlns:a16="http://schemas.microsoft.com/office/drawing/2014/main" id="{581C86D1-158D-4CDC-9351-D03A4F1D2026}"/>
            </a:ext>
          </a:extLst>
        </xdr:cNvPr>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61666C0B-B253-468A-A196-EEC98FA35BEB}"/>
            </a:ext>
          </a:extLst>
        </xdr:cNvPr>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71120</xdr:rowOff>
    </xdr:from>
    <xdr:to>
      <xdr:col>81</xdr:col>
      <xdr:colOff>101600</xdr:colOff>
      <xdr:row>58</xdr:row>
      <xdr:rowOff>1270</xdr:rowOff>
    </xdr:to>
    <xdr:sp macro="" textlink="">
      <xdr:nvSpPr>
        <xdr:cNvPr id="555" name="楕円 554">
          <a:extLst>
            <a:ext uri="{FF2B5EF4-FFF2-40B4-BE49-F238E27FC236}">
              <a16:creationId xmlns:a16="http://schemas.microsoft.com/office/drawing/2014/main" id="{133C9DE7-2482-4FC2-94FC-D2400A623B8E}"/>
            </a:ext>
          </a:extLst>
        </xdr:cNvPr>
        <xdr:cNvSpPr/>
      </xdr:nvSpPr>
      <xdr:spPr>
        <a:xfrm>
          <a:off x="1543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121920</xdr:rowOff>
    </xdr:from>
    <xdr:to>
      <xdr:col>85</xdr:col>
      <xdr:colOff>127000</xdr:colOff>
      <xdr:row>57</xdr:row>
      <xdr:rowOff>158115</xdr:rowOff>
    </xdr:to>
    <xdr:cxnSp macro="">
      <xdr:nvCxnSpPr>
        <xdr:cNvPr id="556" name="直線コネクタ 555">
          <a:extLst>
            <a:ext uri="{FF2B5EF4-FFF2-40B4-BE49-F238E27FC236}">
              <a16:creationId xmlns:a16="http://schemas.microsoft.com/office/drawing/2014/main" id="{416A42F8-DB52-4CE7-A36C-506CB2A1DBCB}"/>
            </a:ext>
          </a:extLst>
        </xdr:cNvPr>
        <xdr:cNvCxnSpPr/>
      </xdr:nvCxnSpPr>
      <xdr:spPr>
        <a:xfrm>
          <a:off x="15481300" y="9894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78740</xdr:rowOff>
    </xdr:from>
    <xdr:to>
      <xdr:col>76</xdr:col>
      <xdr:colOff>165100</xdr:colOff>
      <xdr:row>58</xdr:row>
      <xdr:rowOff>8890</xdr:rowOff>
    </xdr:to>
    <xdr:sp macro="" textlink="">
      <xdr:nvSpPr>
        <xdr:cNvPr id="557" name="楕円 556">
          <a:extLst>
            <a:ext uri="{FF2B5EF4-FFF2-40B4-BE49-F238E27FC236}">
              <a16:creationId xmlns:a16="http://schemas.microsoft.com/office/drawing/2014/main" id="{F10D8624-B410-4119-8563-5FA28A5BBD0C}"/>
            </a:ext>
          </a:extLst>
        </xdr:cNvPr>
        <xdr:cNvSpPr/>
      </xdr:nvSpPr>
      <xdr:spPr>
        <a:xfrm>
          <a:off x="1454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121920</xdr:rowOff>
    </xdr:from>
    <xdr:to>
      <xdr:col>81</xdr:col>
      <xdr:colOff>50800</xdr:colOff>
      <xdr:row>57</xdr:row>
      <xdr:rowOff>129540</xdr:rowOff>
    </xdr:to>
    <xdr:cxnSp macro="">
      <xdr:nvCxnSpPr>
        <xdr:cNvPr id="558" name="直線コネクタ 557">
          <a:extLst>
            <a:ext uri="{FF2B5EF4-FFF2-40B4-BE49-F238E27FC236}">
              <a16:creationId xmlns:a16="http://schemas.microsoft.com/office/drawing/2014/main" id="{2EA43BCD-A3D9-4F11-AAFA-A07E3A2B192F}"/>
            </a:ext>
          </a:extLst>
        </xdr:cNvPr>
        <xdr:cNvCxnSpPr/>
      </xdr:nvCxnSpPr>
      <xdr:spPr>
        <a:xfrm flipV="1">
          <a:off x="14592300" y="9894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559" name="楕円 558">
          <a:extLst>
            <a:ext uri="{FF2B5EF4-FFF2-40B4-BE49-F238E27FC236}">
              <a16:creationId xmlns:a16="http://schemas.microsoft.com/office/drawing/2014/main" id="{5895650B-9C30-4640-8611-BA520A2CE433}"/>
            </a:ext>
          </a:extLst>
        </xdr:cNvPr>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129540</xdr:rowOff>
    </xdr:to>
    <xdr:cxnSp macro="">
      <xdr:nvCxnSpPr>
        <xdr:cNvPr id="560" name="直線コネクタ 559">
          <a:extLst>
            <a:ext uri="{FF2B5EF4-FFF2-40B4-BE49-F238E27FC236}">
              <a16:creationId xmlns:a16="http://schemas.microsoft.com/office/drawing/2014/main" id="{115C9C84-74B1-4569-BF39-313839A4E6F8}"/>
            </a:ext>
          </a:extLst>
        </xdr:cNvPr>
        <xdr:cNvCxnSpPr/>
      </xdr:nvCxnSpPr>
      <xdr:spPr>
        <a:xfrm>
          <a:off x="13703300" y="98183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561" name="楕円 560">
          <a:extLst>
            <a:ext uri="{FF2B5EF4-FFF2-40B4-BE49-F238E27FC236}">
              <a16:creationId xmlns:a16="http://schemas.microsoft.com/office/drawing/2014/main" id="{58C2833D-820A-41B7-8903-A22E14FE8A90}"/>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45720</xdr:rowOff>
    </xdr:from>
    <xdr:to>
      <xdr:col>71</xdr:col>
      <xdr:colOff>177800</xdr:colOff>
      <xdr:row>57</xdr:row>
      <xdr:rowOff>133350</xdr:rowOff>
    </xdr:to>
    <xdr:cxnSp macro="">
      <xdr:nvCxnSpPr>
        <xdr:cNvPr id="562" name="直線コネクタ 561">
          <a:extLst>
            <a:ext uri="{FF2B5EF4-FFF2-40B4-BE49-F238E27FC236}">
              <a16:creationId xmlns:a16="http://schemas.microsoft.com/office/drawing/2014/main" id="{14B870C7-4566-4355-BCAD-ACBC2F76E6D5}"/>
            </a:ext>
          </a:extLst>
        </xdr:cNvPr>
        <xdr:cNvCxnSpPr/>
      </xdr:nvCxnSpPr>
      <xdr:spPr>
        <a:xfrm flipV="1">
          <a:off x="12814300" y="9818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43B0E307-E5F2-4B23-A341-4631A94E8105}"/>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27AD4E4C-47E7-4DD9-ADA6-C36CAE50F07C}"/>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1CCE07FB-79C5-436D-97FE-35929B91A70B}"/>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5F3B1B11-F0D5-42A2-9B53-828FC1C8CE9A}"/>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17797</xdr:rowOff>
    </xdr:from>
    <xdr:ext cx="405111" cy="259045"/>
    <xdr:sp macro="" textlink="">
      <xdr:nvSpPr>
        <xdr:cNvPr id="567" name="n_1mainValue【学校施設】&#10;有形固定資産減価償却率">
          <a:extLst>
            <a:ext uri="{FF2B5EF4-FFF2-40B4-BE49-F238E27FC236}">
              <a16:creationId xmlns:a16="http://schemas.microsoft.com/office/drawing/2014/main" id="{C10C5B54-6065-4A43-98BA-2D04E4D04067}"/>
            </a:ext>
          </a:extLst>
        </xdr:cNvPr>
        <xdr:cNvSpPr txBox="1"/>
      </xdr:nvSpPr>
      <xdr:spPr>
        <a:xfrm>
          <a:off x="15266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25417</xdr:rowOff>
    </xdr:from>
    <xdr:ext cx="405111" cy="259045"/>
    <xdr:sp macro="" textlink="">
      <xdr:nvSpPr>
        <xdr:cNvPr id="568" name="n_2mainValue【学校施設】&#10;有形固定資産減価償却率">
          <a:extLst>
            <a:ext uri="{FF2B5EF4-FFF2-40B4-BE49-F238E27FC236}">
              <a16:creationId xmlns:a16="http://schemas.microsoft.com/office/drawing/2014/main" id="{E59E4CAF-67E6-4356-A167-BE6C8A0C8618}"/>
            </a:ext>
          </a:extLst>
        </xdr:cNvPr>
        <xdr:cNvSpPr txBox="1"/>
      </xdr:nvSpPr>
      <xdr:spPr>
        <a:xfrm>
          <a:off x="14389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113047</xdr:rowOff>
    </xdr:from>
    <xdr:ext cx="405111" cy="259045"/>
    <xdr:sp macro="" textlink="">
      <xdr:nvSpPr>
        <xdr:cNvPr id="569" name="n_3mainValue【学校施設】&#10;有形固定資産減価償却率">
          <a:extLst>
            <a:ext uri="{FF2B5EF4-FFF2-40B4-BE49-F238E27FC236}">
              <a16:creationId xmlns:a16="http://schemas.microsoft.com/office/drawing/2014/main" id="{3124D115-DD44-403B-A0DC-DBF121D63CCE}"/>
            </a:ext>
          </a:extLst>
        </xdr:cNvPr>
        <xdr:cNvSpPr txBox="1"/>
      </xdr:nvSpPr>
      <xdr:spPr>
        <a:xfrm>
          <a:off x="13500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570" name="n_4mainValue【学校施設】&#10;有形固定資産減価償却率">
          <a:extLst>
            <a:ext uri="{FF2B5EF4-FFF2-40B4-BE49-F238E27FC236}">
              <a16:creationId xmlns:a16="http://schemas.microsoft.com/office/drawing/2014/main" id="{21D18432-1232-48A5-9406-B51C8D1B099F}"/>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6F00757-12B1-4FD6-A5D8-5C9BD08E65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FB83988-DDFE-421C-8F9A-E44EC0E561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184744AD-87B1-49D0-9731-E0E44015F0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C5C1B7D-C7C3-4586-836C-AA13B97C7B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DD758B8-3D0E-4334-AC48-E4CAC74BBF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B711B52F-24F3-4CE8-833A-C08A0281C8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626CE120-070A-45E2-906A-FB40A7417D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709F8BF-C6B0-441E-B7FD-61C5ED5D75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C8D4C36C-3552-4688-8E56-0A05D0E49A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3251469A-85D0-4F8E-A579-499FCB3A34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B6350D56-D5E2-4DAE-A768-45452610240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487C419-13C1-45CD-92E8-BD390D00D3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5DB5C9C-D5B7-4D01-9EDA-A174549D662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115CAA43-F734-4E94-B74D-210A4500FC8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54C7597E-9962-4590-B28F-9C26906915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3F4553E6-2838-4F68-AFD4-C60E1CE8D19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A8471A79-4A34-4FFA-AF7D-82F07AA93F3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3B6A2716-87B0-40D4-AF12-875A1D60E1D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8F01F14-67B8-4625-8FBB-05724782ADE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8B9920C6-454C-4711-B631-1B13ED927F2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C2C0C86-EC33-447A-A081-351B929B3F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6A90AD2A-606E-4E51-8EBC-6D46F228F2F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94F32AA-51AF-4F13-8A1D-A26CFE8A5D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34CA3D52-A185-49EA-8066-30B9CDA51539}"/>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5DD85FD-1E44-425E-A748-71A901DFB5A4}"/>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2408D536-FF4D-43F0-9ED1-580AE85CFFF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712EEF00-99DF-41B7-B18E-FAB20699E5DA}"/>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22A13E86-B2B8-4C61-8924-A001FFBEEB47}"/>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C85D177B-BDB9-47C6-B5DF-0B85C56ABE0B}"/>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441EEAA8-8217-4669-8BAF-86B109577595}"/>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62B1E3AE-30FD-44FC-B443-5E16265857BC}"/>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1DA29DBD-80CF-443E-8C1C-EFF02054B77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E2F17037-3D4C-4E51-839B-A75D404B4C8B}"/>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5CE622ED-8AB3-4BAE-B4B9-FCBD185308BC}"/>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711D520-D07E-4863-8BE2-F2EBE8D390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2CDD83D-5371-475F-A0E4-5522AAA52B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5E48D38-8F74-4C2D-A189-4109C06CBE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B16EEB9-5621-4EAD-AEB4-CF83571FD0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D867841-267E-485A-9E65-613EE302CD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150673</xdr:rowOff>
    </xdr:from>
    <xdr:to>
      <xdr:col>116</xdr:col>
      <xdr:colOff>114300</xdr:colOff>
      <xdr:row>60</xdr:row>
      <xdr:rowOff>80823</xdr:rowOff>
    </xdr:to>
    <xdr:sp macro="" textlink="">
      <xdr:nvSpPr>
        <xdr:cNvPr id="610" name="楕円 609">
          <a:extLst>
            <a:ext uri="{FF2B5EF4-FFF2-40B4-BE49-F238E27FC236}">
              <a16:creationId xmlns:a16="http://schemas.microsoft.com/office/drawing/2014/main" id="{647D2DA1-F5D0-45A6-8A23-55F25016EB9E}"/>
            </a:ext>
          </a:extLst>
        </xdr:cNvPr>
        <xdr:cNvSpPr/>
      </xdr:nvSpPr>
      <xdr:spPr>
        <a:xfrm>
          <a:off x="22110700" y="102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2100</xdr:rowOff>
    </xdr:from>
    <xdr:ext cx="469744" cy="259045"/>
    <xdr:sp macro="" textlink="">
      <xdr:nvSpPr>
        <xdr:cNvPr id="611" name="【学校施設】&#10;一人当たり面積該当値テキスト">
          <a:extLst>
            <a:ext uri="{FF2B5EF4-FFF2-40B4-BE49-F238E27FC236}">
              <a16:creationId xmlns:a16="http://schemas.microsoft.com/office/drawing/2014/main" id="{F7C0DCE7-D82E-4D50-8C11-F963AC21C287}"/>
            </a:ext>
          </a:extLst>
        </xdr:cNvPr>
        <xdr:cNvSpPr txBox="1"/>
      </xdr:nvSpPr>
      <xdr:spPr>
        <a:xfrm>
          <a:off x="22199600"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151587</xdr:rowOff>
    </xdr:from>
    <xdr:to>
      <xdr:col>112</xdr:col>
      <xdr:colOff>38100</xdr:colOff>
      <xdr:row>60</xdr:row>
      <xdr:rowOff>81737</xdr:rowOff>
    </xdr:to>
    <xdr:sp macro="" textlink="">
      <xdr:nvSpPr>
        <xdr:cNvPr id="612" name="楕円 611">
          <a:extLst>
            <a:ext uri="{FF2B5EF4-FFF2-40B4-BE49-F238E27FC236}">
              <a16:creationId xmlns:a16="http://schemas.microsoft.com/office/drawing/2014/main" id="{255AE1FB-0C96-4238-AE1D-7058C66928B0}"/>
            </a:ext>
          </a:extLst>
        </xdr:cNvPr>
        <xdr:cNvSpPr/>
      </xdr:nvSpPr>
      <xdr:spPr>
        <a:xfrm>
          <a:off x="21272500" y="102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30023</xdr:rowOff>
    </xdr:from>
    <xdr:to>
      <xdr:col>116</xdr:col>
      <xdr:colOff>63500</xdr:colOff>
      <xdr:row>60</xdr:row>
      <xdr:rowOff>30937</xdr:rowOff>
    </xdr:to>
    <xdr:cxnSp macro="">
      <xdr:nvCxnSpPr>
        <xdr:cNvPr id="613" name="直線コネクタ 612">
          <a:extLst>
            <a:ext uri="{FF2B5EF4-FFF2-40B4-BE49-F238E27FC236}">
              <a16:creationId xmlns:a16="http://schemas.microsoft.com/office/drawing/2014/main" id="{3AC7497E-00C9-4D4C-A6E6-EB91DA0829AB}"/>
            </a:ext>
          </a:extLst>
        </xdr:cNvPr>
        <xdr:cNvCxnSpPr/>
      </xdr:nvCxnSpPr>
      <xdr:spPr>
        <a:xfrm flipV="1">
          <a:off x="21323300" y="1031702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133147</xdr:rowOff>
    </xdr:from>
    <xdr:to>
      <xdr:col>107</xdr:col>
      <xdr:colOff>101600</xdr:colOff>
      <xdr:row>60</xdr:row>
      <xdr:rowOff>63297</xdr:rowOff>
    </xdr:to>
    <xdr:sp macro="" textlink="">
      <xdr:nvSpPr>
        <xdr:cNvPr id="614" name="楕円 613">
          <a:extLst>
            <a:ext uri="{FF2B5EF4-FFF2-40B4-BE49-F238E27FC236}">
              <a16:creationId xmlns:a16="http://schemas.microsoft.com/office/drawing/2014/main" id="{1AE3CCC3-BD4F-4E0A-8FCC-4EB99B9CC091}"/>
            </a:ext>
          </a:extLst>
        </xdr:cNvPr>
        <xdr:cNvSpPr/>
      </xdr:nvSpPr>
      <xdr:spPr>
        <a:xfrm>
          <a:off x="20383500" y="102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12497</xdr:rowOff>
    </xdr:from>
    <xdr:to>
      <xdr:col>111</xdr:col>
      <xdr:colOff>177800</xdr:colOff>
      <xdr:row>60</xdr:row>
      <xdr:rowOff>30937</xdr:rowOff>
    </xdr:to>
    <xdr:cxnSp macro="">
      <xdr:nvCxnSpPr>
        <xdr:cNvPr id="615" name="直線コネクタ 614">
          <a:extLst>
            <a:ext uri="{FF2B5EF4-FFF2-40B4-BE49-F238E27FC236}">
              <a16:creationId xmlns:a16="http://schemas.microsoft.com/office/drawing/2014/main" id="{E170B8C2-5076-4656-9EAA-EB8E9CB19C49}"/>
            </a:ext>
          </a:extLst>
        </xdr:cNvPr>
        <xdr:cNvCxnSpPr/>
      </xdr:nvCxnSpPr>
      <xdr:spPr>
        <a:xfrm>
          <a:off x="20434300" y="1029949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160655</xdr:rowOff>
    </xdr:from>
    <xdr:to>
      <xdr:col>102</xdr:col>
      <xdr:colOff>165100</xdr:colOff>
      <xdr:row>60</xdr:row>
      <xdr:rowOff>90805</xdr:rowOff>
    </xdr:to>
    <xdr:sp macro="" textlink="">
      <xdr:nvSpPr>
        <xdr:cNvPr id="616" name="楕円 615">
          <a:extLst>
            <a:ext uri="{FF2B5EF4-FFF2-40B4-BE49-F238E27FC236}">
              <a16:creationId xmlns:a16="http://schemas.microsoft.com/office/drawing/2014/main" id="{5651AB8A-A97B-490F-BFA4-B6E6B74DBDCD}"/>
            </a:ext>
          </a:extLst>
        </xdr:cNvPr>
        <xdr:cNvSpPr/>
      </xdr:nvSpPr>
      <xdr:spPr>
        <a:xfrm>
          <a:off x="19494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12497</xdr:rowOff>
    </xdr:from>
    <xdr:to>
      <xdr:col>107</xdr:col>
      <xdr:colOff>50800</xdr:colOff>
      <xdr:row>60</xdr:row>
      <xdr:rowOff>40005</xdr:rowOff>
    </xdr:to>
    <xdr:cxnSp macro="">
      <xdr:nvCxnSpPr>
        <xdr:cNvPr id="617" name="直線コネクタ 616">
          <a:extLst>
            <a:ext uri="{FF2B5EF4-FFF2-40B4-BE49-F238E27FC236}">
              <a16:creationId xmlns:a16="http://schemas.microsoft.com/office/drawing/2014/main" id="{671A1BA9-2A28-4673-A38D-4BC2062FCCA3}"/>
            </a:ext>
          </a:extLst>
        </xdr:cNvPr>
        <xdr:cNvCxnSpPr/>
      </xdr:nvCxnSpPr>
      <xdr:spPr>
        <a:xfrm flipV="1">
          <a:off x="19545300" y="10299497"/>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2236</xdr:rowOff>
    </xdr:from>
    <xdr:to>
      <xdr:col>98</xdr:col>
      <xdr:colOff>38100</xdr:colOff>
      <xdr:row>60</xdr:row>
      <xdr:rowOff>103836</xdr:rowOff>
    </xdr:to>
    <xdr:sp macro="" textlink="">
      <xdr:nvSpPr>
        <xdr:cNvPr id="618" name="楕円 617">
          <a:extLst>
            <a:ext uri="{FF2B5EF4-FFF2-40B4-BE49-F238E27FC236}">
              <a16:creationId xmlns:a16="http://schemas.microsoft.com/office/drawing/2014/main" id="{6D8DF96D-705C-4981-A38F-390519AC2ED5}"/>
            </a:ext>
          </a:extLst>
        </xdr:cNvPr>
        <xdr:cNvSpPr/>
      </xdr:nvSpPr>
      <xdr:spPr>
        <a:xfrm>
          <a:off x="186055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40005</xdr:rowOff>
    </xdr:from>
    <xdr:to>
      <xdr:col>102</xdr:col>
      <xdr:colOff>114300</xdr:colOff>
      <xdr:row>60</xdr:row>
      <xdr:rowOff>53036</xdr:rowOff>
    </xdr:to>
    <xdr:cxnSp macro="">
      <xdr:nvCxnSpPr>
        <xdr:cNvPr id="619" name="直線コネクタ 618">
          <a:extLst>
            <a:ext uri="{FF2B5EF4-FFF2-40B4-BE49-F238E27FC236}">
              <a16:creationId xmlns:a16="http://schemas.microsoft.com/office/drawing/2014/main" id="{EBAD3DA4-DAC6-4A94-B8A3-A86263280AAB}"/>
            </a:ext>
          </a:extLst>
        </xdr:cNvPr>
        <xdr:cNvCxnSpPr/>
      </xdr:nvCxnSpPr>
      <xdr:spPr>
        <a:xfrm flipV="1">
          <a:off x="18656300" y="10327005"/>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20" name="n_1aveValue【学校施設】&#10;一人当たり面積">
          <a:extLst>
            <a:ext uri="{FF2B5EF4-FFF2-40B4-BE49-F238E27FC236}">
              <a16:creationId xmlns:a16="http://schemas.microsoft.com/office/drawing/2014/main" id="{5929D199-5510-4330-BB26-143BC56221FB}"/>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21" name="n_2aveValue【学校施設】&#10;一人当たり面積">
          <a:extLst>
            <a:ext uri="{FF2B5EF4-FFF2-40B4-BE49-F238E27FC236}">
              <a16:creationId xmlns:a16="http://schemas.microsoft.com/office/drawing/2014/main" id="{9A4B5AD8-5A58-4DD4-9084-B0682896809F}"/>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22" name="n_3aveValue【学校施設】&#10;一人当たり面積">
          <a:extLst>
            <a:ext uri="{FF2B5EF4-FFF2-40B4-BE49-F238E27FC236}">
              <a16:creationId xmlns:a16="http://schemas.microsoft.com/office/drawing/2014/main" id="{545494B0-BDF4-4C9C-A332-890D3C8B15F8}"/>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23" name="n_4aveValue【学校施設】&#10;一人当たり面積">
          <a:extLst>
            <a:ext uri="{FF2B5EF4-FFF2-40B4-BE49-F238E27FC236}">
              <a16:creationId xmlns:a16="http://schemas.microsoft.com/office/drawing/2014/main" id="{14B03CC4-3593-45AB-B7C8-A5A0A81EDDAA}"/>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98264</xdr:rowOff>
    </xdr:from>
    <xdr:ext cx="469744" cy="259045"/>
    <xdr:sp macro="" textlink="">
      <xdr:nvSpPr>
        <xdr:cNvPr id="624" name="n_1mainValue【学校施設】&#10;一人当たり面積">
          <a:extLst>
            <a:ext uri="{FF2B5EF4-FFF2-40B4-BE49-F238E27FC236}">
              <a16:creationId xmlns:a16="http://schemas.microsoft.com/office/drawing/2014/main" id="{65788023-47C2-43BE-82D5-5F584C84F6E1}"/>
            </a:ext>
          </a:extLst>
        </xdr:cNvPr>
        <xdr:cNvSpPr txBox="1"/>
      </xdr:nvSpPr>
      <xdr:spPr>
        <a:xfrm>
          <a:off x="21075727" y="1004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79824</xdr:rowOff>
    </xdr:from>
    <xdr:ext cx="469744" cy="259045"/>
    <xdr:sp macro="" textlink="">
      <xdr:nvSpPr>
        <xdr:cNvPr id="625" name="n_2mainValue【学校施設】&#10;一人当たり面積">
          <a:extLst>
            <a:ext uri="{FF2B5EF4-FFF2-40B4-BE49-F238E27FC236}">
              <a16:creationId xmlns:a16="http://schemas.microsoft.com/office/drawing/2014/main" id="{62697B87-5351-4CE3-8DD8-1A64C365318A}"/>
            </a:ext>
          </a:extLst>
        </xdr:cNvPr>
        <xdr:cNvSpPr txBox="1"/>
      </xdr:nvSpPr>
      <xdr:spPr>
        <a:xfrm>
          <a:off x="20199427" y="100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107332</xdr:rowOff>
    </xdr:from>
    <xdr:ext cx="469744" cy="259045"/>
    <xdr:sp macro="" textlink="">
      <xdr:nvSpPr>
        <xdr:cNvPr id="626" name="n_3mainValue【学校施設】&#10;一人当たり面積">
          <a:extLst>
            <a:ext uri="{FF2B5EF4-FFF2-40B4-BE49-F238E27FC236}">
              <a16:creationId xmlns:a16="http://schemas.microsoft.com/office/drawing/2014/main" id="{2D8A8FDE-E205-4A62-8853-0F4D4B2002F5}"/>
            </a:ext>
          </a:extLst>
        </xdr:cNvPr>
        <xdr:cNvSpPr txBox="1"/>
      </xdr:nvSpPr>
      <xdr:spPr>
        <a:xfrm>
          <a:off x="19310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120363</xdr:rowOff>
    </xdr:from>
    <xdr:ext cx="469744" cy="259045"/>
    <xdr:sp macro="" textlink="">
      <xdr:nvSpPr>
        <xdr:cNvPr id="627" name="n_4mainValue【学校施設】&#10;一人当たり面積">
          <a:extLst>
            <a:ext uri="{FF2B5EF4-FFF2-40B4-BE49-F238E27FC236}">
              <a16:creationId xmlns:a16="http://schemas.microsoft.com/office/drawing/2014/main" id="{7FC6D217-DCEF-4290-B5FD-59B0DAF15A12}"/>
            </a:ext>
          </a:extLst>
        </xdr:cNvPr>
        <xdr:cNvSpPr txBox="1"/>
      </xdr:nvSpPr>
      <xdr:spPr>
        <a:xfrm>
          <a:off x="18421427"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6BB08E59-1D12-4AA7-9B35-25A5E1D9AD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B4B0BD0-8685-4A30-8D8D-6F18EE25BA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E60D2EA-EE90-40AC-8556-174385B3F7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FAFBC1F9-ADD4-4350-B75A-E69B61DF95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1CE9547-4AE0-4454-B148-D16BFC750E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701898F-4A3B-495A-AB4B-9A4FC66D0A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2851D4E-67B3-4240-8773-3EBB1525E3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BB4568B1-4292-4B63-B980-6D71CCAC7C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286EB62-61DE-4736-89EE-0E1191692D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65A96D59-0697-4AE1-AE68-955CED04AA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ACAFB4A9-C06A-46B5-BB7E-80BC17F7855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BFE200D0-4EB2-4AFD-9189-04BC6FD73C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7C96E91B-4B0D-4942-BDF8-D7DF285482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5DCB5F48-4A23-4C53-A6AC-7563CD7851A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A5B173FB-CFF1-4904-A430-7407BC7B682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1A90584D-2295-469C-A681-082D3185320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F13AD048-86E8-4B44-879D-15ABA39BB40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F877E987-9678-4180-897F-F347C15194C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6D11D420-7A7D-43DD-B1AB-D5CA4FB989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84D053A2-943C-4A6B-BA6A-F0CC16394C7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FABE8BBF-6554-43AD-8502-EE039215310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36D9D31A-00E7-43F5-9C1B-59662F172CA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1C4F4F3F-C2F4-47AF-9189-420999FB282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ABD7ECEE-01FC-45AA-B2B7-230A0155C4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F34B8BCB-05D8-45DE-9C18-F812074230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1ADEC320-C626-48E1-9467-A0339BF2A56E}"/>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377ADBD6-E20A-41DB-9993-DA7A3448DC9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622C869F-0ED8-44A1-8814-CFFDFE5308E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4C45B197-562F-48AB-AC83-E3E6CAC738B9}"/>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F291C2A1-5FD7-4B37-8EA4-76B7CE9000D5}"/>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7FCC624D-235E-4DD7-AFB8-1C8B35885CBB}"/>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F1B93E23-FDF9-43BF-BBA3-FAAD38D466BC}"/>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a:extLst>
            <a:ext uri="{FF2B5EF4-FFF2-40B4-BE49-F238E27FC236}">
              <a16:creationId xmlns:a16="http://schemas.microsoft.com/office/drawing/2014/main" id="{C9DAD0AA-8D0B-46C1-B8DD-157BAA91939F}"/>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a:extLst>
            <a:ext uri="{FF2B5EF4-FFF2-40B4-BE49-F238E27FC236}">
              <a16:creationId xmlns:a16="http://schemas.microsoft.com/office/drawing/2014/main" id="{A3DE8B1C-FB84-4696-BC7B-C828BAEFB6F6}"/>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a:extLst>
            <a:ext uri="{FF2B5EF4-FFF2-40B4-BE49-F238E27FC236}">
              <a16:creationId xmlns:a16="http://schemas.microsoft.com/office/drawing/2014/main" id="{683DE97A-6099-4CB9-9761-AAFCA233E66C}"/>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a:extLst>
            <a:ext uri="{FF2B5EF4-FFF2-40B4-BE49-F238E27FC236}">
              <a16:creationId xmlns:a16="http://schemas.microsoft.com/office/drawing/2014/main" id="{147A5BA1-4600-410E-A793-760D281587CB}"/>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A53C7AD-034C-4664-9748-2119EE7B2C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2DEF6AF-6AC7-4AF5-A78E-4C8D29A4C9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5934411-F1EB-44AD-9BEE-91323360D6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C261A46-FFBF-4AF3-B561-0B2EA15013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2D027CA4-6104-406A-BAA7-8A42D9247B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669" name="楕円 668">
          <a:extLst>
            <a:ext uri="{FF2B5EF4-FFF2-40B4-BE49-F238E27FC236}">
              <a16:creationId xmlns:a16="http://schemas.microsoft.com/office/drawing/2014/main" id="{760EF668-1490-4A7C-9583-2BE6BD3355F2}"/>
            </a:ext>
          </a:extLst>
        </xdr:cNvPr>
        <xdr:cNvSpPr/>
      </xdr:nvSpPr>
      <xdr:spPr>
        <a:xfrm>
          <a:off x="16268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670" name="【児童館】&#10;有形固定資産減価償却率該当値テキスト">
          <a:extLst>
            <a:ext uri="{FF2B5EF4-FFF2-40B4-BE49-F238E27FC236}">
              <a16:creationId xmlns:a16="http://schemas.microsoft.com/office/drawing/2014/main" id="{72599102-F7D7-489A-8A59-3DCC51D50E16}"/>
            </a:ext>
          </a:extLst>
        </xdr:cNvPr>
        <xdr:cNvSpPr txBox="1"/>
      </xdr:nvSpPr>
      <xdr:spPr>
        <a:xfrm>
          <a:off x="16357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13426</xdr:rowOff>
    </xdr:from>
    <xdr:to>
      <xdr:col>81</xdr:col>
      <xdr:colOff>101600</xdr:colOff>
      <xdr:row>84</xdr:row>
      <xdr:rowOff>115026</xdr:rowOff>
    </xdr:to>
    <xdr:sp macro="" textlink="">
      <xdr:nvSpPr>
        <xdr:cNvPr id="671" name="楕円 670">
          <a:extLst>
            <a:ext uri="{FF2B5EF4-FFF2-40B4-BE49-F238E27FC236}">
              <a16:creationId xmlns:a16="http://schemas.microsoft.com/office/drawing/2014/main" id="{58C6BA98-B69B-4BBD-B2B7-5929EE22FE9B}"/>
            </a:ext>
          </a:extLst>
        </xdr:cNvPr>
        <xdr:cNvSpPr/>
      </xdr:nvSpPr>
      <xdr:spPr>
        <a:xfrm>
          <a:off x="15430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64226</xdr:rowOff>
    </xdr:from>
    <xdr:to>
      <xdr:col>85</xdr:col>
      <xdr:colOff>127000</xdr:colOff>
      <xdr:row>84</xdr:row>
      <xdr:rowOff>85452</xdr:rowOff>
    </xdr:to>
    <xdr:cxnSp macro="">
      <xdr:nvCxnSpPr>
        <xdr:cNvPr id="672" name="直線コネクタ 671">
          <a:extLst>
            <a:ext uri="{FF2B5EF4-FFF2-40B4-BE49-F238E27FC236}">
              <a16:creationId xmlns:a16="http://schemas.microsoft.com/office/drawing/2014/main" id="{79AA0125-BD53-4D3A-8D98-32C76C76DED4}"/>
            </a:ext>
          </a:extLst>
        </xdr:cNvPr>
        <xdr:cNvCxnSpPr/>
      </xdr:nvCxnSpPr>
      <xdr:spPr>
        <a:xfrm>
          <a:off x="15481300" y="144660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145687</xdr:rowOff>
    </xdr:from>
    <xdr:to>
      <xdr:col>76</xdr:col>
      <xdr:colOff>165100</xdr:colOff>
      <xdr:row>84</xdr:row>
      <xdr:rowOff>75837</xdr:rowOff>
    </xdr:to>
    <xdr:sp macro="" textlink="">
      <xdr:nvSpPr>
        <xdr:cNvPr id="673" name="楕円 672">
          <a:extLst>
            <a:ext uri="{FF2B5EF4-FFF2-40B4-BE49-F238E27FC236}">
              <a16:creationId xmlns:a16="http://schemas.microsoft.com/office/drawing/2014/main" id="{7B38D306-464D-411C-BA02-C13C7E3EFA66}"/>
            </a:ext>
          </a:extLst>
        </xdr:cNvPr>
        <xdr:cNvSpPr/>
      </xdr:nvSpPr>
      <xdr:spPr>
        <a:xfrm>
          <a:off x="14541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25037</xdr:rowOff>
    </xdr:from>
    <xdr:to>
      <xdr:col>81</xdr:col>
      <xdr:colOff>50800</xdr:colOff>
      <xdr:row>84</xdr:row>
      <xdr:rowOff>64226</xdr:rowOff>
    </xdr:to>
    <xdr:cxnSp macro="">
      <xdr:nvCxnSpPr>
        <xdr:cNvPr id="674" name="直線コネクタ 673">
          <a:extLst>
            <a:ext uri="{FF2B5EF4-FFF2-40B4-BE49-F238E27FC236}">
              <a16:creationId xmlns:a16="http://schemas.microsoft.com/office/drawing/2014/main" id="{1C38C7AD-67CE-48CE-BA27-5D02212E2892}"/>
            </a:ext>
          </a:extLst>
        </xdr:cNvPr>
        <xdr:cNvCxnSpPr/>
      </xdr:nvCxnSpPr>
      <xdr:spPr>
        <a:xfrm>
          <a:off x="14592300" y="14426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75" name="楕円 674">
          <a:extLst>
            <a:ext uri="{FF2B5EF4-FFF2-40B4-BE49-F238E27FC236}">
              <a16:creationId xmlns:a16="http://schemas.microsoft.com/office/drawing/2014/main" id="{07CF84E4-B692-44D2-AF1A-7D88CB2DB61E}"/>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21771</xdr:rowOff>
    </xdr:from>
    <xdr:to>
      <xdr:col>76</xdr:col>
      <xdr:colOff>114300</xdr:colOff>
      <xdr:row>84</xdr:row>
      <xdr:rowOff>25037</xdr:rowOff>
    </xdr:to>
    <xdr:cxnSp macro="">
      <xdr:nvCxnSpPr>
        <xdr:cNvPr id="676" name="直線コネクタ 675">
          <a:extLst>
            <a:ext uri="{FF2B5EF4-FFF2-40B4-BE49-F238E27FC236}">
              <a16:creationId xmlns:a16="http://schemas.microsoft.com/office/drawing/2014/main" id="{3481C90D-0BA3-4AC2-A162-CCAC61075A41}"/>
            </a:ext>
          </a:extLst>
        </xdr:cNvPr>
        <xdr:cNvCxnSpPr/>
      </xdr:nvCxnSpPr>
      <xdr:spPr>
        <a:xfrm>
          <a:off x="13703300" y="14252121"/>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109764</xdr:rowOff>
    </xdr:from>
    <xdr:to>
      <xdr:col>67</xdr:col>
      <xdr:colOff>101600</xdr:colOff>
      <xdr:row>83</xdr:row>
      <xdr:rowOff>39914</xdr:rowOff>
    </xdr:to>
    <xdr:sp macro="" textlink="">
      <xdr:nvSpPr>
        <xdr:cNvPr id="677" name="楕円 676">
          <a:extLst>
            <a:ext uri="{FF2B5EF4-FFF2-40B4-BE49-F238E27FC236}">
              <a16:creationId xmlns:a16="http://schemas.microsoft.com/office/drawing/2014/main" id="{6ABBFD37-8E34-4C18-8676-1F68BF8DD5C7}"/>
            </a:ext>
          </a:extLst>
        </xdr:cNvPr>
        <xdr:cNvSpPr/>
      </xdr:nvSpPr>
      <xdr:spPr>
        <a:xfrm>
          <a:off x="12763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160564</xdr:rowOff>
    </xdr:from>
    <xdr:to>
      <xdr:col>71</xdr:col>
      <xdr:colOff>177800</xdr:colOff>
      <xdr:row>83</xdr:row>
      <xdr:rowOff>21771</xdr:rowOff>
    </xdr:to>
    <xdr:cxnSp macro="">
      <xdr:nvCxnSpPr>
        <xdr:cNvPr id="678" name="直線コネクタ 677">
          <a:extLst>
            <a:ext uri="{FF2B5EF4-FFF2-40B4-BE49-F238E27FC236}">
              <a16:creationId xmlns:a16="http://schemas.microsoft.com/office/drawing/2014/main" id="{F4DC919C-7DF7-45B3-9534-78B1B6E3E3AE}"/>
            </a:ext>
          </a:extLst>
        </xdr:cNvPr>
        <xdr:cNvCxnSpPr/>
      </xdr:nvCxnSpPr>
      <xdr:spPr>
        <a:xfrm>
          <a:off x="12814300" y="1421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a:extLst>
            <a:ext uri="{FF2B5EF4-FFF2-40B4-BE49-F238E27FC236}">
              <a16:creationId xmlns:a16="http://schemas.microsoft.com/office/drawing/2014/main" id="{CB188EF6-AEAE-45D4-B2AA-46C52919FFF3}"/>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a:extLst>
            <a:ext uri="{FF2B5EF4-FFF2-40B4-BE49-F238E27FC236}">
              <a16:creationId xmlns:a16="http://schemas.microsoft.com/office/drawing/2014/main" id="{5DABAAC5-316F-4684-BC26-740BA1FE79A2}"/>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a:extLst>
            <a:ext uri="{FF2B5EF4-FFF2-40B4-BE49-F238E27FC236}">
              <a16:creationId xmlns:a16="http://schemas.microsoft.com/office/drawing/2014/main" id="{5C2931BA-B8C0-4317-A367-14CC0B0B097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82" name="n_4aveValue【児童館】&#10;有形固定資産減価償却率">
          <a:extLst>
            <a:ext uri="{FF2B5EF4-FFF2-40B4-BE49-F238E27FC236}">
              <a16:creationId xmlns:a16="http://schemas.microsoft.com/office/drawing/2014/main" id="{FA1E9EC1-D776-4DD8-BB37-613F1305A147}"/>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106153</xdr:rowOff>
    </xdr:from>
    <xdr:ext cx="405111" cy="259045"/>
    <xdr:sp macro="" textlink="">
      <xdr:nvSpPr>
        <xdr:cNvPr id="683" name="n_1mainValue【児童館】&#10;有形固定資産減価償却率">
          <a:extLst>
            <a:ext uri="{FF2B5EF4-FFF2-40B4-BE49-F238E27FC236}">
              <a16:creationId xmlns:a16="http://schemas.microsoft.com/office/drawing/2014/main" id="{77D1B802-14CC-46F6-AD50-02D7F88DDD79}"/>
            </a:ext>
          </a:extLst>
        </xdr:cNvPr>
        <xdr:cNvSpPr txBox="1"/>
      </xdr:nvSpPr>
      <xdr:spPr>
        <a:xfrm>
          <a:off x="15266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66964</xdr:rowOff>
    </xdr:from>
    <xdr:ext cx="405111" cy="259045"/>
    <xdr:sp macro="" textlink="">
      <xdr:nvSpPr>
        <xdr:cNvPr id="684" name="n_2mainValue【児童館】&#10;有形固定資産減価償却率">
          <a:extLst>
            <a:ext uri="{FF2B5EF4-FFF2-40B4-BE49-F238E27FC236}">
              <a16:creationId xmlns:a16="http://schemas.microsoft.com/office/drawing/2014/main" id="{E2D6A78A-3E02-4734-B2FB-58F14B917D77}"/>
            </a:ext>
          </a:extLst>
        </xdr:cNvPr>
        <xdr:cNvSpPr txBox="1"/>
      </xdr:nvSpPr>
      <xdr:spPr>
        <a:xfrm>
          <a:off x="14389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85" name="n_3mainValue【児童館】&#10;有形固定資産減価償却率">
          <a:extLst>
            <a:ext uri="{FF2B5EF4-FFF2-40B4-BE49-F238E27FC236}">
              <a16:creationId xmlns:a16="http://schemas.microsoft.com/office/drawing/2014/main" id="{36399B6F-BC6B-4457-A4BF-B6DB69D0831D}"/>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56441</xdr:rowOff>
    </xdr:from>
    <xdr:ext cx="405111" cy="259045"/>
    <xdr:sp macro="" textlink="">
      <xdr:nvSpPr>
        <xdr:cNvPr id="686" name="n_4mainValue【児童館】&#10;有形固定資産減価償却率">
          <a:extLst>
            <a:ext uri="{FF2B5EF4-FFF2-40B4-BE49-F238E27FC236}">
              <a16:creationId xmlns:a16="http://schemas.microsoft.com/office/drawing/2014/main" id="{13D9EC03-B16D-4E81-93E0-90E7876B2BE5}"/>
            </a:ext>
          </a:extLst>
        </xdr:cNvPr>
        <xdr:cNvSpPr txBox="1"/>
      </xdr:nvSpPr>
      <xdr:spPr>
        <a:xfrm>
          <a:off x="12611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C7D1958E-B6A4-40FF-B468-7B666C64B4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3D2FC59C-2474-4D3B-AB1A-88A8A4F003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F44476E1-65F7-49E2-8778-6369F40F33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E49177DA-BC2E-4498-B6FB-0BC522CB8C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D9F4B7D6-0E22-471B-B690-A507A6D3F1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9F98AD9A-1BD4-4B09-A8EE-9DB50FE028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FC8C6A38-DD09-4AFE-997C-A7C23959B9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1BB20D01-781B-4CEE-AA6C-2BA132A894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22330DB0-822A-4495-93D8-C6927642A1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9A0B1149-768D-4798-9A86-B358621A63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E4A75E55-733F-4307-A8AF-83396983573C}"/>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C64A8777-34DB-4709-8E7C-ED0791058BCB}"/>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3ADE10B5-1CDA-41EC-BDC9-4DE2A09CBA8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191CC1A1-BDE8-41D3-8E4C-09CACF2F1D9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3F337C08-41D8-4D23-BFC9-A95A492B1C43}"/>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7C434929-6216-45D7-A902-065CF10DFF17}"/>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3CBFF468-846E-4604-AC84-11F9CE4FF20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D741E597-13F0-40D3-9CFD-B4B1BF3B9B9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DCDC4029-A938-4A58-B70E-B7D465CF3D3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EF921FC3-4F20-4580-9059-63AA65FB934B}"/>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556A672C-5A87-4AFA-80F8-BCD08A1393D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370499C3-87B1-4AE8-90EF-5D39C4B1A9C6}"/>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5C736674-D57E-49E0-8B93-33C7BE374305}"/>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F547330A-B236-4203-8283-9CE867B98A0E}"/>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503EE274-7343-42FF-B6AC-910728FB85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2F60E6E0-C252-48B5-A6F1-676627B53D9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568C3B8E-D2FD-419E-900C-F31DBFC0A8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7C72E59B-1FB6-4F27-B1A6-E935C1932B08}"/>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3D7DC7C2-EE6A-439C-9F28-B04058B1CDD6}"/>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972BECE7-DE75-4986-BA64-5B228654C309}"/>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6E844E0B-6708-4873-81CD-81CFDB809798}"/>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226FFCE7-DE32-4902-8698-3964DD22D4FE}"/>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25E8A35E-186F-4C18-A459-89E3C1A0C10D}"/>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2286C579-9502-4A77-8E68-B8569196ED2C}"/>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a:extLst>
            <a:ext uri="{FF2B5EF4-FFF2-40B4-BE49-F238E27FC236}">
              <a16:creationId xmlns:a16="http://schemas.microsoft.com/office/drawing/2014/main" id="{83F332AD-AF84-408C-9714-59A34D512395}"/>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a:extLst>
            <a:ext uri="{FF2B5EF4-FFF2-40B4-BE49-F238E27FC236}">
              <a16:creationId xmlns:a16="http://schemas.microsoft.com/office/drawing/2014/main" id="{25D16B41-DA73-4F48-8806-8608A1DF2741}"/>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a:extLst>
            <a:ext uri="{FF2B5EF4-FFF2-40B4-BE49-F238E27FC236}">
              <a16:creationId xmlns:a16="http://schemas.microsoft.com/office/drawing/2014/main" id="{83AC4462-080D-4F37-94B7-464D5A361BB0}"/>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a:extLst>
            <a:ext uri="{FF2B5EF4-FFF2-40B4-BE49-F238E27FC236}">
              <a16:creationId xmlns:a16="http://schemas.microsoft.com/office/drawing/2014/main" id="{F1047653-56AE-43E2-B03C-BA437C58DE38}"/>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BC123680-DE87-4AB3-BD7D-D5C81F9E14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BCB754E6-EFAC-4532-B563-F1639C5416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1943F247-5999-48E8-AC40-35EF178C1C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5574C87-820D-419E-B67B-804BDB2781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E2B9468E-0A8D-4110-95C0-795801CA65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87313</xdr:rowOff>
    </xdr:from>
    <xdr:to>
      <xdr:col>116</xdr:col>
      <xdr:colOff>114300</xdr:colOff>
      <xdr:row>82</xdr:row>
      <xdr:rowOff>17463</xdr:rowOff>
    </xdr:to>
    <xdr:sp macro="" textlink="">
      <xdr:nvSpPr>
        <xdr:cNvPr id="730" name="楕円 729">
          <a:extLst>
            <a:ext uri="{FF2B5EF4-FFF2-40B4-BE49-F238E27FC236}">
              <a16:creationId xmlns:a16="http://schemas.microsoft.com/office/drawing/2014/main" id="{62DD1F63-18F9-44D7-B775-266BBD3E7C2F}"/>
            </a:ext>
          </a:extLst>
        </xdr:cNvPr>
        <xdr:cNvSpPr/>
      </xdr:nvSpPr>
      <xdr:spPr>
        <a:xfrm>
          <a:off x="22110700" y="139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110190</xdr:rowOff>
    </xdr:from>
    <xdr:ext cx="469744" cy="259045"/>
    <xdr:sp macro="" textlink="">
      <xdr:nvSpPr>
        <xdr:cNvPr id="731" name="【児童館】&#10;一人当たり面積該当値テキスト">
          <a:extLst>
            <a:ext uri="{FF2B5EF4-FFF2-40B4-BE49-F238E27FC236}">
              <a16:creationId xmlns:a16="http://schemas.microsoft.com/office/drawing/2014/main" id="{24BE1FAF-F20B-4033-9083-DC85B3596EFC}"/>
            </a:ext>
          </a:extLst>
        </xdr:cNvPr>
        <xdr:cNvSpPr txBox="1"/>
      </xdr:nvSpPr>
      <xdr:spPr>
        <a:xfrm>
          <a:off x="22199600" y="1382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87313</xdr:rowOff>
    </xdr:from>
    <xdr:to>
      <xdr:col>112</xdr:col>
      <xdr:colOff>38100</xdr:colOff>
      <xdr:row>82</xdr:row>
      <xdr:rowOff>17463</xdr:rowOff>
    </xdr:to>
    <xdr:sp macro="" textlink="">
      <xdr:nvSpPr>
        <xdr:cNvPr id="732" name="楕円 731">
          <a:extLst>
            <a:ext uri="{FF2B5EF4-FFF2-40B4-BE49-F238E27FC236}">
              <a16:creationId xmlns:a16="http://schemas.microsoft.com/office/drawing/2014/main" id="{E4CCAA0D-4299-4386-8492-D5E47513F5D2}"/>
            </a:ext>
          </a:extLst>
        </xdr:cNvPr>
        <xdr:cNvSpPr/>
      </xdr:nvSpPr>
      <xdr:spPr>
        <a:xfrm>
          <a:off x="21272500" y="139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138113</xdr:rowOff>
    </xdr:from>
    <xdr:to>
      <xdr:col>116</xdr:col>
      <xdr:colOff>63500</xdr:colOff>
      <xdr:row>81</xdr:row>
      <xdr:rowOff>138113</xdr:rowOff>
    </xdr:to>
    <xdr:cxnSp macro="">
      <xdr:nvCxnSpPr>
        <xdr:cNvPr id="733" name="直線コネクタ 732">
          <a:extLst>
            <a:ext uri="{FF2B5EF4-FFF2-40B4-BE49-F238E27FC236}">
              <a16:creationId xmlns:a16="http://schemas.microsoft.com/office/drawing/2014/main" id="{429834B9-CDBB-4806-8028-B6107A3C0628}"/>
            </a:ext>
          </a:extLst>
        </xdr:cNvPr>
        <xdr:cNvCxnSpPr/>
      </xdr:nvCxnSpPr>
      <xdr:spPr>
        <a:xfrm>
          <a:off x="21323300" y="14025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95886</xdr:rowOff>
    </xdr:from>
    <xdr:to>
      <xdr:col>107</xdr:col>
      <xdr:colOff>101600</xdr:colOff>
      <xdr:row>82</xdr:row>
      <xdr:rowOff>26036</xdr:rowOff>
    </xdr:to>
    <xdr:sp macro="" textlink="">
      <xdr:nvSpPr>
        <xdr:cNvPr id="734" name="楕円 733">
          <a:extLst>
            <a:ext uri="{FF2B5EF4-FFF2-40B4-BE49-F238E27FC236}">
              <a16:creationId xmlns:a16="http://schemas.microsoft.com/office/drawing/2014/main" id="{FD196989-E450-4DA2-B45B-A43B67424F26}"/>
            </a:ext>
          </a:extLst>
        </xdr:cNvPr>
        <xdr:cNvSpPr/>
      </xdr:nvSpPr>
      <xdr:spPr>
        <a:xfrm>
          <a:off x="20383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138113</xdr:rowOff>
    </xdr:from>
    <xdr:to>
      <xdr:col>111</xdr:col>
      <xdr:colOff>177800</xdr:colOff>
      <xdr:row>81</xdr:row>
      <xdr:rowOff>146686</xdr:rowOff>
    </xdr:to>
    <xdr:cxnSp macro="">
      <xdr:nvCxnSpPr>
        <xdr:cNvPr id="735" name="直線コネクタ 734">
          <a:extLst>
            <a:ext uri="{FF2B5EF4-FFF2-40B4-BE49-F238E27FC236}">
              <a16:creationId xmlns:a16="http://schemas.microsoft.com/office/drawing/2014/main" id="{4BD5815D-E5FB-4918-90A5-01BFD370C64A}"/>
            </a:ext>
          </a:extLst>
        </xdr:cNvPr>
        <xdr:cNvCxnSpPr/>
      </xdr:nvCxnSpPr>
      <xdr:spPr>
        <a:xfrm flipV="1">
          <a:off x="20434300" y="1402556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xdr:rowOff>
    </xdr:from>
    <xdr:to>
      <xdr:col>102</xdr:col>
      <xdr:colOff>165100</xdr:colOff>
      <xdr:row>83</xdr:row>
      <xdr:rowOff>117475</xdr:rowOff>
    </xdr:to>
    <xdr:sp macro="" textlink="">
      <xdr:nvSpPr>
        <xdr:cNvPr id="736" name="楕円 735">
          <a:extLst>
            <a:ext uri="{FF2B5EF4-FFF2-40B4-BE49-F238E27FC236}">
              <a16:creationId xmlns:a16="http://schemas.microsoft.com/office/drawing/2014/main" id="{E0FF1970-6E87-4C4F-897E-772C045DED15}"/>
            </a:ext>
          </a:extLst>
        </xdr:cNvPr>
        <xdr:cNvSpPr/>
      </xdr:nvSpPr>
      <xdr:spPr>
        <a:xfrm>
          <a:off x="19494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146686</xdr:rowOff>
    </xdr:from>
    <xdr:to>
      <xdr:col>107</xdr:col>
      <xdr:colOff>50800</xdr:colOff>
      <xdr:row>83</xdr:row>
      <xdr:rowOff>66675</xdr:rowOff>
    </xdr:to>
    <xdr:cxnSp macro="">
      <xdr:nvCxnSpPr>
        <xdr:cNvPr id="737" name="直線コネクタ 736">
          <a:extLst>
            <a:ext uri="{FF2B5EF4-FFF2-40B4-BE49-F238E27FC236}">
              <a16:creationId xmlns:a16="http://schemas.microsoft.com/office/drawing/2014/main" id="{CADFAA9F-09CA-4096-9CE4-B18B412310C7}"/>
            </a:ext>
          </a:extLst>
        </xdr:cNvPr>
        <xdr:cNvCxnSpPr/>
      </xdr:nvCxnSpPr>
      <xdr:spPr>
        <a:xfrm flipV="1">
          <a:off x="19545300" y="14034136"/>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xdr:rowOff>
    </xdr:from>
    <xdr:to>
      <xdr:col>98</xdr:col>
      <xdr:colOff>38100</xdr:colOff>
      <xdr:row>83</xdr:row>
      <xdr:rowOff>106045</xdr:rowOff>
    </xdr:to>
    <xdr:sp macro="" textlink="">
      <xdr:nvSpPr>
        <xdr:cNvPr id="738" name="楕円 737">
          <a:extLst>
            <a:ext uri="{FF2B5EF4-FFF2-40B4-BE49-F238E27FC236}">
              <a16:creationId xmlns:a16="http://schemas.microsoft.com/office/drawing/2014/main" id="{1FCCEB7C-AC27-4CAF-A9E5-F0FE8E3387E8}"/>
            </a:ext>
          </a:extLst>
        </xdr:cNvPr>
        <xdr:cNvSpPr/>
      </xdr:nvSpPr>
      <xdr:spPr>
        <a:xfrm>
          <a:off x="18605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55245</xdr:rowOff>
    </xdr:from>
    <xdr:to>
      <xdr:col>102</xdr:col>
      <xdr:colOff>114300</xdr:colOff>
      <xdr:row>83</xdr:row>
      <xdr:rowOff>66675</xdr:rowOff>
    </xdr:to>
    <xdr:cxnSp macro="">
      <xdr:nvCxnSpPr>
        <xdr:cNvPr id="739" name="直線コネクタ 738">
          <a:extLst>
            <a:ext uri="{FF2B5EF4-FFF2-40B4-BE49-F238E27FC236}">
              <a16:creationId xmlns:a16="http://schemas.microsoft.com/office/drawing/2014/main" id="{965B8359-B5F3-42A3-BCAE-9BD69571B9D9}"/>
            </a:ext>
          </a:extLst>
        </xdr:cNvPr>
        <xdr:cNvCxnSpPr/>
      </xdr:nvCxnSpPr>
      <xdr:spPr>
        <a:xfrm>
          <a:off x="18656300" y="14285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40022</xdr:rowOff>
    </xdr:from>
    <xdr:ext cx="469744" cy="259045"/>
    <xdr:sp macro="" textlink="">
      <xdr:nvSpPr>
        <xdr:cNvPr id="740" name="n_1aveValue【児童館】&#10;一人当たり面積">
          <a:extLst>
            <a:ext uri="{FF2B5EF4-FFF2-40B4-BE49-F238E27FC236}">
              <a16:creationId xmlns:a16="http://schemas.microsoft.com/office/drawing/2014/main" id="{D10DDD44-082E-4742-B27E-AF636B2EF4D5}"/>
            </a:ext>
          </a:extLst>
        </xdr:cNvPr>
        <xdr:cNvSpPr txBox="1"/>
      </xdr:nvSpPr>
      <xdr:spPr>
        <a:xfrm>
          <a:off x="21075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28591</xdr:rowOff>
    </xdr:from>
    <xdr:ext cx="469744" cy="259045"/>
    <xdr:sp macro="" textlink="">
      <xdr:nvSpPr>
        <xdr:cNvPr id="741" name="n_2aveValue【児童館】&#10;一人当たり面積">
          <a:extLst>
            <a:ext uri="{FF2B5EF4-FFF2-40B4-BE49-F238E27FC236}">
              <a16:creationId xmlns:a16="http://schemas.microsoft.com/office/drawing/2014/main" id="{6B71BB88-6095-4E1B-B681-BBE1101C2CF8}"/>
            </a:ext>
          </a:extLst>
        </xdr:cNvPr>
        <xdr:cNvSpPr txBox="1"/>
      </xdr:nvSpPr>
      <xdr:spPr>
        <a:xfrm>
          <a:off x="20199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37165</xdr:rowOff>
    </xdr:from>
    <xdr:ext cx="469744" cy="259045"/>
    <xdr:sp macro="" textlink="">
      <xdr:nvSpPr>
        <xdr:cNvPr id="742" name="n_3aveValue【児童館】&#10;一人当たり面積">
          <a:extLst>
            <a:ext uri="{FF2B5EF4-FFF2-40B4-BE49-F238E27FC236}">
              <a16:creationId xmlns:a16="http://schemas.microsoft.com/office/drawing/2014/main" id="{DFC185D1-5A5F-4484-AA9D-662F5DA9BB03}"/>
            </a:ext>
          </a:extLst>
        </xdr:cNvPr>
        <xdr:cNvSpPr txBox="1"/>
      </xdr:nvSpPr>
      <xdr:spPr>
        <a:xfrm>
          <a:off x="19310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aveValue【児童館】&#10;一人当たり面積">
          <a:extLst>
            <a:ext uri="{FF2B5EF4-FFF2-40B4-BE49-F238E27FC236}">
              <a16:creationId xmlns:a16="http://schemas.microsoft.com/office/drawing/2014/main" id="{F7F69F42-3E5D-457E-A194-D8008B1E8CA1}"/>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33990</xdr:rowOff>
    </xdr:from>
    <xdr:ext cx="469744" cy="259045"/>
    <xdr:sp macro="" textlink="">
      <xdr:nvSpPr>
        <xdr:cNvPr id="744" name="n_1mainValue【児童館】&#10;一人当たり面積">
          <a:extLst>
            <a:ext uri="{FF2B5EF4-FFF2-40B4-BE49-F238E27FC236}">
              <a16:creationId xmlns:a16="http://schemas.microsoft.com/office/drawing/2014/main" id="{89C50B74-2269-474D-85F0-3EC20ADF84EE}"/>
            </a:ext>
          </a:extLst>
        </xdr:cNvPr>
        <xdr:cNvSpPr txBox="1"/>
      </xdr:nvSpPr>
      <xdr:spPr>
        <a:xfrm>
          <a:off x="21075727" y="13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42563</xdr:rowOff>
    </xdr:from>
    <xdr:ext cx="469744" cy="259045"/>
    <xdr:sp macro="" textlink="">
      <xdr:nvSpPr>
        <xdr:cNvPr id="745" name="n_2mainValue【児童館】&#10;一人当たり面積">
          <a:extLst>
            <a:ext uri="{FF2B5EF4-FFF2-40B4-BE49-F238E27FC236}">
              <a16:creationId xmlns:a16="http://schemas.microsoft.com/office/drawing/2014/main" id="{87664E7C-4B43-4073-951F-C249F65606D0}"/>
            </a:ext>
          </a:extLst>
        </xdr:cNvPr>
        <xdr:cNvSpPr txBox="1"/>
      </xdr:nvSpPr>
      <xdr:spPr>
        <a:xfrm>
          <a:off x="20199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134002</xdr:rowOff>
    </xdr:from>
    <xdr:ext cx="469744" cy="259045"/>
    <xdr:sp macro="" textlink="">
      <xdr:nvSpPr>
        <xdr:cNvPr id="746" name="n_3mainValue【児童館】&#10;一人当たり面積">
          <a:extLst>
            <a:ext uri="{FF2B5EF4-FFF2-40B4-BE49-F238E27FC236}">
              <a16:creationId xmlns:a16="http://schemas.microsoft.com/office/drawing/2014/main" id="{E0182BCE-BF71-4AD9-90E2-94CC243DBF81}"/>
            </a:ext>
          </a:extLst>
        </xdr:cNvPr>
        <xdr:cNvSpPr txBox="1"/>
      </xdr:nvSpPr>
      <xdr:spPr>
        <a:xfrm>
          <a:off x="19310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122572</xdr:rowOff>
    </xdr:from>
    <xdr:ext cx="469744" cy="259045"/>
    <xdr:sp macro="" textlink="">
      <xdr:nvSpPr>
        <xdr:cNvPr id="747" name="n_4mainValue【児童館】&#10;一人当たり面積">
          <a:extLst>
            <a:ext uri="{FF2B5EF4-FFF2-40B4-BE49-F238E27FC236}">
              <a16:creationId xmlns:a16="http://schemas.microsoft.com/office/drawing/2014/main" id="{F9715302-8DFC-4178-95D8-7F0A40D21E4E}"/>
            </a:ext>
          </a:extLst>
        </xdr:cNvPr>
        <xdr:cNvSpPr txBox="1"/>
      </xdr:nvSpPr>
      <xdr:spPr>
        <a:xfrm>
          <a:off x="18421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10A37489-95D6-4747-925E-FB764D1BD1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8CB274A-7130-4687-A640-7EC200074E7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75F9267E-E942-474E-89BE-0A3E93B296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7F883172-980A-4308-9074-B0DC5BAFF6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C7FDE401-00C6-4325-B903-66B7A9E60F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B7ECFDAD-8D09-451F-A4AF-76573D773A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6D34EEB5-EEF2-4055-8525-69DC0E2A04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1E0781FF-AFC3-48E9-9C0D-45C2DE6038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3B2ED081-6BBB-48C8-A3FA-4EA572C167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49E2227-465B-4E87-B1CF-2A5D7BF08F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C3925453-AEA2-4A5D-9833-10954787A4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CBE19BCB-4FB4-4AF4-8A8E-A0258887EE2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47DEC48B-4956-4E16-A50A-D32BC8CA7DC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52ADF98-008B-4E05-8650-CFC04E3330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AD8FA4F3-DF60-41B9-BCB9-5A2C0F44082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16242CFD-4400-4224-BA52-6B2A93D555B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8C4E4C01-199E-43D0-93AA-789E541795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E1BD7BAF-6C31-4FAD-A6C5-B7762A183FB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B7572DC8-AC14-4C97-959A-0CD287463D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BB4A7292-9F4D-444C-9444-B189F7EE32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63E9AD6E-754F-4580-80A4-0AE9913C569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A49AE7AB-B2F8-4895-A8AD-07AC3BA6F3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4F7B9A54-C39C-4FBE-AD9A-6C7EAF282A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AC860E19-AA9A-4313-B857-6CCF0FE768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C0129A74-F490-4260-8CE3-4C070201BCED}"/>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A2C69BA1-C3D7-435E-B5C1-5BEA3F1318F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8FEBBB00-9C96-4C64-B33D-CD266160717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2A2D4F83-D5DE-46A7-88F2-0E39A2C3C513}"/>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FBF91643-235E-47BC-9EB3-A225A3B7B944}"/>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E6DA9B5E-BF65-499C-BF65-262E08E2ACE0}"/>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94ECAA56-F847-4A76-AA70-8CBBB7274BF7}"/>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a:extLst>
            <a:ext uri="{FF2B5EF4-FFF2-40B4-BE49-F238E27FC236}">
              <a16:creationId xmlns:a16="http://schemas.microsoft.com/office/drawing/2014/main" id="{296DCA37-2D01-42A3-AC41-6D57FE798C19}"/>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a:extLst>
            <a:ext uri="{FF2B5EF4-FFF2-40B4-BE49-F238E27FC236}">
              <a16:creationId xmlns:a16="http://schemas.microsoft.com/office/drawing/2014/main" id="{EDAFE0D9-155D-4D69-9765-A8C35E3105AF}"/>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a:extLst>
            <a:ext uri="{FF2B5EF4-FFF2-40B4-BE49-F238E27FC236}">
              <a16:creationId xmlns:a16="http://schemas.microsoft.com/office/drawing/2014/main" id="{1CFB34C6-A04C-4CD6-8ED3-86203E36CAE9}"/>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a:extLst>
            <a:ext uri="{FF2B5EF4-FFF2-40B4-BE49-F238E27FC236}">
              <a16:creationId xmlns:a16="http://schemas.microsoft.com/office/drawing/2014/main" id="{B3607ECB-EEB7-45BE-BD87-F7058DA57EC9}"/>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24048DE-2CB6-41CF-B830-BD73A6C404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31BFED7-C2B4-44C3-BFE0-A10412D310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251395-188C-4ED0-9EE3-FBE0709AB7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448C7F74-80E5-4C9B-99C8-DE9653FBFD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53E55A31-DDDD-4B06-AD15-EE3067CE41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92075</xdr:rowOff>
    </xdr:from>
    <xdr:to>
      <xdr:col>85</xdr:col>
      <xdr:colOff>177800</xdr:colOff>
      <xdr:row>102</xdr:row>
      <xdr:rowOff>22225</xdr:rowOff>
    </xdr:to>
    <xdr:sp macro="" textlink="">
      <xdr:nvSpPr>
        <xdr:cNvPr id="788" name="楕円 787">
          <a:extLst>
            <a:ext uri="{FF2B5EF4-FFF2-40B4-BE49-F238E27FC236}">
              <a16:creationId xmlns:a16="http://schemas.microsoft.com/office/drawing/2014/main" id="{12F164D3-547F-4B7A-A5B4-D65F02274EA0}"/>
            </a:ext>
          </a:extLst>
        </xdr:cNvPr>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114952</xdr:rowOff>
    </xdr:from>
    <xdr:ext cx="405111" cy="259045"/>
    <xdr:sp macro="" textlink="">
      <xdr:nvSpPr>
        <xdr:cNvPr id="789" name="【公民館】&#10;有形固定資産減価償却率該当値テキスト">
          <a:extLst>
            <a:ext uri="{FF2B5EF4-FFF2-40B4-BE49-F238E27FC236}">
              <a16:creationId xmlns:a16="http://schemas.microsoft.com/office/drawing/2014/main" id="{F4FAAC12-C803-42AE-80AB-9CBFD395F0D0}"/>
            </a:ext>
          </a:extLst>
        </xdr:cNvPr>
        <xdr:cNvSpPr txBox="1"/>
      </xdr:nvSpPr>
      <xdr:spPr>
        <a:xfrm>
          <a:off x="16357600"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790" name="楕円 789">
          <a:extLst>
            <a:ext uri="{FF2B5EF4-FFF2-40B4-BE49-F238E27FC236}">
              <a16:creationId xmlns:a16="http://schemas.microsoft.com/office/drawing/2014/main" id="{852B5516-8534-4A47-A4D3-27B43724FCED}"/>
            </a:ext>
          </a:extLst>
        </xdr:cNvPr>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142875</xdr:rowOff>
    </xdr:from>
    <xdr:to>
      <xdr:col>85</xdr:col>
      <xdr:colOff>127000</xdr:colOff>
      <xdr:row>102</xdr:row>
      <xdr:rowOff>64770</xdr:rowOff>
    </xdr:to>
    <xdr:cxnSp macro="">
      <xdr:nvCxnSpPr>
        <xdr:cNvPr id="791" name="直線コネクタ 790">
          <a:extLst>
            <a:ext uri="{FF2B5EF4-FFF2-40B4-BE49-F238E27FC236}">
              <a16:creationId xmlns:a16="http://schemas.microsoft.com/office/drawing/2014/main" id="{1CBACF7B-96AA-4273-847A-C2E78D4845FE}"/>
            </a:ext>
          </a:extLst>
        </xdr:cNvPr>
        <xdr:cNvCxnSpPr/>
      </xdr:nvCxnSpPr>
      <xdr:spPr>
        <a:xfrm flipV="1">
          <a:off x="15481300" y="1745932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166370</xdr:rowOff>
    </xdr:from>
    <xdr:to>
      <xdr:col>76</xdr:col>
      <xdr:colOff>165100</xdr:colOff>
      <xdr:row>102</xdr:row>
      <xdr:rowOff>96520</xdr:rowOff>
    </xdr:to>
    <xdr:sp macro="" textlink="">
      <xdr:nvSpPr>
        <xdr:cNvPr id="792" name="楕円 791">
          <a:extLst>
            <a:ext uri="{FF2B5EF4-FFF2-40B4-BE49-F238E27FC236}">
              <a16:creationId xmlns:a16="http://schemas.microsoft.com/office/drawing/2014/main" id="{ACD8581A-8329-4C8F-9AAC-8B0E969DA4AA}"/>
            </a:ext>
          </a:extLst>
        </xdr:cNvPr>
        <xdr:cNvSpPr/>
      </xdr:nvSpPr>
      <xdr:spPr>
        <a:xfrm>
          <a:off x="14541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45720</xdr:rowOff>
    </xdr:from>
    <xdr:to>
      <xdr:col>81</xdr:col>
      <xdr:colOff>50800</xdr:colOff>
      <xdr:row>102</xdr:row>
      <xdr:rowOff>64770</xdr:rowOff>
    </xdr:to>
    <xdr:cxnSp macro="">
      <xdr:nvCxnSpPr>
        <xdr:cNvPr id="793" name="直線コネクタ 792">
          <a:extLst>
            <a:ext uri="{FF2B5EF4-FFF2-40B4-BE49-F238E27FC236}">
              <a16:creationId xmlns:a16="http://schemas.microsoft.com/office/drawing/2014/main" id="{DE0A5BA3-A718-4059-96C0-3E13888EA540}"/>
            </a:ext>
          </a:extLst>
        </xdr:cNvPr>
        <xdr:cNvCxnSpPr/>
      </xdr:nvCxnSpPr>
      <xdr:spPr>
        <a:xfrm>
          <a:off x="14592300" y="17533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21589</xdr:rowOff>
    </xdr:from>
    <xdr:to>
      <xdr:col>72</xdr:col>
      <xdr:colOff>38100</xdr:colOff>
      <xdr:row>100</xdr:row>
      <xdr:rowOff>123189</xdr:rowOff>
    </xdr:to>
    <xdr:sp macro="" textlink="">
      <xdr:nvSpPr>
        <xdr:cNvPr id="794" name="楕円 793">
          <a:extLst>
            <a:ext uri="{FF2B5EF4-FFF2-40B4-BE49-F238E27FC236}">
              <a16:creationId xmlns:a16="http://schemas.microsoft.com/office/drawing/2014/main" id="{1B871EB1-265F-405A-8BD8-C56465EF128B}"/>
            </a:ext>
          </a:extLst>
        </xdr:cNvPr>
        <xdr:cNvSpPr/>
      </xdr:nvSpPr>
      <xdr:spPr>
        <a:xfrm>
          <a:off x="13652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72389</xdr:rowOff>
    </xdr:from>
    <xdr:to>
      <xdr:col>76</xdr:col>
      <xdr:colOff>114300</xdr:colOff>
      <xdr:row>102</xdr:row>
      <xdr:rowOff>45720</xdr:rowOff>
    </xdr:to>
    <xdr:cxnSp macro="">
      <xdr:nvCxnSpPr>
        <xdr:cNvPr id="795" name="直線コネクタ 794">
          <a:extLst>
            <a:ext uri="{FF2B5EF4-FFF2-40B4-BE49-F238E27FC236}">
              <a16:creationId xmlns:a16="http://schemas.microsoft.com/office/drawing/2014/main" id="{08B81CFC-955C-45C2-9F95-FE3550B2F968}"/>
            </a:ext>
          </a:extLst>
        </xdr:cNvPr>
        <xdr:cNvCxnSpPr/>
      </xdr:nvCxnSpPr>
      <xdr:spPr>
        <a:xfrm>
          <a:off x="13703300" y="1721738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145414</xdr:rowOff>
    </xdr:from>
    <xdr:to>
      <xdr:col>67</xdr:col>
      <xdr:colOff>101600</xdr:colOff>
      <xdr:row>100</xdr:row>
      <xdr:rowOff>75564</xdr:rowOff>
    </xdr:to>
    <xdr:sp macro="" textlink="">
      <xdr:nvSpPr>
        <xdr:cNvPr id="796" name="楕円 795">
          <a:extLst>
            <a:ext uri="{FF2B5EF4-FFF2-40B4-BE49-F238E27FC236}">
              <a16:creationId xmlns:a16="http://schemas.microsoft.com/office/drawing/2014/main" id="{AA01D17B-87ED-4320-A986-E9EA3E8C384A}"/>
            </a:ext>
          </a:extLst>
        </xdr:cNvPr>
        <xdr:cNvSpPr/>
      </xdr:nvSpPr>
      <xdr:spPr>
        <a:xfrm>
          <a:off x="12763500" y="17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24764</xdr:rowOff>
    </xdr:from>
    <xdr:to>
      <xdr:col>71</xdr:col>
      <xdr:colOff>177800</xdr:colOff>
      <xdr:row>100</xdr:row>
      <xdr:rowOff>72389</xdr:rowOff>
    </xdr:to>
    <xdr:cxnSp macro="">
      <xdr:nvCxnSpPr>
        <xdr:cNvPr id="797" name="直線コネクタ 796">
          <a:extLst>
            <a:ext uri="{FF2B5EF4-FFF2-40B4-BE49-F238E27FC236}">
              <a16:creationId xmlns:a16="http://schemas.microsoft.com/office/drawing/2014/main" id="{CC3F605D-0B94-474B-86F1-8B0AA17E90A4}"/>
            </a:ext>
          </a:extLst>
        </xdr:cNvPr>
        <xdr:cNvCxnSpPr/>
      </xdr:nvCxnSpPr>
      <xdr:spPr>
        <a:xfrm>
          <a:off x="12814300" y="17169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798" name="n_1aveValue【公民館】&#10;有形固定資産減価償却率">
          <a:extLst>
            <a:ext uri="{FF2B5EF4-FFF2-40B4-BE49-F238E27FC236}">
              <a16:creationId xmlns:a16="http://schemas.microsoft.com/office/drawing/2014/main" id="{DDBA97CA-D7FC-4C1E-B70B-299D2C1C4AF8}"/>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99" name="n_2aveValue【公民館】&#10;有形固定資産減価償却率">
          <a:extLst>
            <a:ext uri="{FF2B5EF4-FFF2-40B4-BE49-F238E27FC236}">
              <a16:creationId xmlns:a16="http://schemas.microsoft.com/office/drawing/2014/main" id="{E124FB9A-3B50-4114-82AC-298BCF28C028}"/>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00" name="n_3aveValue【公民館】&#10;有形固定資産減価償却率">
          <a:extLst>
            <a:ext uri="{FF2B5EF4-FFF2-40B4-BE49-F238E27FC236}">
              <a16:creationId xmlns:a16="http://schemas.microsoft.com/office/drawing/2014/main" id="{952C0A6C-1060-412C-BDCC-DD92BAE900B7}"/>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801" name="n_4aveValue【公民館】&#10;有形固定資産減価償却率">
          <a:extLst>
            <a:ext uri="{FF2B5EF4-FFF2-40B4-BE49-F238E27FC236}">
              <a16:creationId xmlns:a16="http://schemas.microsoft.com/office/drawing/2014/main" id="{40B4A0F2-E183-4512-AA00-5C460DED2342}"/>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802" name="n_1mainValue【公民館】&#10;有形固定資産減価償却率">
          <a:extLst>
            <a:ext uri="{FF2B5EF4-FFF2-40B4-BE49-F238E27FC236}">
              <a16:creationId xmlns:a16="http://schemas.microsoft.com/office/drawing/2014/main" id="{FFDC4ED7-4B32-42CB-ACF5-46F71F6F81A5}"/>
            </a:ext>
          </a:extLst>
        </xdr:cNvPr>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113047</xdr:rowOff>
    </xdr:from>
    <xdr:ext cx="405111" cy="259045"/>
    <xdr:sp macro="" textlink="">
      <xdr:nvSpPr>
        <xdr:cNvPr id="803" name="n_2mainValue【公民館】&#10;有形固定資産減価償却率">
          <a:extLst>
            <a:ext uri="{FF2B5EF4-FFF2-40B4-BE49-F238E27FC236}">
              <a16:creationId xmlns:a16="http://schemas.microsoft.com/office/drawing/2014/main" id="{D44210C9-78ED-44DA-A953-E63EFC0B72A3}"/>
            </a:ext>
          </a:extLst>
        </xdr:cNvPr>
        <xdr:cNvSpPr txBox="1"/>
      </xdr:nvSpPr>
      <xdr:spPr>
        <a:xfrm>
          <a:off x="14389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139716</xdr:rowOff>
    </xdr:from>
    <xdr:ext cx="405111" cy="259045"/>
    <xdr:sp macro="" textlink="">
      <xdr:nvSpPr>
        <xdr:cNvPr id="804" name="n_3mainValue【公民館】&#10;有形固定資産減価償却率">
          <a:extLst>
            <a:ext uri="{FF2B5EF4-FFF2-40B4-BE49-F238E27FC236}">
              <a16:creationId xmlns:a16="http://schemas.microsoft.com/office/drawing/2014/main" id="{DE35EC57-73A0-4741-99D0-7F44A587294D}"/>
            </a:ext>
          </a:extLst>
        </xdr:cNvPr>
        <xdr:cNvSpPr txBox="1"/>
      </xdr:nvSpPr>
      <xdr:spPr>
        <a:xfrm>
          <a:off x="135007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92091</xdr:rowOff>
    </xdr:from>
    <xdr:ext cx="405111" cy="259045"/>
    <xdr:sp macro="" textlink="">
      <xdr:nvSpPr>
        <xdr:cNvPr id="805" name="n_4mainValue【公民館】&#10;有形固定資産減価償却率">
          <a:extLst>
            <a:ext uri="{FF2B5EF4-FFF2-40B4-BE49-F238E27FC236}">
              <a16:creationId xmlns:a16="http://schemas.microsoft.com/office/drawing/2014/main" id="{93C8A623-A46F-46B3-800B-047817C32A52}"/>
            </a:ext>
          </a:extLst>
        </xdr:cNvPr>
        <xdr:cNvSpPr txBox="1"/>
      </xdr:nvSpPr>
      <xdr:spPr>
        <a:xfrm>
          <a:off x="12611744" y="1689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EC0D8AF7-3645-4F6C-A7C5-A697B66898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E3585A86-F883-4C22-97AE-7F28F0059C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2F82F39A-B6D6-4E3E-AAD3-A6C14B4246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304D9C28-1B80-4250-B31A-3A7CB578C3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C8E6366B-3772-469E-BF57-F540077E61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7AAD2C34-C6D6-4827-84BB-C03170D0CD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59AB89A7-3582-472A-8187-2B2E6E58C4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4079BD12-260C-4F0B-A2B7-2EAF0D3849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C39A021F-C1BA-4B70-A948-CA3FCA4367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6D11037B-2E65-44A3-830A-630B55D7BF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6DE32FC4-8D53-4163-8520-B76913825C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C5B5369F-74FD-42DD-8297-49FD29BF65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20279DBA-DB6B-4D8D-A839-3D753F4E668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167498F4-E2A3-4495-981F-9329EFAB05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5A6B0E14-4D7D-40E1-B2E1-1636A86C3C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BAEA0CD5-DA3D-4B28-B9E9-65A1D20387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235C1D87-B58B-49DF-A365-6FAA5C406D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CA95613B-907A-4C19-958B-A6036C8C2C3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EECB7E8-544D-4871-9421-017180A733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C30A9E5F-64CD-4137-B57D-7081FB52DA0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E6649D48-3CCF-4798-9BC0-C040161EBF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7BD06022-51F5-4CB1-AA62-7EFA3FCD5D6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F7504559-B303-4543-A997-844D284545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21511A13-3539-42D4-9797-EA506319C9BC}"/>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14423166-6369-4A05-A9BA-1B63CF02A8CD}"/>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EFD051DB-492B-4A53-93BC-0C8F426EEEA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BC5F4C32-C362-46B8-9951-6B1497802351}"/>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9E8727A5-12FA-4874-B8D7-41139009AA6B}"/>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B85D255F-55C9-490E-BD4D-E825A987DE86}"/>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A06A5CF1-AEBD-4A11-A578-A3292A546F71}"/>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a:extLst>
            <a:ext uri="{FF2B5EF4-FFF2-40B4-BE49-F238E27FC236}">
              <a16:creationId xmlns:a16="http://schemas.microsoft.com/office/drawing/2014/main" id="{D9E1F8EA-1F84-4855-A0E4-5405A247C86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a:extLst>
            <a:ext uri="{FF2B5EF4-FFF2-40B4-BE49-F238E27FC236}">
              <a16:creationId xmlns:a16="http://schemas.microsoft.com/office/drawing/2014/main" id="{18359A8C-7B0A-4B56-8FCA-8C227CAAA548}"/>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a:extLst>
            <a:ext uri="{FF2B5EF4-FFF2-40B4-BE49-F238E27FC236}">
              <a16:creationId xmlns:a16="http://schemas.microsoft.com/office/drawing/2014/main" id="{E5375B4B-DCC5-4F9B-AE23-3FB67C7AE4A6}"/>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a:extLst>
            <a:ext uri="{FF2B5EF4-FFF2-40B4-BE49-F238E27FC236}">
              <a16:creationId xmlns:a16="http://schemas.microsoft.com/office/drawing/2014/main" id="{FD79A03C-D66D-45B4-830F-3FAC42BB3ED9}"/>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104CD54-F575-4811-9C0E-A18D0C6266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119F32D-634D-42FE-96D0-23B2D53053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857A4D4-AB8A-4C94-8120-301E411F9E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E5F51CEB-6E67-4AD2-BD20-6F6F9E28DE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596BF0AD-5EC6-4D5D-8CB0-C8AC3FC87B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8065</xdr:rowOff>
    </xdr:from>
    <xdr:to>
      <xdr:col>116</xdr:col>
      <xdr:colOff>114300</xdr:colOff>
      <xdr:row>107</xdr:row>
      <xdr:rowOff>109665</xdr:rowOff>
    </xdr:to>
    <xdr:sp macro="" textlink="">
      <xdr:nvSpPr>
        <xdr:cNvPr id="845" name="楕円 844">
          <a:extLst>
            <a:ext uri="{FF2B5EF4-FFF2-40B4-BE49-F238E27FC236}">
              <a16:creationId xmlns:a16="http://schemas.microsoft.com/office/drawing/2014/main" id="{FE802466-356E-4E9D-BDE1-A42B8CD0DAF9}"/>
            </a:ext>
          </a:extLst>
        </xdr:cNvPr>
        <xdr:cNvSpPr/>
      </xdr:nvSpPr>
      <xdr:spPr>
        <a:xfrm>
          <a:off x="22110700" y="183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30942</xdr:rowOff>
    </xdr:from>
    <xdr:ext cx="469744" cy="259045"/>
    <xdr:sp macro="" textlink="">
      <xdr:nvSpPr>
        <xdr:cNvPr id="846" name="【公民館】&#10;一人当たり面積該当値テキスト">
          <a:extLst>
            <a:ext uri="{FF2B5EF4-FFF2-40B4-BE49-F238E27FC236}">
              <a16:creationId xmlns:a16="http://schemas.microsoft.com/office/drawing/2014/main" id="{B0D77339-1DB9-4C99-A304-E3853A686337}"/>
            </a:ext>
          </a:extLst>
        </xdr:cNvPr>
        <xdr:cNvSpPr txBox="1"/>
      </xdr:nvSpPr>
      <xdr:spPr>
        <a:xfrm>
          <a:off x="22199600" y="1820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38164</xdr:rowOff>
    </xdr:from>
    <xdr:to>
      <xdr:col>112</xdr:col>
      <xdr:colOff>38100</xdr:colOff>
      <xdr:row>107</xdr:row>
      <xdr:rowOff>139764</xdr:rowOff>
    </xdr:to>
    <xdr:sp macro="" textlink="">
      <xdr:nvSpPr>
        <xdr:cNvPr id="847" name="楕円 846">
          <a:extLst>
            <a:ext uri="{FF2B5EF4-FFF2-40B4-BE49-F238E27FC236}">
              <a16:creationId xmlns:a16="http://schemas.microsoft.com/office/drawing/2014/main" id="{C49BFCF0-C1E0-4B02-8618-6AFD2412AD8F}"/>
            </a:ext>
          </a:extLst>
        </xdr:cNvPr>
        <xdr:cNvSpPr/>
      </xdr:nvSpPr>
      <xdr:spPr>
        <a:xfrm>
          <a:off x="21272500" y="183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58865</xdr:rowOff>
    </xdr:from>
    <xdr:to>
      <xdr:col>116</xdr:col>
      <xdr:colOff>63500</xdr:colOff>
      <xdr:row>107</xdr:row>
      <xdr:rowOff>88964</xdr:rowOff>
    </xdr:to>
    <xdr:cxnSp macro="">
      <xdr:nvCxnSpPr>
        <xdr:cNvPr id="848" name="直線コネクタ 847">
          <a:extLst>
            <a:ext uri="{FF2B5EF4-FFF2-40B4-BE49-F238E27FC236}">
              <a16:creationId xmlns:a16="http://schemas.microsoft.com/office/drawing/2014/main" id="{AB879FDF-F4D7-415A-A267-DACB481DC301}"/>
            </a:ext>
          </a:extLst>
        </xdr:cNvPr>
        <xdr:cNvCxnSpPr/>
      </xdr:nvCxnSpPr>
      <xdr:spPr>
        <a:xfrm flipV="1">
          <a:off x="21323300" y="18404015"/>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849" name="楕円 848">
          <a:extLst>
            <a:ext uri="{FF2B5EF4-FFF2-40B4-BE49-F238E27FC236}">
              <a16:creationId xmlns:a16="http://schemas.microsoft.com/office/drawing/2014/main" id="{EAA8D308-F749-40C2-AF56-8C7461D66FBD}"/>
            </a:ext>
          </a:extLst>
        </xdr:cNvPr>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88964</xdr:rowOff>
    </xdr:from>
    <xdr:to>
      <xdr:col>111</xdr:col>
      <xdr:colOff>177800</xdr:colOff>
      <xdr:row>107</xdr:row>
      <xdr:rowOff>100964</xdr:rowOff>
    </xdr:to>
    <xdr:cxnSp macro="">
      <xdr:nvCxnSpPr>
        <xdr:cNvPr id="850" name="直線コネクタ 849">
          <a:extLst>
            <a:ext uri="{FF2B5EF4-FFF2-40B4-BE49-F238E27FC236}">
              <a16:creationId xmlns:a16="http://schemas.microsoft.com/office/drawing/2014/main" id="{95C5867E-7618-4C94-ACD5-5E9343981098}"/>
            </a:ext>
          </a:extLst>
        </xdr:cNvPr>
        <xdr:cNvCxnSpPr/>
      </xdr:nvCxnSpPr>
      <xdr:spPr>
        <a:xfrm flipV="1">
          <a:off x="20434300" y="18434114"/>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89027</xdr:rowOff>
    </xdr:from>
    <xdr:to>
      <xdr:col>102</xdr:col>
      <xdr:colOff>165100</xdr:colOff>
      <xdr:row>108</xdr:row>
      <xdr:rowOff>19177</xdr:rowOff>
    </xdr:to>
    <xdr:sp macro="" textlink="">
      <xdr:nvSpPr>
        <xdr:cNvPr id="851" name="楕円 850">
          <a:extLst>
            <a:ext uri="{FF2B5EF4-FFF2-40B4-BE49-F238E27FC236}">
              <a16:creationId xmlns:a16="http://schemas.microsoft.com/office/drawing/2014/main" id="{B3C0A97C-A778-4429-9896-032F574AC019}"/>
            </a:ext>
          </a:extLst>
        </xdr:cNvPr>
        <xdr:cNvSpPr/>
      </xdr:nvSpPr>
      <xdr:spPr>
        <a:xfrm>
          <a:off x="19494500" y="184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139827</xdr:rowOff>
    </xdr:to>
    <xdr:cxnSp macro="">
      <xdr:nvCxnSpPr>
        <xdr:cNvPr id="852" name="直線コネクタ 851">
          <a:extLst>
            <a:ext uri="{FF2B5EF4-FFF2-40B4-BE49-F238E27FC236}">
              <a16:creationId xmlns:a16="http://schemas.microsoft.com/office/drawing/2014/main" id="{68180012-9DB5-4021-8152-E6A4051D39CE}"/>
            </a:ext>
          </a:extLst>
        </xdr:cNvPr>
        <xdr:cNvCxnSpPr/>
      </xdr:nvCxnSpPr>
      <xdr:spPr>
        <a:xfrm flipV="1">
          <a:off x="19545300" y="1844611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85789</xdr:rowOff>
    </xdr:from>
    <xdr:to>
      <xdr:col>98</xdr:col>
      <xdr:colOff>38100</xdr:colOff>
      <xdr:row>108</xdr:row>
      <xdr:rowOff>15939</xdr:rowOff>
    </xdr:to>
    <xdr:sp macro="" textlink="">
      <xdr:nvSpPr>
        <xdr:cNvPr id="853" name="楕円 852">
          <a:extLst>
            <a:ext uri="{FF2B5EF4-FFF2-40B4-BE49-F238E27FC236}">
              <a16:creationId xmlns:a16="http://schemas.microsoft.com/office/drawing/2014/main" id="{B38AFCD8-B647-4EF9-A02A-6534226376E0}"/>
            </a:ext>
          </a:extLst>
        </xdr:cNvPr>
        <xdr:cNvSpPr/>
      </xdr:nvSpPr>
      <xdr:spPr>
        <a:xfrm>
          <a:off x="18605500" y="184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136589</xdr:rowOff>
    </xdr:from>
    <xdr:to>
      <xdr:col>102</xdr:col>
      <xdr:colOff>114300</xdr:colOff>
      <xdr:row>107</xdr:row>
      <xdr:rowOff>139827</xdr:rowOff>
    </xdr:to>
    <xdr:cxnSp macro="">
      <xdr:nvCxnSpPr>
        <xdr:cNvPr id="854" name="直線コネクタ 853">
          <a:extLst>
            <a:ext uri="{FF2B5EF4-FFF2-40B4-BE49-F238E27FC236}">
              <a16:creationId xmlns:a16="http://schemas.microsoft.com/office/drawing/2014/main" id="{9DF289C7-44F2-41F8-8A51-BCAE246D8005}"/>
            </a:ext>
          </a:extLst>
        </xdr:cNvPr>
        <xdr:cNvCxnSpPr/>
      </xdr:nvCxnSpPr>
      <xdr:spPr>
        <a:xfrm>
          <a:off x="18656300" y="1848173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5" name="n_1aveValue【公民館】&#10;一人当たり面積">
          <a:extLst>
            <a:ext uri="{FF2B5EF4-FFF2-40B4-BE49-F238E27FC236}">
              <a16:creationId xmlns:a16="http://schemas.microsoft.com/office/drawing/2014/main" id="{D01E92D6-D07B-45B4-BAC7-17560E5CFB4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56" name="n_2aveValue【公民館】&#10;一人当たり面積">
          <a:extLst>
            <a:ext uri="{FF2B5EF4-FFF2-40B4-BE49-F238E27FC236}">
              <a16:creationId xmlns:a16="http://schemas.microsoft.com/office/drawing/2014/main" id="{771ED799-5A26-4106-91DD-459191503886}"/>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857" name="n_3aveValue【公民館】&#10;一人当たり面積">
          <a:extLst>
            <a:ext uri="{FF2B5EF4-FFF2-40B4-BE49-F238E27FC236}">
              <a16:creationId xmlns:a16="http://schemas.microsoft.com/office/drawing/2014/main" id="{03970D91-D2F4-4597-BC2D-DA00D0E5C12C}"/>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858" name="n_4aveValue【公民館】&#10;一人当たり面積">
          <a:extLst>
            <a:ext uri="{FF2B5EF4-FFF2-40B4-BE49-F238E27FC236}">
              <a16:creationId xmlns:a16="http://schemas.microsoft.com/office/drawing/2014/main" id="{4AAF6AA5-004C-49B8-8421-6C026B88ED6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156291</xdr:rowOff>
    </xdr:from>
    <xdr:ext cx="469744" cy="259045"/>
    <xdr:sp macro="" textlink="">
      <xdr:nvSpPr>
        <xdr:cNvPr id="859" name="n_1mainValue【公民館】&#10;一人当たり面積">
          <a:extLst>
            <a:ext uri="{FF2B5EF4-FFF2-40B4-BE49-F238E27FC236}">
              <a16:creationId xmlns:a16="http://schemas.microsoft.com/office/drawing/2014/main" id="{A42C6431-3FD2-4FC3-B933-218618A59511}"/>
            </a:ext>
          </a:extLst>
        </xdr:cNvPr>
        <xdr:cNvSpPr txBox="1"/>
      </xdr:nvSpPr>
      <xdr:spPr>
        <a:xfrm>
          <a:off x="21075727" y="1815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168291</xdr:rowOff>
    </xdr:from>
    <xdr:ext cx="469744" cy="259045"/>
    <xdr:sp macro="" textlink="">
      <xdr:nvSpPr>
        <xdr:cNvPr id="860" name="n_2mainValue【公民館】&#10;一人当たり面積">
          <a:extLst>
            <a:ext uri="{FF2B5EF4-FFF2-40B4-BE49-F238E27FC236}">
              <a16:creationId xmlns:a16="http://schemas.microsoft.com/office/drawing/2014/main" id="{B0F98CFE-1437-417B-BDC8-AF6C0DC4FCE7}"/>
            </a:ext>
          </a:extLst>
        </xdr:cNvPr>
        <xdr:cNvSpPr txBox="1"/>
      </xdr:nvSpPr>
      <xdr:spPr>
        <a:xfrm>
          <a:off x="2019942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10304</xdr:rowOff>
    </xdr:from>
    <xdr:ext cx="469744" cy="259045"/>
    <xdr:sp macro="" textlink="">
      <xdr:nvSpPr>
        <xdr:cNvPr id="861" name="n_3mainValue【公民館】&#10;一人当たり面積">
          <a:extLst>
            <a:ext uri="{FF2B5EF4-FFF2-40B4-BE49-F238E27FC236}">
              <a16:creationId xmlns:a16="http://schemas.microsoft.com/office/drawing/2014/main" id="{203B3B37-A329-4D17-B3F7-EDB2641394EB}"/>
            </a:ext>
          </a:extLst>
        </xdr:cNvPr>
        <xdr:cNvSpPr txBox="1"/>
      </xdr:nvSpPr>
      <xdr:spPr>
        <a:xfrm>
          <a:off x="19310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7066</xdr:rowOff>
    </xdr:from>
    <xdr:ext cx="469744" cy="259045"/>
    <xdr:sp macro="" textlink="">
      <xdr:nvSpPr>
        <xdr:cNvPr id="862" name="n_4mainValue【公民館】&#10;一人当たり面積">
          <a:extLst>
            <a:ext uri="{FF2B5EF4-FFF2-40B4-BE49-F238E27FC236}">
              <a16:creationId xmlns:a16="http://schemas.microsoft.com/office/drawing/2014/main" id="{45ADD9FE-7835-4F62-8388-EBAA2DD5975C}"/>
            </a:ext>
          </a:extLst>
        </xdr:cNvPr>
        <xdr:cNvSpPr txBox="1"/>
      </xdr:nvSpPr>
      <xdr:spPr>
        <a:xfrm>
          <a:off x="18421427" y="1852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C806FC6F-102E-4646-9F18-0E18FDF83E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36FAD6-3EAE-4A42-BE64-BE1ACA86BA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E678235D-D0F3-4C3B-83EA-C51C047F96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ほとんどの類型において、有形固定資産減価償却率は類似団体平均を下回っているものの、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児童館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については、類似団体平均を上回っている。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児童館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の有形固定資産減価償却率は、前年度比で</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ポイント増大しており、類似団体と比較すると</a:t>
          </a:r>
          <a:r>
            <a:rPr kumimoji="1" lang="en-US" altLang="ja-JP" sz="1200">
              <a:solidFill>
                <a:schemeClr val="dk1"/>
              </a:solidFill>
              <a:effectLst/>
              <a:latin typeface="+mn-lt"/>
              <a:ea typeface="+mn-ea"/>
              <a:cs typeface="+mn-cs"/>
            </a:rPr>
            <a:t>17.0</a:t>
          </a:r>
          <a:r>
            <a:rPr kumimoji="1" lang="ja-JP" altLang="ja-JP" sz="1200">
              <a:solidFill>
                <a:schemeClr val="dk1"/>
              </a:solidFill>
              <a:effectLst/>
              <a:latin typeface="+mn-lt"/>
              <a:ea typeface="+mn-ea"/>
              <a:cs typeface="+mn-cs"/>
            </a:rPr>
            <a:t>ポイント高い状態である。</a:t>
          </a:r>
          <a:endParaRPr lang="ja-JP" altLang="ja-JP" sz="1600">
            <a:effectLst/>
          </a:endParaRPr>
        </a:p>
        <a:p>
          <a:r>
            <a:rPr kumimoji="1" lang="ja-JP" altLang="ja-JP" sz="1200">
              <a:solidFill>
                <a:schemeClr val="dk1"/>
              </a:solidFill>
              <a:effectLst/>
              <a:latin typeface="+mn-lt"/>
              <a:ea typeface="+mn-ea"/>
              <a:cs typeface="+mn-cs"/>
            </a:rPr>
            <a:t>今後も、公共施設等総合管理計画に基づき、当該施設の更新・維持管理等の適正な施設管理に取組んでいく。</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9B340D-C31A-40D8-8CE2-07704DF773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72A223-CC4E-402D-B815-A422D337B7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B8759A-C45B-4CB5-B3C2-B979982C79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22A4BD-0AB5-4EBF-B910-FED33CCD56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72BEE9-2BDB-48DF-A7CA-09B494D5BB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DF4BDE-2723-44B1-8044-83792F8D19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8E798F-12A4-4302-9DC4-05363DACE7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B04F1D-53E4-467C-AABA-226071DE28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716AC3-2756-4C22-B694-6467799C28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0F4CB5-E046-4A6D-B3D5-DA91FB90F0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3898DD-EEC2-48BB-8455-6C588D3694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302434-B02F-433F-8206-DF74B8BD8E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24FD98-ECB1-4ED4-8608-F818FEDF7B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9C3F17-C9AB-4722-AE85-23C417FBA3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F9A6FD-A0E8-4C07-B5B8-E1730710F7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D80BCD-4084-40A0-B129-3D718DFCB4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F33DA5-4CB2-4C32-AC73-183F864EC6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9C0ECF-0949-44E1-AE94-FE3E9099CB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1B19CB-CEA6-4555-8C9A-75F0E8F418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5F8B2F-66DB-4B21-B355-7518A47417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EE8897-123E-4A1C-A523-5800539FFF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7CD069-9E4B-4526-8A44-01514D593C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2C29DA-9C58-4F59-8111-CA63EC05AB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333900-686F-4071-B5D8-469D6B5CB3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7DA580-5232-40F2-8407-0CEDF633F4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C606F6-7433-4043-8484-CF5FF8F08E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91CBFF-A680-405F-A609-82CE8BC15E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2E09A0-2642-406D-8FDB-9066D4FB6E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A43BCF-5E7D-4284-9954-6FC1255E7C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141391-1CCF-45B0-91C4-46F96DC76B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F3D488-2B43-4010-AD6E-6CE9B82F7D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D09E54-F7DB-49C5-902D-4CDAC8C98DD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F405E2-E37A-43DA-B57D-78150473AF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20A608-5CEC-4CE5-BDD6-1C4B5006CC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E45CF8-A240-461F-8796-9E11ED94F8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B19DF6-5444-4248-A1C7-B79FBD968C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EA9A5F-EE13-4AC5-A311-8D9706CFA7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9A09AC-F9B2-4619-AABC-2C43FA6CB6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D751FE-A1C3-44BE-B924-28B51537E1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E6F1A01-28E4-4945-A5FF-AF0CEB6026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0F3ACB7-6BB3-4674-9281-EF435B3A98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A360FEA-5173-442C-8095-7BE82B971C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BD5D314-2216-40B7-98E5-26F33E00EE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384BDED-6084-4109-B03C-A0D2141FCB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ACECA55-9017-41A5-93D5-43165CAAD3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0E46FA6-87BC-4624-8E6A-EA76B5C966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933EA10-2896-46C2-A6F4-0EF85EA6740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9CF88A5-55C1-468F-AE17-05E6C328A8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62354C0-D8C4-4D9F-8E19-422940BE70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D0BD6C9-6CB0-4754-8358-BCB449B920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952417D-E35A-47E2-8715-137C6C3F8A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258FFB4-A118-42C8-A973-4FBA43FD7B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618C7BD-05D0-419B-A257-C83032DE8A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EE1E3AA-CCE2-4A16-8992-AF6D6731D5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9926CF1-6198-4F67-A37A-075333BA3CF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F3E1F5C6-19A7-4DFD-AAFA-955A326F29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39631DFF-2A49-4067-8B8A-895CA78702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9EDD0A11-E9B5-4058-BB04-A051D7EFAB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7C8719E8-E6E6-41CF-BFE7-AEFBE2E99F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B90B7B88-DC00-4153-94A4-C8D0BC7E7A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90BA9BCA-5CB2-422D-A5C2-0AEA9D22BD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72A9C26-F075-4B0B-9D52-58299F4391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9552007-627D-4453-8E29-97070AD1E48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2E217B3-3292-4003-B8B2-5BA1D012E0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EA7E422-3F28-48EB-9E5C-E976662816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51E853A9-D700-48DB-90FD-67AF30A8E9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18724A5-7CB7-4080-8D08-371B1FCEFA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E281CE9-1376-4E87-99E8-8E26A7E939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5FD914D-1F91-4F73-B479-EF6E81AAC8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B3AD2D7D-F6F9-459B-B339-AC239B83B3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D52EC65E-11B7-4F77-AAAC-589876D356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A385ADCB-2233-4CAE-ACA5-1DEC9329DC6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DD04287D-F402-4E36-A7B5-C5A5DCC606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8BBE54F3-5072-4C37-8D4A-D5D100A6A0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35726A6A-2A5C-42B2-8C9B-CEAE6E2CCBA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EE5AD4F8-7178-4E05-8D2C-5E5B876C78D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CF30234-E23B-490F-9677-C598126A10E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9493C861-15AB-4EF0-8957-07328A57F24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A9888DFC-9225-4D45-B276-4EBE2B65FF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E599553A-292B-4B6F-B452-959CC397259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2E02B641-1767-440D-9EE9-FCE08D0DB7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336734F3-62DB-468E-8743-BA482ECE8DD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BD22F3C5-6D03-4733-88BB-9C2FDF4E672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2CA391BE-C22E-42F9-82DE-9DDDABE177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265F242B-20AB-499F-BCA7-5CEF46CCBF5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C1917D62-4A00-4098-9927-3042B750393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ACD8947D-C60C-4705-A9CA-A20E0BE02F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24F14635-BDEF-4060-9985-A16AF078B6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21B3E16A-9DF7-4083-B65E-0B7BD307148D}"/>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5B74A5F-215C-4A22-8BC4-711CF824FF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AA67F184-E990-4AFB-9323-9DF1F7C24ED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66BEFB6F-36B7-492D-A9DC-06491E620CB8}"/>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E9183213-7427-494B-ADE3-E693F3A7F6CB}"/>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D9EC2794-8376-40B9-84EC-2DCE1AE7CED2}"/>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B74302C-F781-4C54-9D67-D8AB3C34975E}"/>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57335719-EF66-44C0-B0E0-6CF60B4334F7}"/>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A4765ACD-374E-4D45-AD10-540032DD174B}"/>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745C981C-DAAE-444D-BBEA-64561D5D6ED8}"/>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82292E15-015A-4BEC-859B-AF88920915A8}"/>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DFF91D4C-2BF3-4566-AF09-8F7D602F53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6F027921-58BF-4460-A591-EEEB0DF24C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FDD31E9-251C-4AC2-A92B-E194378A03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322CAA09-3BD3-46AC-A49F-B459E825C6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C596EB72-FCBF-426F-BE23-E63980061B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xdr:rowOff>
    </xdr:from>
    <xdr:to>
      <xdr:col>24</xdr:col>
      <xdr:colOff>114300</xdr:colOff>
      <xdr:row>80</xdr:row>
      <xdr:rowOff>110127</xdr:rowOff>
    </xdr:to>
    <xdr:sp macro="" textlink="">
      <xdr:nvSpPr>
        <xdr:cNvPr id="106" name="楕円 105">
          <a:extLst>
            <a:ext uri="{FF2B5EF4-FFF2-40B4-BE49-F238E27FC236}">
              <a16:creationId xmlns:a16="http://schemas.microsoft.com/office/drawing/2014/main" id="{8BE8A6D7-AA73-4ACF-A4A7-6567C4316E1B}"/>
            </a:ext>
          </a:extLst>
        </xdr:cNvPr>
        <xdr:cNvSpPr/>
      </xdr:nvSpPr>
      <xdr:spPr>
        <a:xfrm>
          <a:off x="4584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31404</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873E3C2D-CF0D-4082-99F3-A402B2D70944}"/>
            </a:ext>
          </a:extLst>
        </xdr:cNvPr>
        <xdr:cNvSpPr txBox="1"/>
      </xdr:nvSpPr>
      <xdr:spPr>
        <a:xfrm>
          <a:off x="4673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70576</xdr:rowOff>
    </xdr:from>
    <xdr:to>
      <xdr:col>20</xdr:col>
      <xdr:colOff>38100</xdr:colOff>
      <xdr:row>79</xdr:row>
      <xdr:rowOff>726</xdr:rowOff>
    </xdr:to>
    <xdr:sp macro="" textlink="">
      <xdr:nvSpPr>
        <xdr:cNvPr id="108" name="楕円 107">
          <a:extLst>
            <a:ext uri="{FF2B5EF4-FFF2-40B4-BE49-F238E27FC236}">
              <a16:creationId xmlns:a16="http://schemas.microsoft.com/office/drawing/2014/main" id="{2AA25BAB-57DC-49D6-A9D4-B2A21E6E0DFD}"/>
            </a:ext>
          </a:extLst>
        </xdr:cNvPr>
        <xdr:cNvSpPr/>
      </xdr:nvSpPr>
      <xdr:spPr>
        <a:xfrm>
          <a:off x="3746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80</xdr:row>
      <xdr:rowOff>59327</xdr:rowOff>
    </xdr:to>
    <xdr:cxnSp macro="">
      <xdr:nvCxnSpPr>
        <xdr:cNvPr id="109" name="直線コネクタ 108">
          <a:extLst>
            <a:ext uri="{FF2B5EF4-FFF2-40B4-BE49-F238E27FC236}">
              <a16:creationId xmlns:a16="http://schemas.microsoft.com/office/drawing/2014/main" id="{84987F61-FBFF-4372-BE49-14A1E5C4BABA}"/>
            </a:ext>
          </a:extLst>
        </xdr:cNvPr>
        <xdr:cNvCxnSpPr/>
      </xdr:nvCxnSpPr>
      <xdr:spPr>
        <a:xfrm>
          <a:off x="3797300" y="13494476"/>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80373</xdr:rowOff>
    </xdr:from>
    <xdr:to>
      <xdr:col>15</xdr:col>
      <xdr:colOff>101600</xdr:colOff>
      <xdr:row>81</xdr:row>
      <xdr:rowOff>10523</xdr:rowOff>
    </xdr:to>
    <xdr:sp macro="" textlink="">
      <xdr:nvSpPr>
        <xdr:cNvPr id="110" name="楕円 109">
          <a:extLst>
            <a:ext uri="{FF2B5EF4-FFF2-40B4-BE49-F238E27FC236}">
              <a16:creationId xmlns:a16="http://schemas.microsoft.com/office/drawing/2014/main" id="{7481923B-2771-4D0E-B2B0-4CA2E2E8C83B}"/>
            </a:ext>
          </a:extLst>
        </xdr:cNvPr>
        <xdr:cNvSpPr/>
      </xdr:nvSpPr>
      <xdr:spPr>
        <a:xfrm>
          <a:off x="2857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121376</xdr:rowOff>
    </xdr:from>
    <xdr:to>
      <xdr:col>19</xdr:col>
      <xdr:colOff>177800</xdr:colOff>
      <xdr:row>80</xdr:row>
      <xdr:rowOff>131173</xdr:rowOff>
    </xdr:to>
    <xdr:cxnSp macro="">
      <xdr:nvCxnSpPr>
        <xdr:cNvPr id="111" name="直線コネクタ 110">
          <a:extLst>
            <a:ext uri="{FF2B5EF4-FFF2-40B4-BE49-F238E27FC236}">
              <a16:creationId xmlns:a16="http://schemas.microsoft.com/office/drawing/2014/main" id="{AAB84B23-5C51-415F-A095-2B97EE629FA4}"/>
            </a:ext>
          </a:extLst>
        </xdr:cNvPr>
        <xdr:cNvCxnSpPr/>
      </xdr:nvCxnSpPr>
      <xdr:spPr>
        <a:xfrm flipV="1">
          <a:off x="2908300" y="13494476"/>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59145</xdr:rowOff>
    </xdr:from>
    <xdr:to>
      <xdr:col>10</xdr:col>
      <xdr:colOff>165100</xdr:colOff>
      <xdr:row>81</xdr:row>
      <xdr:rowOff>160745</xdr:rowOff>
    </xdr:to>
    <xdr:sp macro="" textlink="">
      <xdr:nvSpPr>
        <xdr:cNvPr id="112" name="楕円 111">
          <a:extLst>
            <a:ext uri="{FF2B5EF4-FFF2-40B4-BE49-F238E27FC236}">
              <a16:creationId xmlns:a16="http://schemas.microsoft.com/office/drawing/2014/main" id="{4043F982-E8D1-4858-9818-B61DE6906599}"/>
            </a:ext>
          </a:extLst>
        </xdr:cNvPr>
        <xdr:cNvSpPr/>
      </xdr:nvSpPr>
      <xdr:spPr>
        <a:xfrm>
          <a:off x="1968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131173</xdr:rowOff>
    </xdr:from>
    <xdr:to>
      <xdr:col>15</xdr:col>
      <xdr:colOff>50800</xdr:colOff>
      <xdr:row>81</xdr:row>
      <xdr:rowOff>109945</xdr:rowOff>
    </xdr:to>
    <xdr:cxnSp macro="">
      <xdr:nvCxnSpPr>
        <xdr:cNvPr id="113" name="直線コネクタ 112">
          <a:extLst>
            <a:ext uri="{FF2B5EF4-FFF2-40B4-BE49-F238E27FC236}">
              <a16:creationId xmlns:a16="http://schemas.microsoft.com/office/drawing/2014/main" id="{6A58A598-B8EB-404E-865F-49B96AE88160}"/>
            </a:ext>
          </a:extLst>
        </xdr:cNvPr>
        <xdr:cNvCxnSpPr/>
      </xdr:nvCxnSpPr>
      <xdr:spPr>
        <a:xfrm flipV="1">
          <a:off x="2019300" y="13847173"/>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114" name="楕円 113">
          <a:extLst>
            <a:ext uri="{FF2B5EF4-FFF2-40B4-BE49-F238E27FC236}">
              <a16:creationId xmlns:a16="http://schemas.microsoft.com/office/drawing/2014/main" id="{DA1E10DF-F729-49C3-B6C6-725863CDFF4A}"/>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109945</xdr:rowOff>
    </xdr:to>
    <xdr:cxnSp macro="">
      <xdr:nvCxnSpPr>
        <xdr:cNvPr id="115" name="直線コネクタ 114">
          <a:extLst>
            <a:ext uri="{FF2B5EF4-FFF2-40B4-BE49-F238E27FC236}">
              <a16:creationId xmlns:a16="http://schemas.microsoft.com/office/drawing/2014/main" id="{3A751AEF-5F4A-4359-95CF-6FE2EB6EE54D}"/>
            </a:ext>
          </a:extLst>
        </xdr:cNvPr>
        <xdr:cNvCxnSpPr/>
      </xdr:nvCxnSpPr>
      <xdr:spPr>
        <a:xfrm>
          <a:off x="1130300" y="139598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116" name="n_1aveValue【福祉施設】&#10;有形固定資産減価償却率">
          <a:extLst>
            <a:ext uri="{FF2B5EF4-FFF2-40B4-BE49-F238E27FC236}">
              <a16:creationId xmlns:a16="http://schemas.microsoft.com/office/drawing/2014/main" id="{F977C502-9745-4E4E-AAB0-6F6BD5B6A756}"/>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117" name="n_2aveValue【福祉施設】&#10;有形固定資産減価償却率">
          <a:extLst>
            <a:ext uri="{FF2B5EF4-FFF2-40B4-BE49-F238E27FC236}">
              <a16:creationId xmlns:a16="http://schemas.microsoft.com/office/drawing/2014/main" id="{5A202509-CC39-4071-AC62-42C87953C008}"/>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118" name="n_3aveValue【福祉施設】&#10;有形固定資産減価償却率">
          <a:extLst>
            <a:ext uri="{FF2B5EF4-FFF2-40B4-BE49-F238E27FC236}">
              <a16:creationId xmlns:a16="http://schemas.microsoft.com/office/drawing/2014/main" id="{AEFC560F-05CF-408F-B06E-47DA8E87920F}"/>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119" name="n_4aveValue【福祉施設】&#10;有形固定資産減価償却率">
          <a:extLst>
            <a:ext uri="{FF2B5EF4-FFF2-40B4-BE49-F238E27FC236}">
              <a16:creationId xmlns:a16="http://schemas.microsoft.com/office/drawing/2014/main" id="{0F50B95A-2B62-46B4-9530-AD32E21FB58F}"/>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17253</xdr:rowOff>
    </xdr:from>
    <xdr:ext cx="405111" cy="259045"/>
    <xdr:sp macro="" textlink="">
      <xdr:nvSpPr>
        <xdr:cNvPr id="120" name="n_1mainValue【福祉施設】&#10;有形固定資産減価償却率">
          <a:extLst>
            <a:ext uri="{FF2B5EF4-FFF2-40B4-BE49-F238E27FC236}">
              <a16:creationId xmlns:a16="http://schemas.microsoft.com/office/drawing/2014/main" id="{209F1AD9-5E7B-41D9-B07F-C4CB674B113D}"/>
            </a:ext>
          </a:extLst>
        </xdr:cNvPr>
        <xdr:cNvSpPr txBox="1"/>
      </xdr:nvSpPr>
      <xdr:spPr>
        <a:xfrm>
          <a:off x="35820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27050</xdr:rowOff>
    </xdr:from>
    <xdr:ext cx="405111" cy="259045"/>
    <xdr:sp macro="" textlink="">
      <xdr:nvSpPr>
        <xdr:cNvPr id="121" name="n_2mainValue【福祉施設】&#10;有形固定資産減価償却率">
          <a:extLst>
            <a:ext uri="{FF2B5EF4-FFF2-40B4-BE49-F238E27FC236}">
              <a16:creationId xmlns:a16="http://schemas.microsoft.com/office/drawing/2014/main" id="{E6BC04FB-4FB2-4AE3-A2BB-D5634C08BE66}"/>
            </a:ext>
          </a:extLst>
        </xdr:cNvPr>
        <xdr:cNvSpPr txBox="1"/>
      </xdr:nvSpPr>
      <xdr:spPr>
        <a:xfrm>
          <a:off x="2705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5822</xdr:rowOff>
    </xdr:from>
    <xdr:ext cx="405111" cy="259045"/>
    <xdr:sp macro="" textlink="">
      <xdr:nvSpPr>
        <xdr:cNvPr id="122" name="n_3mainValue【福祉施設】&#10;有形固定資産減価償却率">
          <a:extLst>
            <a:ext uri="{FF2B5EF4-FFF2-40B4-BE49-F238E27FC236}">
              <a16:creationId xmlns:a16="http://schemas.microsoft.com/office/drawing/2014/main" id="{018954C4-BB80-4F8E-82A2-D5B91D38E6FE}"/>
            </a:ext>
          </a:extLst>
        </xdr:cNvPr>
        <xdr:cNvSpPr txBox="1"/>
      </xdr:nvSpPr>
      <xdr:spPr>
        <a:xfrm>
          <a:off x="1816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123" name="n_4mainValue【福祉施設】&#10;有形固定資産減価償却率">
          <a:extLst>
            <a:ext uri="{FF2B5EF4-FFF2-40B4-BE49-F238E27FC236}">
              <a16:creationId xmlns:a16="http://schemas.microsoft.com/office/drawing/2014/main" id="{14BC03AB-0391-4907-8298-BE95B66B08F7}"/>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E5B68799-8025-4AF4-8EF1-A8B8498B26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6D4C1B29-C8F2-41AC-BA24-D67A0176BF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330F7CD3-B7BE-4196-9743-40D2765C8C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CD56D12B-870F-481A-8E31-AE0B345CCB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9F3CA7BF-ED46-4704-9222-DCD80F00D9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51E5107B-8F86-4DD5-8112-8BEC92E509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632BCBFC-5BF0-4A17-9A65-5F8B96BC93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7E2F0FD5-2FAC-4CCE-AC3B-DBDA1AB702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14559BB8-93C1-4D85-8CBF-18E73A042C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1BD2FFF9-5E42-4785-8C28-B27B38D3D2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1ED1FF41-A4E0-4FCC-AE1E-EA349561083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055F39C5-62A4-4E8C-BC2E-54BA8659B38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5CF8DA44-5382-45C6-9D99-B6A12BA49B4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FECC8464-B990-4AF4-A101-5881371654F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3B877EB4-AFE0-4CF9-8655-7785D99461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22BA8E62-9943-443F-8479-85BC138F4DD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CF757F87-5A99-41FE-9361-7CA702562FE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F88EA58D-D0A7-4079-9625-0A18415A42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92EC1270-4DA7-4EC9-BBD4-81AC7612AC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D6F4EDD3-B41B-4C6E-8CE9-F14DF0A297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2C6BB006-3FED-4323-A332-C58BB711FC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FAD3BF3F-1B8B-45D2-8980-83F10349437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F7B84410-43AD-4357-B8EF-6D533D8A89E5}"/>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E42583A8-5D6B-440E-AC28-C251E8D09DF9}"/>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1A46D4DE-BD03-4B21-95A9-8CE6FB82282E}"/>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DA6D19E9-A778-43E0-A893-854230506C4E}"/>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150" name="【福祉施設】&#10;一人当たり面積平均値テキスト">
          <a:extLst>
            <a:ext uri="{FF2B5EF4-FFF2-40B4-BE49-F238E27FC236}">
              <a16:creationId xmlns:a16="http://schemas.microsoft.com/office/drawing/2014/main" id="{15A36FB3-83AD-4FC8-9FE4-8164E4E2D78F}"/>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AD5AA0AC-D39E-4D3A-BA0D-6F1850406CEE}"/>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152" name="フローチャート: 判断 151">
          <a:extLst>
            <a:ext uri="{FF2B5EF4-FFF2-40B4-BE49-F238E27FC236}">
              <a16:creationId xmlns:a16="http://schemas.microsoft.com/office/drawing/2014/main" id="{23F4D2A3-7626-496C-BB99-B0F0D3670009}"/>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153" name="フローチャート: 判断 152">
          <a:extLst>
            <a:ext uri="{FF2B5EF4-FFF2-40B4-BE49-F238E27FC236}">
              <a16:creationId xmlns:a16="http://schemas.microsoft.com/office/drawing/2014/main" id="{6293B774-7B4C-47B7-9E72-607D3ACFB052}"/>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154" name="フローチャート: 判断 153">
          <a:extLst>
            <a:ext uri="{FF2B5EF4-FFF2-40B4-BE49-F238E27FC236}">
              <a16:creationId xmlns:a16="http://schemas.microsoft.com/office/drawing/2014/main" id="{36B503F7-2377-4C19-9107-9FBF982CF9C0}"/>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155" name="フローチャート: 判断 154">
          <a:extLst>
            <a:ext uri="{FF2B5EF4-FFF2-40B4-BE49-F238E27FC236}">
              <a16:creationId xmlns:a16="http://schemas.microsoft.com/office/drawing/2014/main" id="{8073423F-E650-4A6A-BCC9-FF07342EEF0E}"/>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257E0F4C-6FC4-402C-B19A-3FEEE9395F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CC00AD38-7369-493F-87C8-929B58F705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4F839C18-E576-40B8-9F08-1382B804F0C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B756247B-5619-465B-8BDC-22929A53CA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74F5528B-6925-4B76-93C7-BFF78B3037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142520</xdr:rowOff>
    </xdr:from>
    <xdr:to>
      <xdr:col>55</xdr:col>
      <xdr:colOff>50800</xdr:colOff>
      <xdr:row>86</xdr:row>
      <xdr:rowOff>72670</xdr:rowOff>
    </xdr:to>
    <xdr:sp macro="" textlink="">
      <xdr:nvSpPr>
        <xdr:cNvPr id="161" name="楕円 160">
          <a:extLst>
            <a:ext uri="{FF2B5EF4-FFF2-40B4-BE49-F238E27FC236}">
              <a16:creationId xmlns:a16="http://schemas.microsoft.com/office/drawing/2014/main" id="{15E92F34-172B-4C75-BB8C-A32751A77EED}"/>
            </a:ext>
          </a:extLst>
        </xdr:cNvPr>
        <xdr:cNvSpPr/>
      </xdr:nvSpPr>
      <xdr:spPr>
        <a:xfrm>
          <a:off x="10426700" y="147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57447</xdr:rowOff>
    </xdr:from>
    <xdr:ext cx="469744" cy="259045"/>
    <xdr:sp macro="" textlink="">
      <xdr:nvSpPr>
        <xdr:cNvPr id="162" name="【福祉施設】&#10;一人当たり面積該当値テキスト">
          <a:extLst>
            <a:ext uri="{FF2B5EF4-FFF2-40B4-BE49-F238E27FC236}">
              <a16:creationId xmlns:a16="http://schemas.microsoft.com/office/drawing/2014/main" id="{6B71C79E-88F1-4492-93A4-47D51062B4E5}"/>
            </a:ext>
          </a:extLst>
        </xdr:cNvPr>
        <xdr:cNvSpPr txBox="1"/>
      </xdr:nvSpPr>
      <xdr:spPr>
        <a:xfrm>
          <a:off x="10515600" y="146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163" name="楕円 162">
          <a:extLst>
            <a:ext uri="{FF2B5EF4-FFF2-40B4-BE49-F238E27FC236}">
              <a16:creationId xmlns:a16="http://schemas.microsoft.com/office/drawing/2014/main" id="{54635625-05C5-44E4-8974-05136DE4E9CB}"/>
            </a:ext>
          </a:extLst>
        </xdr:cNvPr>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86</xdr:row>
      <xdr:rowOff>21870</xdr:rowOff>
    </xdr:to>
    <xdr:cxnSp macro="">
      <xdr:nvCxnSpPr>
        <xdr:cNvPr id="164" name="直線コネクタ 163">
          <a:extLst>
            <a:ext uri="{FF2B5EF4-FFF2-40B4-BE49-F238E27FC236}">
              <a16:creationId xmlns:a16="http://schemas.microsoft.com/office/drawing/2014/main" id="{D3D90D8F-7E6F-4B4B-810C-B77A55E2C5EE}"/>
            </a:ext>
          </a:extLst>
        </xdr:cNvPr>
        <xdr:cNvCxnSpPr/>
      </xdr:nvCxnSpPr>
      <xdr:spPr>
        <a:xfrm>
          <a:off x="9639300" y="14737538"/>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113945</xdr:rowOff>
    </xdr:from>
    <xdr:to>
      <xdr:col>46</xdr:col>
      <xdr:colOff>38100</xdr:colOff>
      <xdr:row>86</xdr:row>
      <xdr:rowOff>44095</xdr:rowOff>
    </xdr:to>
    <xdr:sp macro="" textlink="">
      <xdr:nvSpPr>
        <xdr:cNvPr id="165" name="楕円 164">
          <a:extLst>
            <a:ext uri="{FF2B5EF4-FFF2-40B4-BE49-F238E27FC236}">
              <a16:creationId xmlns:a16="http://schemas.microsoft.com/office/drawing/2014/main" id="{77A8AF68-27A5-4D90-A4F7-FCF5A87846A6}"/>
            </a:ext>
          </a:extLst>
        </xdr:cNvPr>
        <xdr:cNvSpPr/>
      </xdr:nvSpPr>
      <xdr:spPr>
        <a:xfrm>
          <a:off x="8699500" y="14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164288</xdr:rowOff>
    </xdr:from>
    <xdr:to>
      <xdr:col>50</xdr:col>
      <xdr:colOff>114300</xdr:colOff>
      <xdr:row>85</xdr:row>
      <xdr:rowOff>164745</xdr:rowOff>
    </xdr:to>
    <xdr:cxnSp macro="">
      <xdr:nvCxnSpPr>
        <xdr:cNvPr id="166" name="直線コネクタ 165">
          <a:extLst>
            <a:ext uri="{FF2B5EF4-FFF2-40B4-BE49-F238E27FC236}">
              <a16:creationId xmlns:a16="http://schemas.microsoft.com/office/drawing/2014/main" id="{2ED9BAF6-C1A0-4F5A-ABEF-A48D5003391A}"/>
            </a:ext>
          </a:extLst>
        </xdr:cNvPr>
        <xdr:cNvCxnSpPr/>
      </xdr:nvCxnSpPr>
      <xdr:spPr>
        <a:xfrm flipV="1">
          <a:off x="8750300" y="147375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118059</xdr:rowOff>
    </xdr:from>
    <xdr:to>
      <xdr:col>41</xdr:col>
      <xdr:colOff>101600</xdr:colOff>
      <xdr:row>86</xdr:row>
      <xdr:rowOff>48209</xdr:rowOff>
    </xdr:to>
    <xdr:sp macro="" textlink="">
      <xdr:nvSpPr>
        <xdr:cNvPr id="167" name="楕円 166">
          <a:extLst>
            <a:ext uri="{FF2B5EF4-FFF2-40B4-BE49-F238E27FC236}">
              <a16:creationId xmlns:a16="http://schemas.microsoft.com/office/drawing/2014/main" id="{4FCAF4F8-6F2A-4361-8094-C25C098A2132}"/>
            </a:ext>
          </a:extLst>
        </xdr:cNvPr>
        <xdr:cNvSpPr/>
      </xdr:nvSpPr>
      <xdr:spPr>
        <a:xfrm>
          <a:off x="7810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164745</xdr:rowOff>
    </xdr:from>
    <xdr:to>
      <xdr:col>45</xdr:col>
      <xdr:colOff>177800</xdr:colOff>
      <xdr:row>85</xdr:row>
      <xdr:rowOff>168859</xdr:rowOff>
    </xdr:to>
    <xdr:cxnSp macro="">
      <xdr:nvCxnSpPr>
        <xdr:cNvPr id="168" name="直線コネクタ 167">
          <a:extLst>
            <a:ext uri="{FF2B5EF4-FFF2-40B4-BE49-F238E27FC236}">
              <a16:creationId xmlns:a16="http://schemas.microsoft.com/office/drawing/2014/main" id="{D75FE793-C74B-40C6-986C-69326486D0EF}"/>
            </a:ext>
          </a:extLst>
        </xdr:cNvPr>
        <xdr:cNvCxnSpPr/>
      </xdr:nvCxnSpPr>
      <xdr:spPr>
        <a:xfrm flipV="1">
          <a:off x="7861300" y="1473799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117373</xdr:rowOff>
    </xdr:from>
    <xdr:to>
      <xdr:col>36</xdr:col>
      <xdr:colOff>165100</xdr:colOff>
      <xdr:row>86</xdr:row>
      <xdr:rowOff>47523</xdr:rowOff>
    </xdr:to>
    <xdr:sp macro="" textlink="">
      <xdr:nvSpPr>
        <xdr:cNvPr id="169" name="楕円 168">
          <a:extLst>
            <a:ext uri="{FF2B5EF4-FFF2-40B4-BE49-F238E27FC236}">
              <a16:creationId xmlns:a16="http://schemas.microsoft.com/office/drawing/2014/main" id="{957529AF-A326-47B2-8792-1A01CA229EA2}"/>
            </a:ext>
          </a:extLst>
        </xdr:cNvPr>
        <xdr:cNvSpPr/>
      </xdr:nvSpPr>
      <xdr:spPr>
        <a:xfrm>
          <a:off x="6921500" y="146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168173</xdr:rowOff>
    </xdr:from>
    <xdr:to>
      <xdr:col>41</xdr:col>
      <xdr:colOff>50800</xdr:colOff>
      <xdr:row>85</xdr:row>
      <xdr:rowOff>168859</xdr:rowOff>
    </xdr:to>
    <xdr:cxnSp macro="">
      <xdr:nvCxnSpPr>
        <xdr:cNvPr id="170" name="直線コネクタ 169">
          <a:extLst>
            <a:ext uri="{FF2B5EF4-FFF2-40B4-BE49-F238E27FC236}">
              <a16:creationId xmlns:a16="http://schemas.microsoft.com/office/drawing/2014/main" id="{BD7BBEB1-3262-4DA3-AE45-A70A0E0B4FCA}"/>
            </a:ext>
          </a:extLst>
        </xdr:cNvPr>
        <xdr:cNvCxnSpPr/>
      </xdr:nvCxnSpPr>
      <xdr:spPr>
        <a:xfrm>
          <a:off x="6972300" y="147414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171" name="n_1aveValue【福祉施設】&#10;一人当たり面積">
          <a:extLst>
            <a:ext uri="{FF2B5EF4-FFF2-40B4-BE49-F238E27FC236}">
              <a16:creationId xmlns:a16="http://schemas.microsoft.com/office/drawing/2014/main" id="{13B3364E-C64F-4412-BE02-77515532D146}"/>
            </a:ext>
          </a:extLst>
        </xdr:cNvPr>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172" name="n_2aveValue【福祉施設】&#10;一人当たり面積">
          <a:extLst>
            <a:ext uri="{FF2B5EF4-FFF2-40B4-BE49-F238E27FC236}">
              <a16:creationId xmlns:a16="http://schemas.microsoft.com/office/drawing/2014/main" id="{CFAEE422-3212-4B66-BA45-3BA612942B30}"/>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173" name="n_3aveValue【福祉施設】&#10;一人当たり面積">
          <a:extLst>
            <a:ext uri="{FF2B5EF4-FFF2-40B4-BE49-F238E27FC236}">
              <a16:creationId xmlns:a16="http://schemas.microsoft.com/office/drawing/2014/main" id="{CE214107-A62A-4EC5-896A-2485B87ACB66}"/>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174" name="n_4aveValue【福祉施設】&#10;一人当たり面積">
          <a:extLst>
            <a:ext uri="{FF2B5EF4-FFF2-40B4-BE49-F238E27FC236}">
              <a16:creationId xmlns:a16="http://schemas.microsoft.com/office/drawing/2014/main" id="{51B4794F-1C86-4C89-B0C0-EE4D2A659ED0}"/>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34765</xdr:rowOff>
    </xdr:from>
    <xdr:ext cx="469744" cy="259045"/>
    <xdr:sp macro="" textlink="">
      <xdr:nvSpPr>
        <xdr:cNvPr id="175" name="n_1mainValue【福祉施設】&#10;一人当たり面積">
          <a:extLst>
            <a:ext uri="{FF2B5EF4-FFF2-40B4-BE49-F238E27FC236}">
              <a16:creationId xmlns:a16="http://schemas.microsoft.com/office/drawing/2014/main" id="{251CA466-4EF2-44B1-B459-25DC373D4D54}"/>
            </a:ext>
          </a:extLst>
        </xdr:cNvPr>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35222</xdr:rowOff>
    </xdr:from>
    <xdr:ext cx="469744" cy="259045"/>
    <xdr:sp macro="" textlink="">
      <xdr:nvSpPr>
        <xdr:cNvPr id="176" name="n_2mainValue【福祉施設】&#10;一人当たり面積">
          <a:extLst>
            <a:ext uri="{FF2B5EF4-FFF2-40B4-BE49-F238E27FC236}">
              <a16:creationId xmlns:a16="http://schemas.microsoft.com/office/drawing/2014/main" id="{D0C49B98-F2FD-4236-BF7D-C1A4D0813451}"/>
            </a:ext>
          </a:extLst>
        </xdr:cNvPr>
        <xdr:cNvSpPr txBox="1"/>
      </xdr:nvSpPr>
      <xdr:spPr>
        <a:xfrm>
          <a:off x="8515427" y="147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39336</xdr:rowOff>
    </xdr:from>
    <xdr:ext cx="469744" cy="259045"/>
    <xdr:sp macro="" textlink="">
      <xdr:nvSpPr>
        <xdr:cNvPr id="177" name="n_3mainValue【福祉施設】&#10;一人当たり面積">
          <a:extLst>
            <a:ext uri="{FF2B5EF4-FFF2-40B4-BE49-F238E27FC236}">
              <a16:creationId xmlns:a16="http://schemas.microsoft.com/office/drawing/2014/main" id="{09ED5B27-5BF8-46E7-95E3-5CE964A8C012}"/>
            </a:ext>
          </a:extLst>
        </xdr:cNvPr>
        <xdr:cNvSpPr txBox="1"/>
      </xdr:nvSpPr>
      <xdr:spPr>
        <a:xfrm>
          <a:off x="7626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38650</xdr:rowOff>
    </xdr:from>
    <xdr:ext cx="469744" cy="259045"/>
    <xdr:sp macro="" textlink="">
      <xdr:nvSpPr>
        <xdr:cNvPr id="178" name="n_4mainValue【福祉施設】&#10;一人当たり面積">
          <a:extLst>
            <a:ext uri="{FF2B5EF4-FFF2-40B4-BE49-F238E27FC236}">
              <a16:creationId xmlns:a16="http://schemas.microsoft.com/office/drawing/2014/main" id="{C2E0DC0A-3163-444E-98A7-22AC8CF35ADC}"/>
            </a:ext>
          </a:extLst>
        </xdr:cNvPr>
        <xdr:cNvSpPr txBox="1"/>
      </xdr:nvSpPr>
      <xdr:spPr>
        <a:xfrm>
          <a:off x="6737427" y="14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5C66635D-9169-4B1C-8904-3488ED5FBE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C8F27B14-2678-473F-9B7C-22D2CD102E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B150E09D-955B-4C4E-BA2D-3AA30FE248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9FA24151-134B-4A9D-AA9E-FF864C577E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337AEFE-EED0-44CD-8997-6704E14196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2D255A62-0485-4EDA-87CE-6DFC330C0F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C4C74D20-23C4-4966-B2B0-7BF18A92D8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4CF61D0E-66DD-4E36-B03B-1F7572B0B88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FF73DAEA-E746-4E5A-AC3D-6A34A467D93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21173F45-F3B8-4757-AF64-A1A0EE22BE5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29DDABB1-21E5-4B5C-9D2C-A4B005E31B3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8A00999D-D101-423D-8C6A-4BF53FD244E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FCE841C2-CBCF-4B70-BBF1-756F6E2E1F2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4E914253-8FE2-40A0-B236-5B154A061D1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CF955100-FF14-4CB0-92BD-F3D48871F0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B57B1156-D289-44E5-9409-656766D28D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9C41B38C-AFAA-4890-95CA-59F33C59417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CAF771EE-7657-4A4B-B8B1-47EEC4EA17F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1DCEE5AF-69DD-4BE0-859F-7E6388FA14B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B5DDEBC7-340D-4B49-A553-EFC82A1CA71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0A145536-73DB-4000-80DF-D135F7F9F97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8E196C14-741D-4C55-BF05-B807D039A74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FA542F2A-48D9-4024-AB2F-FFC641275CB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428B648F-FF2E-42DA-BBBF-518F536071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1366581B-301D-471C-9937-31B3A17446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06C7DA42-9FD7-4F25-B3E4-53640ACB1124}"/>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DDAF0393-FB27-47A0-9DB7-DE0A2EC7A7E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A67D0EC5-CA39-40B3-9C82-EC169FB2C24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7E051B46-25F4-4CD4-A7B4-C426D1411657}"/>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94FAA78C-0FCA-4A05-BDE5-FCDCE733C0CC}"/>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F5625053-7083-4368-BF26-BC249C38E627}"/>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D61A6C40-DE90-4200-8E7F-98FDD8B15FAA}"/>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72752</xdr:rowOff>
    </xdr:from>
    <xdr:to>
      <xdr:col>20</xdr:col>
      <xdr:colOff>38100</xdr:colOff>
      <xdr:row>106</xdr:row>
      <xdr:rowOff>2902</xdr:rowOff>
    </xdr:to>
    <xdr:sp macro="" textlink="">
      <xdr:nvSpPr>
        <xdr:cNvPr id="211" name="フローチャート: 判断 210">
          <a:extLst>
            <a:ext uri="{FF2B5EF4-FFF2-40B4-BE49-F238E27FC236}">
              <a16:creationId xmlns:a16="http://schemas.microsoft.com/office/drawing/2014/main" id="{C6BFFBAA-B2E8-48B2-A024-23376D128BFE}"/>
            </a:ext>
          </a:extLst>
        </xdr:cNvPr>
        <xdr:cNvSpPr/>
      </xdr:nvSpPr>
      <xdr:spPr>
        <a:xfrm>
          <a:off x="3746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212" name="フローチャート: 判断 211">
          <a:extLst>
            <a:ext uri="{FF2B5EF4-FFF2-40B4-BE49-F238E27FC236}">
              <a16:creationId xmlns:a16="http://schemas.microsoft.com/office/drawing/2014/main" id="{6B5DC594-2B99-4641-B20F-AE946208F2A5}"/>
            </a:ext>
          </a:extLst>
        </xdr:cNvPr>
        <xdr:cNvSpPr/>
      </xdr:nvSpPr>
      <xdr:spPr>
        <a:xfrm>
          <a:off x="2857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213" name="フローチャート: 判断 212">
          <a:extLst>
            <a:ext uri="{FF2B5EF4-FFF2-40B4-BE49-F238E27FC236}">
              <a16:creationId xmlns:a16="http://schemas.microsoft.com/office/drawing/2014/main" id="{F536638F-75E9-48D4-9696-E26D83FCCA28}"/>
            </a:ext>
          </a:extLst>
        </xdr:cNvPr>
        <xdr:cNvSpPr/>
      </xdr:nvSpPr>
      <xdr:spPr>
        <a:xfrm>
          <a:off x="1968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95613</xdr:rowOff>
    </xdr:from>
    <xdr:to>
      <xdr:col>6</xdr:col>
      <xdr:colOff>38100</xdr:colOff>
      <xdr:row>105</xdr:row>
      <xdr:rowOff>25763</xdr:rowOff>
    </xdr:to>
    <xdr:sp macro="" textlink="">
      <xdr:nvSpPr>
        <xdr:cNvPr id="214" name="フローチャート: 判断 213">
          <a:extLst>
            <a:ext uri="{FF2B5EF4-FFF2-40B4-BE49-F238E27FC236}">
              <a16:creationId xmlns:a16="http://schemas.microsoft.com/office/drawing/2014/main" id="{CBB96D09-1738-4D5E-9EE8-5F4C352EEB2B}"/>
            </a:ext>
          </a:extLst>
        </xdr:cNvPr>
        <xdr:cNvSpPr/>
      </xdr:nvSpPr>
      <xdr:spPr>
        <a:xfrm>
          <a:off x="1079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5D7450EC-1A13-44FC-AA32-08986A8D9D6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5F12491-3FE7-4D44-BA16-29A00B26F4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62E7E127-9C46-47BC-83BC-43472F3965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FD984B5D-9780-42EC-88FB-7589FE32AF0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99FDFBE3-CCED-4566-A5C5-F55FC61154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220" name="楕円 219">
          <a:extLst>
            <a:ext uri="{FF2B5EF4-FFF2-40B4-BE49-F238E27FC236}">
              <a16:creationId xmlns:a16="http://schemas.microsoft.com/office/drawing/2014/main" id="{D23D93D9-9372-4CEA-A10D-A711B8E177CA}"/>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8F1FDDD3-AE5F-49B2-A12F-AE9AE04121E3}"/>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222" name="楕円 221">
          <a:extLst>
            <a:ext uri="{FF2B5EF4-FFF2-40B4-BE49-F238E27FC236}">
              <a16:creationId xmlns:a16="http://schemas.microsoft.com/office/drawing/2014/main" id="{D9EF08B4-4280-431B-A889-C09424BBB8F4}"/>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223" name="直線コネクタ 222">
          <a:extLst>
            <a:ext uri="{FF2B5EF4-FFF2-40B4-BE49-F238E27FC236}">
              <a16:creationId xmlns:a16="http://schemas.microsoft.com/office/drawing/2014/main" id="{E4127D5A-6250-4BE9-B604-1246CBAA7A4D}"/>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224" name="楕円 223">
          <a:extLst>
            <a:ext uri="{FF2B5EF4-FFF2-40B4-BE49-F238E27FC236}">
              <a16:creationId xmlns:a16="http://schemas.microsoft.com/office/drawing/2014/main" id="{22DA5920-BA9F-4FB3-A692-253E990FCEA7}"/>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225" name="直線コネクタ 224">
          <a:extLst>
            <a:ext uri="{FF2B5EF4-FFF2-40B4-BE49-F238E27FC236}">
              <a16:creationId xmlns:a16="http://schemas.microsoft.com/office/drawing/2014/main" id="{CDBE4F10-53B0-4CEB-8CCD-01A1B5494F2B}"/>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165479</xdr:rowOff>
    </xdr:from>
    <xdr:ext cx="405111" cy="259045"/>
    <xdr:sp macro="" textlink="">
      <xdr:nvSpPr>
        <xdr:cNvPr id="226" name="n_1aveValue【市民会館】&#10;有形固定資産減価償却率">
          <a:extLst>
            <a:ext uri="{FF2B5EF4-FFF2-40B4-BE49-F238E27FC236}">
              <a16:creationId xmlns:a16="http://schemas.microsoft.com/office/drawing/2014/main" id="{94B0068E-E8DD-4D08-B96F-558A6DD55776}"/>
            </a:ext>
          </a:extLst>
        </xdr:cNvPr>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227" name="n_2aveValue【市民会館】&#10;有形固定資産減価償却率">
          <a:extLst>
            <a:ext uri="{FF2B5EF4-FFF2-40B4-BE49-F238E27FC236}">
              <a16:creationId xmlns:a16="http://schemas.microsoft.com/office/drawing/2014/main" id="{2D08163B-9AB7-4B30-9EAB-08010DBEEE81}"/>
            </a:ext>
          </a:extLst>
        </xdr:cNvPr>
        <xdr:cNvSpPr txBox="1"/>
      </xdr:nvSpPr>
      <xdr:spPr>
        <a:xfrm>
          <a:off x="2705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101072</xdr:rowOff>
    </xdr:from>
    <xdr:ext cx="405111" cy="259045"/>
    <xdr:sp macro="" textlink="">
      <xdr:nvSpPr>
        <xdr:cNvPr id="228" name="n_3aveValue【市民会館】&#10;有形固定資産減価償却率">
          <a:extLst>
            <a:ext uri="{FF2B5EF4-FFF2-40B4-BE49-F238E27FC236}">
              <a16:creationId xmlns:a16="http://schemas.microsoft.com/office/drawing/2014/main" id="{31A1A9AD-A8DD-4091-9986-B8C53F7AE994}"/>
            </a:ext>
          </a:extLst>
        </xdr:cNvPr>
        <xdr:cNvSpPr txBox="1"/>
      </xdr:nvSpPr>
      <xdr:spPr>
        <a:xfrm>
          <a:off x="1816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42290</xdr:rowOff>
    </xdr:from>
    <xdr:ext cx="405111" cy="259045"/>
    <xdr:sp macro="" textlink="">
      <xdr:nvSpPr>
        <xdr:cNvPr id="229" name="n_4aveValue【市民会館】&#10;有形固定資産減価償却率">
          <a:extLst>
            <a:ext uri="{FF2B5EF4-FFF2-40B4-BE49-F238E27FC236}">
              <a16:creationId xmlns:a16="http://schemas.microsoft.com/office/drawing/2014/main" id="{8D3F2C92-6FC6-4090-861C-DD2F28956C99}"/>
            </a:ext>
          </a:extLst>
        </xdr:cNvPr>
        <xdr:cNvSpPr txBox="1"/>
      </xdr:nvSpPr>
      <xdr:spPr>
        <a:xfrm>
          <a:off x="927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230" name="n_1mainValue【市民会館】&#10;有形固定資産減価償却率">
          <a:extLst>
            <a:ext uri="{FF2B5EF4-FFF2-40B4-BE49-F238E27FC236}">
              <a16:creationId xmlns:a16="http://schemas.microsoft.com/office/drawing/2014/main" id="{A5AFD03F-F6B6-4B62-82A5-2D5466302F91}"/>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231" name="n_2mainValue【市民会館】&#10;有形固定資産減価償却率">
          <a:extLst>
            <a:ext uri="{FF2B5EF4-FFF2-40B4-BE49-F238E27FC236}">
              <a16:creationId xmlns:a16="http://schemas.microsoft.com/office/drawing/2014/main" id="{3A7A7DC4-0754-4971-8187-12344502AB38}"/>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a:extLst>
            <a:ext uri="{FF2B5EF4-FFF2-40B4-BE49-F238E27FC236}">
              <a16:creationId xmlns:a16="http://schemas.microsoft.com/office/drawing/2014/main" id="{E4C3B75A-9675-4937-80BC-FE27109CE6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a:extLst>
            <a:ext uri="{FF2B5EF4-FFF2-40B4-BE49-F238E27FC236}">
              <a16:creationId xmlns:a16="http://schemas.microsoft.com/office/drawing/2014/main" id="{858B2C0B-3E07-4C35-9017-5382E7F442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a:extLst>
            <a:ext uri="{FF2B5EF4-FFF2-40B4-BE49-F238E27FC236}">
              <a16:creationId xmlns:a16="http://schemas.microsoft.com/office/drawing/2014/main" id="{AE5EA820-31AC-4D70-A274-E44D3C6E09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a:extLst>
            <a:ext uri="{FF2B5EF4-FFF2-40B4-BE49-F238E27FC236}">
              <a16:creationId xmlns:a16="http://schemas.microsoft.com/office/drawing/2014/main" id="{6E576924-0662-40A5-86B5-2748585934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a:extLst>
            <a:ext uri="{FF2B5EF4-FFF2-40B4-BE49-F238E27FC236}">
              <a16:creationId xmlns:a16="http://schemas.microsoft.com/office/drawing/2014/main" id="{3D4723E8-564E-4BBC-A274-DC7A0AFAED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a:extLst>
            <a:ext uri="{FF2B5EF4-FFF2-40B4-BE49-F238E27FC236}">
              <a16:creationId xmlns:a16="http://schemas.microsoft.com/office/drawing/2014/main" id="{6757202D-E511-40E7-80F1-8EAEDD4787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a:extLst>
            <a:ext uri="{FF2B5EF4-FFF2-40B4-BE49-F238E27FC236}">
              <a16:creationId xmlns:a16="http://schemas.microsoft.com/office/drawing/2014/main" id="{510BA376-303F-421D-891A-97029A7403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a:extLst>
            <a:ext uri="{FF2B5EF4-FFF2-40B4-BE49-F238E27FC236}">
              <a16:creationId xmlns:a16="http://schemas.microsoft.com/office/drawing/2014/main" id="{BA903FC7-779C-4728-8BC3-A64E0EE58A8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0" name="テキスト ボックス 239">
          <a:extLst>
            <a:ext uri="{FF2B5EF4-FFF2-40B4-BE49-F238E27FC236}">
              <a16:creationId xmlns:a16="http://schemas.microsoft.com/office/drawing/2014/main" id="{8B9975E2-2C6F-4E10-A20E-9E612C9C9B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1" name="直線コネクタ 240">
          <a:extLst>
            <a:ext uri="{FF2B5EF4-FFF2-40B4-BE49-F238E27FC236}">
              <a16:creationId xmlns:a16="http://schemas.microsoft.com/office/drawing/2014/main" id="{2811EEC4-B9E9-416D-BFFE-BC3A17337A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2" name="直線コネクタ 241">
          <a:extLst>
            <a:ext uri="{FF2B5EF4-FFF2-40B4-BE49-F238E27FC236}">
              <a16:creationId xmlns:a16="http://schemas.microsoft.com/office/drawing/2014/main" id="{96AE6CCC-4E9F-4613-8F6B-36FC5BF0491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3" name="テキスト ボックス 242">
          <a:extLst>
            <a:ext uri="{FF2B5EF4-FFF2-40B4-BE49-F238E27FC236}">
              <a16:creationId xmlns:a16="http://schemas.microsoft.com/office/drawing/2014/main" id="{27DB5203-9723-4089-B182-EFC36E31BB8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4" name="直線コネクタ 243">
          <a:extLst>
            <a:ext uri="{FF2B5EF4-FFF2-40B4-BE49-F238E27FC236}">
              <a16:creationId xmlns:a16="http://schemas.microsoft.com/office/drawing/2014/main" id="{A01FAA20-B5A7-4B0A-84F5-9487E86D875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5" name="テキスト ボックス 244">
          <a:extLst>
            <a:ext uri="{FF2B5EF4-FFF2-40B4-BE49-F238E27FC236}">
              <a16:creationId xmlns:a16="http://schemas.microsoft.com/office/drawing/2014/main" id="{E9E7FFC1-DF59-4D29-9553-04672BFF6D6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6" name="直線コネクタ 245">
          <a:extLst>
            <a:ext uri="{FF2B5EF4-FFF2-40B4-BE49-F238E27FC236}">
              <a16:creationId xmlns:a16="http://schemas.microsoft.com/office/drawing/2014/main" id="{2307FE7B-FC89-4F67-9FC7-78F06A17CC1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7" name="テキスト ボックス 246">
          <a:extLst>
            <a:ext uri="{FF2B5EF4-FFF2-40B4-BE49-F238E27FC236}">
              <a16:creationId xmlns:a16="http://schemas.microsoft.com/office/drawing/2014/main" id="{80DC9A7C-E5B6-4C8A-A9F2-F70B65114D1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8" name="直線コネクタ 247">
          <a:extLst>
            <a:ext uri="{FF2B5EF4-FFF2-40B4-BE49-F238E27FC236}">
              <a16:creationId xmlns:a16="http://schemas.microsoft.com/office/drawing/2014/main" id="{CD3143FD-5CD3-4755-9883-2B725078464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9" name="テキスト ボックス 248">
          <a:extLst>
            <a:ext uri="{FF2B5EF4-FFF2-40B4-BE49-F238E27FC236}">
              <a16:creationId xmlns:a16="http://schemas.microsoft.com/office/drawing/2014/main" id="{7632DBBE-5610-4B51-AB07-947496BCF19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0" name="直線コネクタ 249">
          <a:extLst>
            <a:ext uri="{FF2B5EF4-FFF2-40B4-BE49-F238E27FC236}">
              <a16:creationId xmlns:a16="http://schemas.microsoft.com/office/drawing/2014/main" id="{31903EA1-A1B4-467B-A61C-4C98CA1722A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1" name="テキスト ボックス 250">
          <a:extLst>
            <a:ext uri="{FF2B5EF4-FFF2-40B4-BE49-F238E27FC236}">
              <a16:creationId xmlns:a16="http://schemas.microsoft.com/office/drawing/2014/main" id="{4EF96610-0907-4494-8260-B1579679899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2" name="直線コネクタ 251">
          <a:extLst>
            <a:ext uri="{FF2B5EF4-FFF2-40B4-BE49-F238E27FC236}">
              <a16:creationId xmlns:a16="http://schemas.microsoft.com/office/drawing/2014/main" id="{E97E3EE0-7031-4951-8D1E-1F91C822CED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3" name="テキスト ボックス 252">
          <a:extLst>
            <a:ext uri="{FF2B5EF4-FFF2-40B4-BE49-F238E27FC236}">
              <a16:creationId xmlns:a16="http://schemas.microsoft.com/office/drawing/2014/main" id="{5846A5CE-8E87-4840-810D-2FC536305B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4" name="【市民会館】&#10;一人当たり面積グラフ枠">
          <a:extLst>
            <a:ext uri="{FF2B5EF4-FFF2-40B4-BE49-F238E27FC236}">
              <a16:creationId xmlns:a16="http://schemas.microsoft.com/office/drawing/2014/main" id="{6D649D30-16D2-4638-8EFE-3FA05BEE28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55" name="直線コネクタ 254">
          <a:extLst>
            <a:ext uri="{FF2B5EF4-FFF2-40B4-BE49-F238E27FC236}">
              <a16:creationId xmlns:a16="http://schemas.microsoft.com/office/drawing/2014/main" id="{3BDFF0E0-13D1-46F5-947B-2E8A16428067}"/>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56" name="【市民会館】&#10;一人当たり面積最小値テキスト">
          <a:extLst>
            <a:ext uri="{FF2B5EF4-FFF2-40B4-BE49-F238E27FC236}">
              <a16:creationId xmlns:a16="http://schemas.microsoft.com/office/drawing/2014/main" id="{1D980420-C519-4849-AF44-8A8E72A49646}"/>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57" name="直線コネクタ 256">
          <a:extLst>
            <a:ext uri="{FF2B5EF4-FFF2-40B4-BE49-F238E27FC236}">
              <a16:creationId xmlns:a16="http://schemas.microsoft.com/office/drawing/2014/main" id="{8924458F-0434-4F41-87C9-EE2748FBCE27}"/>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58" name="【市民会館】&#10;一人当たり面積最大値テキスト">
          <a:extLst>
            <a:ext uri="{FF2B5EF4-FFF2-40B4-BE49-F238E27FC236}">
              <a16:creationId xmlns:a16="http://schemas.microsoft.com/office/drawing/2014/main" id="{FDB28A81-3068-4526-A409-CA751EA74684}"/>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59" name="直線コネクタ 258">
          <a:extLst>
            <a:ext uri="{FF2B5EF4-FFF2-40B4-BE49-F238E27FC236}">
              <a16:creationId xmlns:a16="http://schemas.microsoft.com/office/drawing/2014/main" id="{29F43BF3-39C2-44E7-92EF-7D6043260734}"/>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260" name="【市民会館】&#10;一人当たり面積平均値テキスト">
          <a:extLst>
            <a:ext uri="{FF2B5EF4-FFF2-40B4-BE49-F238E27FC236}">
              <a16:creationId xmlns:a16="http://schemas.microsoft.com/office/drawing/2014/main" id="{3CB3B4EE-CECF-4E47-AABC-A06FB9CD0BFE}"/>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1" name="フローチャート: 判断 260">
          <a:extLst>
            <a:ext uri="{FF2B5EF4-FFF2-40B4-BE49-F238E27FC236}">
              <a16:creationId xmlns:a16="http://schemas.microsoft.com/office/drawing/2014/main" id="{641B2EA0-D556-4E6E-99E6-6B17B837049F}"/>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62" name="フローチャート: 判断 261">
          <a:extLst>
            <a:ext uri="{FF2B5EF4-FFF2-40B4-BE49-F238E27FC236}">
              <a16:creationId xmlns:a16="http://schemas.microsoft.com/office/drawing/2014/main" id="{DF82B68F-FA91-4B6B-A46F-B4B3379EAE9F}"/>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63" name="フローチャート: 判断 262">
          <a:extLst>
            <a:ext uri="{FF2B5EF4-FFF2-40B4-BE49-F238E27FC236}">
              <a16:creationId xmlns:a16="http://schemas.microsoft.com/office/drawing/2014/main" id="{27736F9D-49FD-4EB8-BCEF-D5FF65906816}"/>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64" name="フローチャート: 判断 263">
          <a:extLst>
            <a:ext uri="{FF2B5EF4-FFF2-40B4-BE49-F238E27FC236}">
              <a16:creationId xmlns:a16="http://schemas.microsoft.com/office/drawing/2014/main" id="{918D984E-D09C-465F-AF99-EDFE59557362}"/>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65" name="フローチャート: 判断 264">
          <a:extLst>
            <a:ext uri="{FF2B5EF4-FFF2-40B4-BE49-F238E27FC236}">
              <a16:creationId xmlns:a16="http://schemas.microsoft.com/office/drawing/2014/main" id="{36DEB7EB-FD5A-4C2A-9189-98FEE9313D0B}"/>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2AF20809-8A6B-40AD-99C0-C83A3B8E83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A451411A-A63C-49FE-A5FE-9980A25897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988040E0-8834-4237-BDAF-48C9D39D17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1908BFAC-8F76-443A-827B-3D74F30995D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C4FE8FF2-74BF-4088-8923-607A8CDC0D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12446</xdr:rowOff>
    </xdr:from>
    <xdr:to>
      <xdr:col>55</xdr:col>
      <xdr:colOff>50800</xdr:colOff>
      <xdr:row>108</xdr:row>
      <xdr:rowOff>114046</xdr:rowOff>
    </xdr:to>
    <xdr:sp macro="" textlink="">
      <xdr:nvSpPr>
        <xdr:cNvPr id="271" name="楕円 270">
          <a:extLst>
            <a:ext uri="{FF2B5EF4-FFF2-40B4-BE49-F238E27FC236}">
              <a16:creationId xmlns:a16="http://schemas.microsoft.com/office/drawing/2014/main" id="{49734812-6264-4706-A66B-752836523D07}"/>
            </a:ext>
          </a:extLst>
        </xdr:cNvPr>
        <xdr:cNvSpPr/>
      </xdr:nvSpPr>
      <xdr:spPr>
        <a:xfrm>
          <a:off x="10426700" y="18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98823</xdr:rowOff>
    </xdr:from>
    <xdr:ext cx="469744" cy="259045"/>
    <xdr:sp macro="" textlink="">
      <xdr:nvSpPr>
        <xdr:cNvPr id="272" name="【市民会館】&#10;一人当たり面積該当値テキスト">
          <a:extLst>
            <a:ext uri="{FF2B5EF4-FFF2-40B4-BE49-F238E27FC236}">
              <a16:creationId xmlns:a16="http://schemas.microsoft.com/office/drawing/2014/main" id="{CC8BF206-E048-4C4D-8E1A-C3ABFD2FCFA7}"/>
            </a:ext>
          </a:extLst>
        </xdr:cNvPr>
        <xdr:cNvSpPr txBox="1"/>
      </xdr:nvSpPr>
      <xdr:spPr>
        <a:xfrm>
          <a:off x="10515600" y="184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12446</xdr:rowOff>
    </xdr:from>
    <xdr:to>
      <xdr:col>50</xdr:col>
      <xdr:colOff>165100</xdr:colOff>
      <xdr:row>108</xdr:row>
      <xdr:rowOff>114046</xdr:rowOff>
    </xdr:to>
    <xdr:sp macro="" textlink="">
      <xdr:nvSpPr>
        <xdr:cNvPr id="273" name="楕円 272">
          <a:extLst>
            <a:ext uri="{FF2B5EF4-FFF2-40B4-BE49-F238E27FC236}">
              <a16:creationId xmlns:a16="http://schemas.microsoft.com/office/drawing/2014/main" id="{00A6E465-8BEC-48F5-AFEF-204D0BEBFF83}"/>
            </a:ext>
          </a:extLst>
        </xdr:cNvPr>
        <xdr:cNvSpPr/>
      </xdr:nvSpPr>
      <xdr:spPr>
        <a:xfrm>
          <a:off x="9588500" y="18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63246</xdr:rowOff>
    </xdr:from>
    <xdr:to>
      <xdr:col>55</xdr:col>
      <xdr:colOff>0</xdr:colOff>
      <xdr:row>108</xdr:row>
      <xdr:rowOff>63246</xdr:rowOff>
    </xdr:to>
    <xdr:cxnSp macro="">
      <xdr:nvCxnSpPr>
        <xdr:cNvPr id="274" name="直線コネクタ 273">
          <a:extLst>
            <a:ext uri="{FF2B5EF4-FFF2-40B4-BE49-F238E27FC236}">
              <a16:creationId xmlns:a16="http://schemas.microsoft.com/office/drawing/2014/main" id="{4E49E892-CC20-4BD2-80A5-4B89325DF87B}"/>
            </a:ext>
          </a:extLst>
        </xdr:cNvPr>
        <xdr:cNvCxnSpPr/>
      </xdr:nvCxnSpPr>
      <xdr:spPr>
        <a:xfrm>
          <a:off x="9639300" y="185798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13208</xdr:rowOff>
    </xdr:from>
    <xdr:to>
      <xdr:col>46</xdr:col>
      <xdr:colOff>38100</xdr:colOff>
      <xdr:row>108</xdr:row>
      <xdr:rowOff>114808</xdr:rowOff>
    </xdr:to>
    <xdr:sp macro="" textlink="">
      <xdr:nvSpPr>
        <xdr:cNvPr id="275" name="楕円 274">
          <a:extLst>
            <a:ext uri="{FF2B5EF4-FFF2-40B4-BE49-F238E27FC236}">
              <a16:creationId xmlns:a16="http://schemas.microsoft.com/office/drawing/2014/main" id="{6F4103ED-04CC-4E9E-AB1E-93B916041FB8}"/>
            </a:ext>
          </a:extLst>
        </xdr:cNvPr>
        <xdr:cNvSpPr/>
      </xdr:nvSpPr>
      <xdr:spPr>
        <a:xfrm>
          <a:off x="8699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63246</xdr:rowOff>
    </xdr:from>
    <xdr:to>
      <xdr:col>50</xdr:col>
      <xdr:colOff>114300</xdr:colOff>
      <xdr:row>108</xdr:row>
      <xdr:rowOff>64008</xdr:rowOff>
    </xdr:to>
    <xdr:cxnSp macro="">
      <xdr:nvCxnSpPr>
        <xdr:cNvPr id="276" name="直線コネクタ 275">
          <a:extLst>
            <a:ext uri="{FF2B5EF4-FFF2-40B4-BE49-F238E27FC236}">
              <a16:creationId xmlns:a16="http://schemas.microsoft.com/office/drawing/2014/main" id="{30D3CC1A-BFB5-4460-BB97-E124CD5B0001}"/>
            </a:ext>
          </a:extLst>
        </xdr:cNvPr>
        <xdr:cNvCxnSpPr/>
      </xdr:nvCxnSpPr>
      <xdr:spPr>
        <a:xfrm flipV="1">
          <a:off x="8750300" y="185798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277" name="n_1aveValue【市民会館】&#10;一人当たり面積">
          <a:extLst>
            <a:ext uri="{FF2B5EF4-FFF2-40B4-BE49-F238E27FC236}">
              <a16:creationId xmlns:a16="http://schemas.microsoft.com/office/drawing/2014/main" id="{129752AC-A666-4FF3-B42B-47F9C5E54CE5}"/>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278" name="n_2aveValue【市民会館】&#10;一人当たり面積">
          <a:extLst>
            <a:ext uri="{FF2B5EF4-FFF2-40B4-BE49-F238E27FC236}">
              <a16:creationId xmlns:a16="http://schemas.microsoft.com/office/drawing/2014/main" id="{E4147362-79AC-4157-9282-F3F1227EE72D}"/>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279" name="n_3aveValue【市民会館】&#10;一人当たり面積">
          <a:extLst>
            <a:ext uri="{FF2B5EF4-FFF2-40B4-BE49-F238E27FC236}">
              <a16:creationId xmlns:a16="http://schemas.microsoft.com/office/drawing/2014/main" id="{F7BC01E0-E8DA-49C7-B726-94E03087970E}"/>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280" name="n_4aveValue【市民会館】&#10;一人当たり面積">
          <a:extLst>
            <a:ext uri="{FF2B5EF4-FFF2-40B4-BE49-F238E27FC236}">
              <a16:creationId xmlns:a16="http://schemas.microsoft.com/office/drawing/2014/main" id="{867F97B9-8205-4C1C-816D-685ED794A76F}"/>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105173</xdr:rowOff>
    </xdr:from>
    <xdr:ext cx="469744" cy="259045"/>
    <xdr:sp macro="" textlink="">
      <xdr:nvSpPr>
        <xdr:cNvPr id="281" name="n_1mainValue【市民会館】&#10;一人当たり面積">
          <a:extLst>
            <a:ext uri="{FF2B5EF4-FFF2-40B4-BE49-F238E27FC236}">
              <a16:creationId xmlns:a16="http://schemas.microsoft.com/office/drawing/2014/main" id="{51C702D1-47BB-4BF1-A10C-BD801E24A8CC}"/>
            </a:ext>
          </a:extLst>
        </xdr:cNvPr>
        <xdr:cNvSpPr txBox="1"/>
      </xdr:nvSpPr>
      <xdr:spPr>
        <a:xfrm>
          <a:off x="9391727" y="186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105935</xdr:rowOff>
    </xdr:from>
    <xdr:ext cx="469744" cy="259045"/>
    <xdr:sp macro="" textlink="">
      <xdr:nvSpPr>
        <xdr:cNvPr id="282" name="n_2mainValue【市民会館】&#10;一人当たり面積">
          <a:extLst>
            <a:ext uri="{FF2B5EF4-FFF2-40B4-BE49-F238E27FC236}">
              <a16:creationId xmlns:a16="http://schemas.microsoft.com/office/drawing/2014/main" id="{3CC1C6F5-7653-4DF2-85BF-3AAED188DBB2}"/>
            </a:ext>
          </a:extLst>
        </xdr:cNvPr>
        <xdr:cNvSpPr txBox="1"/>
      </xdr:nvSpPr>
      <xdr:spPr>
        <a:xfrm>
          <a:off x="8515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B9FB354B-7208-4416-B801-9877DE9188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EE87FDBE-6CFC-40C9-AE6E-5CF494D359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04745615-B95D-4162-83D4-CF24B30DA6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3EF475C0-541B-41F4-97B1-C2E9BF8C89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1E7C8504-3249-4247-A7D7-F38CB14C98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538E874F-8D64-44AD-B546-3B8E32FADF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DC2C3287-BD2C-4880-B165-459CF5FF3F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569BC6B8-C739-40CF-9979-F40D40F66E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6DA26253-3DFD-4E34-8BB0-CBAC79C8CC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CA83D004-1087-4355-BA77-CBAEFFA566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BFBD32C9-F61A-4551-9F7D-25ED9C926A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a:extLst>
            <a:ext uri="{FF2B5EF4-FFF2-40B4-BE49-F238E27FC236}">
              <a16:creationId xmlns:a16="http://schemas.microsoft.com/office/drawing/2014/main" id="{848DC901-C26F-4B9C-993D-F56AFB7B57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a:extLst>
            <a:ext uri="{FF2B5EF4-FFF2-40B4-BE49-F238E27FC236}">
              <a16:creationId xmlns:a16="http://schemas.microsoft.com/office/drawing/2014/main" id="{51FE88F4-8EE8-4F62-ABB4-C824028A2A2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a:extLst>
            <a:ext uri="{FF2B5EF4-FFF2-40B4-BE49-F238E27FC236}">
              <a16:creationId xmlns:a16="http://schemas.microsoft.com/office/drawing/2014/main" id="{EF021EA2-F7BD-474A-8B1E-6D992558D69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a:extLst>
            <a:ext uri="{FF2B5EF4-FFF2-40B4-BE49-F238E27FC236}">
              <a16:creationId xmlns:a16="http://schemas.microsoft.com/office/drawing/2014/main" id="{8E9D6C56-33EB-4A0B-9A5A-B8FB1AAE186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a:extLst>
            <a:ext uri="{FF2B5EF4-FFF2-40B4-BE49-F238E27FC236}">
              <a16:creationId xmlns:a16="http://schemas.microsoft.com/office/drawing/2014/main" id="{C88E9411-FF98-4FE8-B052-0FC7EA9D31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a:extLst>
            <a:ext uri="{FF2B5EF4-FFF2-40B4-BE49-F238E27FC236}">
              <a16:creationId xmlns:a16="http://schemas.microsoft.com/office/drawing/2014/main" id="{A8ED4ECB-FF53-4C53-8188-087DF9DEB7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a:extLst>
            <a:ext uri="{FF2B5EF4-FFF2-40B4-BE49-F238E27FC236}">
              <a16:creationId xmlns:a16="http://schemas.microsoft.com/office/drawing/2014/main" id="{B98CB5CB-6F4F-4AA8-A137-42CEE28BAF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a:extLst>
            <a:ext uri="{FF2B5EF4-FFF2-40B4-BE49-F238E27FC236}">
              <a16:creationId xmlns:a16="http://schemas.microsoft.com/office/drawing/2014/main" id="{5C854207-6058-4162-A116-453AA5ABBE0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a:extLst>
            <a:ext uri="{FF2B5EF4-FFF2-40B4-BE49-F238E27FC236}">
              <a16:creationId xmlns:a16="http://schemas.microsoft.com/office/drawing/2014/main" id="{D2DD02C3-0B8F-48C1-9363-FA512FC49A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a:extLst>
            <a:ext uri="{FF2B5EF4-FFF2-40B4-BE49-F238E27FC236}">
              <a16:creationId xmlns:a16="http://schemas.microsoft.com/office/drawing/2014/main" id="{D0D2BDFD-85C5-4F1F-BEA1-78BAA200610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a:extLst>
            <a:ext uri="{FF2B5EF4-FFF2-40B4-BE49-F238E27FC236}">
              <a16:creationId xmlns:a16="http://schemas.microsoft.com/office/drawing/2014/main" id="{DC999F40-F302-498F-9D2F-182BAAF7481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a:extLst>
            <a:ext uri="{FF2B5EF4-FFF2-40B4-BE49-F238E27FC236}">
              <a16:creationId xmlns:a16="http://schemas.microsoft.com/office/drawing/2014/main" id="{0575CEF1-3A4E-493F-814A-73A97062FD1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44E753C7-1867-4CE9-AD7A-9274D4515C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id="{12D5A224-03A5-4EF8-A86F-19D14528AF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8" name="直線コネクタ 307">
          <a:extLst>
            <a:ext uri="{FF2B5EF4-FFF2-40B4-BE49-F238E27FC236}">
              <a16:creationId xmlns:a16="http://schemas.microsoft.com/office/drawing/2014/main" id="{A3191A1E-AD50-4F8E-919E-C8D110B871E7}"/>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9" name="【一般廃棄物処理施設】&#10;有形固定資産減価償却率最小値テキスト">
          <a:extLst>
            <a:ext uri="{FF2B5EF4-FFF2-40B4-BE49-F238E27FC236}">
              <a16:creationId xmlns:a16="http://schemas.microsoft.com/office/drawing/2014/main" id="{00D2F269-79AB-453F-9FEB-847E0F03D452}"/>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10" name="直線コネクタ 309">
          <a:extLst>
            <a:ext uri="{FF2B5EF4-FFF2-40B4-BE49-F238E27FC236}">
              <a16:creationId xmlns:a16="http://schemas.microsoft.com/office/drawing/2014/main" id="{6E2CF07A-B496-4ADE-A157-B2370C345F7E}"/>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11" name="【一般廃棄物処理施設】&#10;有形固定資産減価償却率最大値テキスト">
          <a:extLst>
            <a:ext uri="{FF2B5EF4-FFF2-40B4-BE49-F238E27FC236}">
              <a16:creationId xmlns:a16="http://schemas.microsoft.com/office/drawing/2014/main" id="{6CC89480-CF7D-4D41-ABD0-F2A3DEB9E392}"/>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2" name="直線コネクタ 311">
          <a:extLst>
            <a:ext uri="{FF2B5EF4-FFF2-40B4-BE49-F238E27FC236}">
              <a16:creationId xmlns:a16="http://schemas.microsoft.com/office/drawing/2014/main" id="{21913567-5F69-4160-9DED-227263EF6F7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id="{5D8BFF06-6D52-48A6-BD3F-232525DB3BCE}"/>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4" name="フローチャート: 判断 313">
          <a:extLst>
            <a:ext uri="{FF2B5EF4-FFF2-40B4-BE49-F238E27FC236}">
              <a16:creationId xmlns:a16="http://schemas.microsoft.com/office/drawing/2014/main" id="{C70F6F5B-BC39-45CC-9A42-4E6C7647962D}"/>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15" name="フローチャート: 判断 314">
          <a:extLst>
            <a:ext uri="{FF2B5EF4-FFF2-40B4-BE49-F238E27FC236}">
              <a16:creationId xmlns:a16="http://schemas.microsoft.com/office/drawing/2014/main" id="{3360EDFD-D4FF-408E-8D1F-8F01480DCFF1}"/>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16" name="フローチャート: 判断 315">
          <a:extLst>
            <a:ext uri="{FF2B5EF4-FFF2-40B4-BE49-F238E27FC236}">
              <a16:creationId xmlns:a16="http://schemas.microsoft.com/office/drawing/2014/main" id="{69B9C28C-50A8-4A82-BE3B-76E002A6E8C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17" name="フローチャート: 判断 316">
          <a:extLst>
            <a:ext uri="{FF2B5EF4-FFF2-40B4-BE49-F238E27FC236}">
              <a16:creationId xmlns:a16="http://schemas.microsoft.com/office/drawing/2014/main" id="{3745053F-2119-4380-B350-AED8924801B3}"/>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18" name="フローチャート: 判断 317">
          <a:extLst>
            <a:ext uri="{FF2B5EF4-FFF2-40B4-BE49-F238E27FC236}">
              <a16:creationId xmlns:a16="http://schemas.microsoft.com/office/drawing/2014/main" id="{2436744D-18E8-40B5-B292-E63409ADAC0D}"/>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B65721EB-8C61-40B1-8FB6-BC90E2E260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9BC7C5C9-E9FF-4656-8071-97CCC832D1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C9B10F2D-29FE-492C-AF4E-6C8143609C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EF257B2C-0274-4143-BB40-0DE3D82864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11C1AF38-901F-4DD6-9A89-3CC6470267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324" name="楕円 323">
          <a:extLst>
            <a:ext uri="{FF2B5EF4-FFF2-40B4-BE49-F238E27FC236}">
              <a16:creationId xmlns:a16="http://schemas.microsoft.com/office/drawing/2014/main" id="{D420AE8B-75C3-45C7-A8FC-559797BED997}"/>
            </a:ext>
          </a:extLst>
        </xdr:cNvPr>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325" name="【一般廃棄物処理施設】&#10;有形固定資産減価償却率該当値テキスト">
          <a:extLst>
            <a:ext uri="{FF2B5EF4-FFF2-40B4-BE49-F238E27FC236}">
              <a16:creationId xmlns:a16="http://schemas.microsoft.com/office/drawing/2014/main" id="{66F5475A-4528-483F-BD65-833FA4E720E4}"/>
            </a:ext>
          </a:extLst>
        </xdr:cNvPr>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326" name="楕円 325">
          <a:extLst>
            <a:ext uri="{FF2B5EF4-FFF2-40B4-BE49-F238E27FC236}">
              <a16:creationId xmlns:a16="http://schemas.microsoft.com/office/drawing/2014/main" id="{0E465D85-6B69-4342-A675-7DC06ACECF3E}"/>
            </a:ext>
          </a:extLst>
        </xdr:cNvPr>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115388</xdr:rowOff>
    </xdr:to>
    <xdr:cxnSp macro="">
      <xdr:nvCxnSpPr>
        <xdr:cNvPr id="327" name="直線コネクタ 326">
          <a:extLst>
            <a:ext uri="{FF2B5EF4-FFF2-40B4-BE49-F238E27FC236}">
              <a16:creationId xmlns:a16="http://schemas.microsoft.com/office/drawing/2014/main" id="{7C07702E-E36A-49D3-A04E-B3D3B3C2410A}"/>
            </a:ext>
          </a:extLst>
        </xdr:cNvPr>
        <xdr:cNvCxnSpPr/>
      </xdr:nvCxnSpPr>
      <xdr:spPr>
        <a:xfrm>
          <a:off x="15481300" y="6627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328" name="楕円 327">
          <a:extLst>
            <a:ext uri="{FF2B5EF4-FFF2-40B4-BE49-F238E27FC236}">
              <a16:creationId xmlns:a16="http://schemas.microsoft.com/office/drawing/2014/main" id="{F96EB437-BD97-4B11-AAF5-60E17FA6B001}"/>
            </a:ext>
          </a:extLst>
        </xdr:cNvPr>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112123</xdr:rowOff>
    </xdr:to>
    <xdr:cxnSp macro="">
      <xdr:nvCxnSpPr>
        <xdr:cNvPr id="329" name="直線コネクタ 328">
          <a:extLst>
            <a:ext uri="{FF2B5EF4-FFF2-40B4-BE49-F238E27FC236}">
              <a16:creationId xmlns:a16="http://schemas.microsoft.com/office/drawing/2014/main" id="{5F409CC8-98CB-4498-A0FD-783C45736BAE}"/>
            </a:ext>
          </a:extLst>
        </xdr:cNvPr>
        <xdr:cNvCxnSpPr/>
      </xdr:nvCxnSpPr>
      <xdr:spPr>
        <a:xfrm>
          <a:off x="14592300" y="65700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138067</xdr:rowOff>
    </xdr:from>
    <xdr:to>
      <xdr:col>72</xdr:col>
      <xdr:colOff>38100</xdr:colOff>
      <xdr:row>37</xdr:row>
      <xdr:rowOff>68217</xdr:rowOff>
    </xdr:to>
    <xdr:sp macro="" textlink="">
      <xdr:nvSpPr>
        <xdr:cNvPr id="330" name="楕円 329">
          <a:extLst>
            <a:ext uri="{FF2B5EF4-FFF2-40B4-BE49-F238E27FC236}">
              <a16:creationId xmlns:a16="http://schemas.microsoft.com/office/drawing/2014/main" id="{1A2DDC8F-1484-4C42-B679-F0877E568814}"/>
            </a:ext>
          </a:extLst>
        </xdr:cNvPr>
        <xdr:cNvSpPr/>
      </xdr:nvSpPr>
      <xdr:spPr>
        <a:xfrm>
          <a:off x="13652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17417</xdr:rowOff>
    </xdr:from>
    <xdr:to>
      <xdr:col>76</xdr:col>
      <xdr:colOff>114300</xdr:colOff>
      <xdr:row>38</xdr:row>
      <xdr:rowOff>54973</xdr:rowOff>
    </xdr:to>
    <xdr:cxnSp macro="">
      <xdr:nvCxnSpPr>
        <xdr:cNvPr id="331" name="直線コネクタ 330">
          <a:extLst>
            <a:ext uri="{FF2B5EF4-FFF2-40B4-BE49-F238E27FC236}">
              <a16:creationId xmlns:a16="http://schemas.microsoft.com/office/drawing/2014/main" id="{8AC3DF51-0429-4512-9BB8-0C015001ED01}"/>
            </a:ext>
          </a:extLst>
        </xdr:cNvPr>
        <xdr:cNvCxnSpPr/>
      </xdr:nvCxnSpPr>
      <xdr:spPr>
        <a:xfrm>
          <a:off x="13703300" y="6361067"/>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79284</xdr:rowOff>
    </xdr:from>
    <xdr:to>
      <xdr:col>67</xdr:col>
      <xdr:colOff>101600</xdr:colOff>
      <xdr:row>37</xdr:row>
      <xdr:rowOff>9434</xdr:rowOff>
    </xdr:to>
    <xdr:sp macro="" textlink="">
      <xdr:nvSpPr>
        <xdr:cNvPr id="332" name="楕円 331">
          <a:extLst>
            <a:ext uri="{FF2B5EF4-FFF2-40B4-BE49-F238E27FC236}">
              <a16:creationId xmlns:a16="http://schemas.microsoft.com/office/drawing/2014/main" id="{FB03E29E-A0F2-4AF3-994C-C6539BB2BBA3}"/>
            </a:ext>
          </a:extLst>
        </xdr:cNvPr>
        <xdr:cNvSpPr/>
      </xdr:nvSpPr>
      <xdr:spPr>
        <a:xfrm>
          <a:off x="12763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130084</xdr:rowOff>
    </xdr:from>
    <xdr:to>
      <xdr:col>71</xdr:col>
      <xdr:colOff>177800</xdr:colOff>
      <xdr:row>37</xdr:row>
      <xdr:rowOff>17417</xdr:rowOff>
    </xdr:to>
    <xdr:cxnSp macro="">
      <xdr:nvCxnSpPr>
        <xdr:cNvPr id="333" name="直線コネクタ 332">
          <a:extLst>
            <a:ext uri="{FF2B5EF4-FFF2-40B4-BE49-F238E27FC236}">
              <a16:creationId xmlns:a16="http://schemas.microsoft.com/office/drawing/2014/main" id="{EFB4CA34-C921-44F4-8BDB-5AA286479A5D}"/>
            </a:ext>
          </a:extLst>
        </xdr:cNvPr>
        <xdr:cNvCxnSpPr/>
      </xdr:nvCxnSpPr>
      <xdr:spPr>
        <a:xfrm>
          <a:off x="12814300" y="630228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34" name="n_1aveValue【一般廃棄物処理施設】&#10;有形固定資産減価償却率">
          <a:extLst>
            <a:ext uri="{FF2B5EF4-FFF2-40B4-BE49-F238E27FC236}">
              <a16:creationId xmlns:a16="http://schemas.microsoft.com/office/drawing/2014/main" id="{576015A1-F8E1-4930-9E5C-06DB64DCBD05}"/>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35" name="n_2aveValue【一般廃棄物処理施設】&#10;有形固定資産減価償却率">
          <a:extLst>
            <a:ext uri="{FF2B5EF4-FFF2-40B4-BE49-F238E27FC236}">
              <a16:creationId xmlns:a16="http://schemas.microsoft.com/office/drawing/2014/main" id="{396CD194-68EB-4959-A2EC-C00E11DA6C97}"/>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36" name="n_3aveValue【一般廃棄物処理施設】&#10;有形固定資産減価償却率">
          <a:extLst>
            <a:ext uri="{FF2B5EF4-FFF2-40B4-BE49-F238E27FC236}">
              <a16:creationId xmlns:a16="http://schemas.microsoft.com/office/drawing/2014/main" id="{F15F228D-12FC-4B7D-BB76-274E0C45BFD4}"/>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37" name="n_4aveValue【一般廃棄物処理施設】&#10;有形固定資産減価償却率">
          <a:extLst>
            <a:ext uri="{FF2B5EF4-FFF2-40B4-BE49-F238E27FC236}">
              <a16:creationId xmlns:a16="http://schemas.microsoft.com/office/drawing/2014/main" id="{0998902D-3BF8-4DC5-902F-2E32C7EEA442}"/>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338" name="n_1mainValue【一般廃棄物処理施設】&#10;有形固定資産減価償却率">
          <a:extLst>
            <a:ext uri="{FF2B5EF4-FFF2-40B4-BE49-F238E27FC236}">
              <a16:creationId xmlns:a16="http://schemas.microsoft.com/office/drawing/2014/main" id="{1DBC1C67-DD6A-4E85-9378-A0D7781676B3}"/>
            </a:ext>
          </a:extLst>
        </xdr:cNvPr>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122300</xdr:rowOff>
    </xdr:from>
    <xdr:ext cx="405111" cy="259045"/>
    <xdr:sp macro="" textlink="">
      <xdr:nvSpPr>
        <xdr:cNvPr id="339" name="n_2mainValue【一般廃棄物処理施設】&#10;有形固定資産減価償却率">
          <a:extLst>
            <a:ext uri="{FF2B5EF4-FFF2-40B4-BE49-F238E27FC236}">
              <a16:creationId xmlns:a16="http://schemas.microsoft.com/office/drawing/2014/main" id="{19F50DDD-2255-4C2C-BF14-1227D36C5E06}"/>
            </a:ext>
          </a:extLst>
        </xdr:cNvPr>
        <xdr:cNvSpPr txBox="1"/>
      </xdr:nvSpPr>
      <xdr:spPr>
        <a:xfrm>
          <a:off x="14389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84744</xdr:rowOff>
    </xdr:from>
    <xdr:ext cx="405111" cy="259045"/>
    <xdr:sp macro="" textlink="">
      <xdr:nvSpPr>
        <xdr:cNvPr id="340" name="n_3mainValue【一般廃棄物処理施設】&#10;有形固定資産減価償却率">
          <a:extLst>
            <a:ext uri="{FF2B5EF4-FFF2-40B4-BE49-F238E27FC236}">
              <a16:creationId xmlns:a16="http://schemas.microsoft.com/office/drawing/2014/main" id="{1AC91499-9FA4-44AB-B92C-6F2165E66FE4}"/>
            </a:ext>
          </a:extLst>
        </xdr:cNvPr>
        <xdr:cNvSpPr txBox="1"/>
      </xdr:nvSpPr>
      <xdr:spPr>
        <a:xfrm>
          <a:off x="13500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25961</xdr:rowOff>
    </xdr:from>
    <xdr:ext cx="405111" cy="259045"/>
    <xdr:sp macro="" textlink="">
      <xdr:nvSpPr>
        <xdr:cNvPr id="341" name="n_4mainValue【一般廃棄物処理施設】&#10;有形固定資産減価償却率">
          <a:extLst>
            <a:ext uri="{FF2B5EF4-FFF2-40B4-BE49-F238E27FC236}">
              <a16:creationId xmlns:a16="http://schemas.microsoft.com/office/drawing/2014/main" id="{1254ADC1-E165-4363-BA92-8121A2C19859}"/>
            </a:ext>
          </a:extLst>
        </xdr:cNvPr>
        <xdr:cNvSpPr txBox="1"/>
      </xdr:nvSpPr>
      <xdr:spPr>
        <a:xfrm>
          <a:off x="12611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A428EC23-FB7F-495E-B8CB-9942F0D697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429F49BB-7F46-4939-8222-1BF75F246D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25B9CD00-D164-4737-B55C-0423BD43F7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885EF01F-761F-44D9-ACA8-0FAA98B1E2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1336C1D9-FBBF-495B-AF08-C98004901B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476DFE01-6D7B-491F-AF81-A6CEF66EB6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F279F893-0BA0-4080-8F58-5ADC8B7B0C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E9B5FEED-D4C0-4BEF-B82D-DBE138CED8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9C53AD65-3243-4E86-8CF9-58D00F1B57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AAA3351F-B931-4143-BE99-93017AFE57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a:extLst>
            <a:ext uri="{FF2B5EF4-FFF2-40B4-BE49-F238E27FC236}">
              <a16:creationId xmlns:a16="http://schemas.microsoft.com/office/drawing/2014/main" id="{A5B00B99-E7D9-41DB-9171-CA6B843890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a:extLst>
            <a:ext uri="{FF2B5EF4-FFF2-40B4-BE49-F238E27FC236}">
              <a16:creationId xmlns:a16="http://schemas.microsoft.com/office/drawing/2014/main" id="{FA39D92C-5E16-4F76-8FFB-526DB75B69D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a:extLst>
            <a:ext uri="{FF2B5EF4-FFF2-40B4-BE49-F238E27FC236}">
              <a16:creationId xmlns:a16="http://schemas.microsoft.com/office/drawing/2014/main" id="{60DC36FF-D219-4E59-9DEE-436B714B5F4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5" name="テキスト ボックス 354">
          <a:extLst>
            <a:ext uri="{FF2B5EF4-FFF2-40B4-BE49-F238E27FC236}">
              <a16:creationId xmlns:a16="http://schemas.microsoft.com/office/drawing/2014/main" id="{C625FCE3-9D93-482D-8C1E-94A29155621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a:extLst>
            <a:ext uri="{FF2B5EF4-FFF2-40B4-BE49-F238E27FC236}">
              <a16:creationId xmlns:a16="http://schemas.microsoft.com/office/drawing/2014/main" id="{9AAA21B1-1DED-4CC8-AC06-3C3EDF268AE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7" name="テキスト ボックス 356">
          <a:extLst>
            <a:ext uri="{FF2B5EF4-FFF2-40B4-BE49-F238E27FC236}">
              <a16:creationId xmlns:a16="http://schemas.microsoft.com/office/drawing/2014/main" id="{80A9B284-6B2A-4C71-9591-AFDE4F0D74FA}"/>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a:extLst>
            <a:ext uri="{FF2B5EF4-FFF2-40B4-BE49-F238E27FC236}">
              <a16:creationId xmlns:a16="http://schemas.microsoft.com/office/drawing/2014/main" id="{14159588-B435-48C1-99A8-DD869B196E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9" name="テキスト ボックス 358">
          <a:extLst>
            <a:ext uri="{FF2B5EF4-FFF2-40B4-BE49-F238E27FC236}">
              <a16:creationId xmlns:a16="http://schemas.microsoft.com/office/drawing/2014/main" id="{B15EC88B-B730-40FD-B714-E71032C94018}"/>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F151C12C-7E38-4621-B4D0-2C6AB7FD7D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1" name="テキスト ボックス 360">
          <a:extLst>
            <a:ext uri="{FF2B5EF4-FFF2-40B4-BE49-F238E27FC236}">
              <a16:creationId xmlns:a16="http://schemas.microsoft.com/office/drawing/2014/main" id="{269C3A57-0507-449A-AE5D-D29F94440AB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a:extLst>
            <a:ext uri="{FF2B5EF4-FFF2-40B4-BE49-F238E27FC236}">
              <a16:creationId xmlns:a16="http://schemas.microsoft.com/office/drawing/2014/main" id="{EA32E2AD-98A1-4D7D-B8A0-E8360AA49A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3" name="直線コネクタ 362">
          <a:extLst>
            <a:ext uri="{FF2B5EF4-FFF2-40B4-BE49-F238E27FC236}">
              <a16:creationId xmlns:a16="http://schemas.microsoft.com/office/drawing/2014/main" id="{3A60480C-126D-4C63-B0C4-23AA8CA9CB75}"/>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4" name="【一般廃棄物処理施設】&#10;一人当たり有形固定資産（償却資産）額最小値テキスト">
          <a:extLst>
            <a:ext uri="{FF2B5EF4-FFF2-40B4-BE49-F238E27FC236}">
              <a16:creationId xmlns:a16="http://schemas.microsoft.com/office/drawing/2014/main" id="{CDA8D912-E640-4FD0-BCF5-CAAFF3B52F7E}"/>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5" name="直線コネクタ 364">
          <a:extLst>
            <a:ext uri="{FF2B5EF4-FFF2-40B4-BE49-F238E27FC236}">
              <a16:creationId xmlns:a16="http://schemas.microsoft.com/office/drawing/2014/main" id="{834689BA-4D7D-40BE-9C8E-A2E1ABD61CAB}"/>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6" name="【一般廃棄物処理施設】&#10;一人当たり有形固定資産（償却資産）額最大値テキスト">
          <a:extLst>
            <a:ext uri="{FF2B5EF4-FFF2-40B4-BE49-F238E27FC236}">
              <a16:creationId xmlns:a16="http://schemas.microsoft.com/office/drawing/2014/main" id="{9A9E8626-77D4-4A10-B7E0-E5D530B1C6D1}"/>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7" name="直線コネクタ 366">
          <a:extLst>
            <a:ext uri="{FF2B5EF4-FFF2-40B4-BE49-F238E27FC236}">
              <a16:creationId xmlns:a16="http://schemas.microsoft.com/office/drawing/2014/main" id="{49BA5018-EFAD-4CD6-B192-92CC5A45704F}"/>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68" name="【一般廃棄物処理施設】&#10;一人当たり有形固定資産（償却資産）額平均値テキスト">
          <a:extLst>
            <a:ext uri="{FF2B5EF4-FFF2-40B4-BE49-F238E27FC236}">
              <a16:creationId xmlns:a16="http://schemas.microsoft.com/office/drawing/2014/main" id="{3AA40DAD-EEEE-46C3-867C-6787556097AA}"/>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9" name="フローチャート: 判断 368">
          <a:extLst>
            <a:ext uri="{FF2B5EF4-FFF2-40B4-BE49-F238E27FC236}">
              <a16:creationId xmlns:a16="http://schemas.microsoft.com/office/drawing/2014/main" id="{87714A17-CF9D-4FD1-8E4C-8EC80AEEC3A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70" name="フローチャート: 判断 369">
          <a:extLst>
            <a:ext uri="{FF2B5EF4-FFF2-40B4-BE49-F238E27FC236}">
              <a16:creationId xmlns:a16="http://schemas.microsoft.com/office/drawing/2014/main" id="{0B6BDED7-246C-43BF-96DD-01AF8DA5BB4C}"/>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71" name="フローチャート: 判断 370">
          <a:extLst>
            <a:ext uri="{FF2B5EF4-FFF2-40B4-BE49-F238E27FC236}">
              <a16:creationId xmlns:a16="http://schemas.microsoft.com/office/drawing/2014/main" id="{2498972F-3AC4-4DBA-9F53-7F3FCDCE24D1}"/>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72" name="フローチャート: 判断 371">
          <a:extLst>
            <a:ext uri="{FF2B5EF4-FFF2-40B4-BE49-F238E27FC236}">
              <a16:creationId xmlns:a16="http://schemas.microsoft.com/office/drawing/2014/main" id="{75F0D149-7DFC-4261-A74F-C8EBD75D9AAB}"/>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73" name="フローチャート: 判断 372">
          <a:extLst>
            <a:ext uri="{FF2B5EF4-FFF2-40B4-BE49-F238E27FC236}">
              <a16:creationId xmlns:a16="http://schemas.microsoft.com/office/drawing/2014/main" id="{DFB5343C-1FB5-4979-92BF-A7E96A2C51C9}"/>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24BB0584-F87A-4EBB-B78D-0292371B06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FBFFCE1-D46C-49E6-8BB3-D27EBF6723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8530E095-37A0-4B2C-A97E-0F6A9AFF561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535C5D9E-3FFB-4C98-98DA-1838F0A044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712095DC-48AB-4F2F-8189-DC5266D5ED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96806</xdr:rowOff>
    </xdr:from>
    <xdr:to>
      <xdr:col>116</xdr:col>
      <xdr:colOff>114300</xdr:colOff>
      <xdr:row>41</xdr:row>
      <xdr:rowOff>26956</xdr:rowOff>
    </xdr:to>
    <xdr:sp macro="" textlink="">
      <xdr:nvSpPr>
        <xdr:cNvPr id="379" name="楕円 378">
          <a:extLst>
            <a:ext uri="{FF2B5EF4-FFF2-40B4-BE49-F238E27FC236}">
              <a16:creationId xmlns:a16="http://schemas.microsoft.com/office/drawing/2014/main" id="{0C006AA9-5767-4876-ABE4-7FDAE0BAA06C}"/>
            </a:ext>
          </a:extLst>
        </xdr:cNvPr>
        <xdr:cNvSpPr/>
      </xdr:nvSpPr>
      <xdr:spPr>
        <a:xfrm>
          <a:off x="22110700" y="69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119683</xdr:rowOff>
    </xdr:from>
    <xdr:ext cx="599010" cy="259045"/>
    <xdr:sp macro="" textlink="">
      <xdr:nvSpPr>
        <xdr:cNvPr id="380" name="【一般廃棄物処理施設】&#10;一人当たり有形固定資産（償却資産）額該当値テキスト">
          <a:extLst>
            <a:ext uri="{FF2B5EF4-FFF2-40B4-BE49-F238E27FC236}">
              <a16:creationId xmlns:a16="http://schemas.microsoft.com/office/drawing/2014/main" id="{B0963140-87C3-432A-8F69-0D8A1749EFAE}"/>
            </a:ext>
          </a:extLst>
        </xdr:cNvPr>
        <xdr:cNvSpPr txBox="1"/>
      </xdr:nvSpPr>
      <xdr:spPr>
        <a:xfrm>
          <a:off x="22199600" y="680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103874</xdr:rowOff>
    </xdr:from>
    <xdr:to>
      <xdr:col>112</xdr:col>
      <xdr:colOff>38100</xdr:colOff>
      <xdr:row>41</xdr:row>
      <xdr:rowOff>34024</xdr:rowOff>
    </xdr:to>
    <xdr:sp macro="" textlink="">
      <xdr:nvSpPr>
        <xdr:cNvPr id="381" name="楕円 380">
          <a:extLst>
            <a:ext uri="{FF2B5EF4-FFF2-40B4-BE49-F238E27FC236}">
              <a16:creationId xmlns:a16="http://schemas.microsoft.com/office/drawing/2014/main" id="{37732726-83A9-4534-B72A-EA7C1D95E88C}"/>
            </a:ext>
          </a:extLst>
        </xdr:cNvPr>
        <xdr:cNvSpPr/>
      </xdr:nvSpPr>
      <xdr:spPr>
        <a:xfrm>
          <a:off x="21272500" y="69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147606</xdr:rowOff>
    </xdr:from>
    <xdr:to>
      <xdr:col>116</xdr:col>
      <xdr:colOff>63500</xdr:colOff>
      <xdr:row>40</xdr:row>
      <xdr:rowOff>154674</xdr:rowOff>
    </xdr:to>
    <xdr:cxnSp macro="">
      <xdr:nvCxnSpPr>
        <xdr:cNvPr id="382" name="直線コネクタ 381">
          <a:extLst>
            <a:ext uri="{FF2B5EF4-FFF2-40B4-BE49-F238E27FC236}">
              <a16:creationId xmlns:a16="http://schemas.microsoft.com/office/drawing/2014/main" id="{36EEBCED-259F-4BC5-943A-CB9491CB2B69}"/>
            </a:ext>
          </a:extLst>
        </xdr:cNvPr>
        <xdr:cNvCxnSpPr/>
      </xdr:nvCxnSpPr>
      <xdr:spPr>
        <a:xfrm flipV="1">
          <a:off x="21323300" y="7005606"/>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106507</xdr:rowOff>
    </xdr:from>
    <xdr:to>
      <xdr:col>107</xdr:col>
      <xdr:colOff>101600</xdr:colOff>
      <xdr:row>41</xdr:row>
      <xdr:rowOff>36657</xdr:rowOff>
    </xdr:to>
    <xdr:sp macro="" textlink="">
      <xdr:nvSpPr>
        <xdr:cNvPr id="383" name="楕円 382">
          <a:extLst>
            <a:ext uri="{FF2B5EF4-FFF2-40B4-BE49-F238E27FC236}">
              <a16:creationId xmlns:a16="http://schemas.microsoft.com/office/drawing/2014/main" id="{B71F6E46-4CBE-4A29-81C3-6D12F635E75C}"/>
            </a:ext>
          </a:extLst>
        </xdr:cNvPr>
        <xdr:cNvSpPr/>
      </xdr:nvSpPr>
      <xdr:spPr>
        <a:xfrm>
          <a:off x="20383500" y="69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154674</xdr:rowOff>
    </xdr:from>
    <xdr:to>
      <xdr:col>111</xdr:col>
      <xdr:colOff>177800</xdr:colOff>
      <xdr:row>40</xdr:row>
      <xdr:rowOff>157307</xdr:rowOff>
    </xdr:to>
    <xdr:cxnSp macro="">
      <xdr:nvCxnSpPr>
        <xdr:cNvPr id="384" name="直線コネクタ 383">
          <a:extLst>
            <a:ext uri="{FF2B5EF4-FFF2-40B4-BE49-F238E27FC236}">
              <a16:creationId xmlns:a16="http://schemas.microsoft.com/office/drawing/2014/main" id="{2B5347CE-F0F5-4146-9D9F-14E1C9F53FFA}"/>
            </a:ext>
          </a:extLst>
        </xdr:cNvPr>
        <xdr:cNvCxnSpPr/>
      </xdr:nvCxnSpPr>
      <xdr:spPr>
        <a:xfrm flipV="1">
          <a:off x="20434300" y="7012674"/>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139477</xdr:rowOff>
    </xdr:from>
    <xdr:to>
      <xdr:col>102</xdr:col>
      <xdr:colOff>165100</xdr:colOff>
      <xdr:row>41</xdr:row>
      <xdr:rowOff>69627</xdr:rowOff>
    </xdr:to>
    <xdr:sp macro="" textlink="">
      <xdr:nvSpPr>
        <xdr:cNvPr id="385" name="楕円 384">
          <a:extLst>
            <a:ext uri="{FF2B5EF4-FFF2-40B4-BE49-F238E27FC236}">
              <a16:creationId xmlns:a16="http://schemas.microsoft.com/office/drawing/2014/main" id="{F95CF597-E60B-47A3-ABA8-5D5F74CB4513}"/>
            </a:ext>
          </a:extLst>
        </xdr:cNvPr>
        <xdr:cNvSpPr/>
      </xdr:nvSpPr>
      <xdr:spPr>
        <a:xfrm>
          <a:off x="19494500" y="69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157307</xdr:rowOff>
    </xdr:from>
    <xdr:to>
      <xdr:col>107</xdr:col>
      <xdr:colOff>50800</xdr:colOff>
      <xdr:row>41</xdr:row>
      <xdr:rowOff>18827</xdr:rowOff>
    </xdr:to>
    <xdr:cxnSp macro="">
      <xdr:nvCxnSpPr>
        <xdr:cNvPr id="386" name="直線コネクタ 385">
          <a:extLst>
            <a:ext uri="{FF2B5EF4-FFF2-40B4-BE49-F238E27FC236}">
              <a16:creationId xmlns:a16="http://schemas.microsoft.com/office/drawing/2014/main" id="{3925C6DE-DBC4-4A63-A4F3-46992966F3BD}"/>
            </a:ext>
          </a:extLst>
        </xdr:cNvPr>
        <xdr:cNvCxnSpPr/>
      </xdr:nvCxnSpPr>
      <xdr:spPr>
        <a:xfrm flipV="1">
          <a:off x="19545300" y="7015307"/>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137520</xdr:rowOff>
    </xdr:from>
    <xdr:to>
      <xdr:col>98</xdr:col>
      <xdr:colOff>38100</xdr:colOff>
      <xdr:row>41</xdr:row>
      <xdr:rowOff>67670</xdr:rowOff>
    </xdr:to>
    <xdr:sp macro="" textlink="">
      <xdr:nvSpPr>
        <xdr:cNvPr id="387" name="楕円 386">
          <a:extLst>
            <a:ext uri="{FF2B5EF4-FFF2-40B4-BE49-F238E27FC236}">
              <a16:creationId xmlns:a16="http://schemas.microsoft.com/office/drawing/2014/main" id="{3AC03A4D-9204-48F7-B8F1-21503003BD52}"/>
            </a:ext>
          </a:extLst>
        </xdr:cNvPr>
        <xdr:cNvSpPr/>
      </xdr:nvSpPr>
      <xdr:spPr>
        <a:xfrm>
          <a:off x="18605500" y="69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16870</xdr:rowOff>
    </xdr:from>
    <xdr:to>
      <xdr:col>102</xdr:col>
      <xdr:colOff>114300</xdr:colOff>
      <xdr:row>41</xdr:row>
      <xdr:rowOff>18827</xdr:rowOff>
    </xdr:to>
    <xdr:cxnSp macro="">
      <xdr:nvCxnSpPr>
        <xdr:cNvPr id="388" name="直線コネクタ 387">
          <a:extLst>
            <a:ext uri="{FF2B5EF4-FFF2-40B4-BE49-F238E27FC236}">
              <a16:creationId xmlns:a16="http://schemas.microsoft.com/office/drawing/2014/main" id="{89671EEF-C3EB-44C7-9A24-DC88E5068E9C}"/>
            </a:ext>
          </a:extLst>
        </xdr:cNvPr>
        <xdr:cNvCxnSpPr/>
      </xdr:nvCxnSpPr>
      <xdr:spPr>
        <a:xfrm>
          <a:off x="18656300" y="7046320"/>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389" name="n_1aveValue【一般廃棄物処理施設】&#10;一人当たり有形固定資産（償却資産）額">
          <a:extLst>
            <a:ext uri="{FF2B5EF4-FFF2-40B4-BE49-F238E27FC236}">
              <a16:creationId xmlns:a16="http://schemas.microsoft.com/office/drawing/2014/main" id="{640C66B3-DC18-4A7D-A946-0D6460AE29A6}"/>
            </a:ext>
          </a:extLst>
        </xdr:cNvPr>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390" name="n_2aveValue【一般廃棄物処理施設】&#10;一人当たり有形固定資産（償却資産）額">
          <a:extLst>
            <a:ext uri="{FF2B5EF4-FFF2-40B4-BE49-F238E27FC236}">
              <a16:creationId xmlns:a16="http://schemas.microsoft.com/office/drawing/2014/main" id="{A00F0987-D2BD-43E0-A282-11204841D3FD}"/>
            </a:ext>
          </a:extLst>
        </xdr:cNvPr>
        <xdr:cNvSpPr txBox="1"/>
      </xdr:nvSpPr>
      <xdr:spPr>
        <a:xfrm>
          <a:off x="20134795" y="71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106444</xdr:rowOff>
    </xdr:from>
    <xdr:ext cx="599010" cy="259045"/>
    <xdr:sp macro="" textlink="">
      <xdr:nvSpPr>
        <xdr:cNvPr id="391" name="n_3aveValue【一般廃棄物処理施設】&#10;一人当たり有形固定資産（償却資産）額">
          <a:extLst>
            <a:ext uri="{FF2B5EF4-FFF2-40B4-BE49-F238E27FC236}">
              <a16:creationId xmlns:a16="http://schemas.microsoft.com/office/drawing/2014/main" id="{B101388B-1AF6-4B62-94BF-0BB8B44F47C9}"/>
            </a:ext>
          </a:extLst>
        </xdr:cNvPr>
        <xdr:cNvSpPr txBox="1"/>
      </xdr:nvSpPr>
      <xdr:spPr>
        <a:xfrm>
          <a:off x="19245795" y="713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392" name="n_4aveValue【一般廃棄物処理施設】&#10;一人当たり有形固定資産（償却資産）額">
          <a:extLst>
            <a:ext uri="{FF2B5EF4-FFF2-40B4-BE49-F238E27FC236}">
              <a16:creationId xmlns:a16="http://schemas.microsoft.com/office/drawing/2014/main" id="{1050591B-BADE-4061-86D0-5DE583B52037}"/>
            </a:ext>
          </a:extLst>
        </xdr:cNvPr>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50551</xdr:rowOff>
    </xdr:from>
    <xdr:ext cx="599010" cy="259045"/>
    <xdr:sp macro="" textlink="">
      <xdr:nvSpPr>
        <xdr:cNvPr id="393" name="n_1mainValue【一般廃棄物処理施設】&#10;一人当たり有形固定資産（償却資産）額">
          <a:extLst>
            <a:ext uri="{FF2B5EF4-FFF2-40B4-BE49-F238E27FC236}">
              <a16:creationId xmlns:a16="http://schemas.microsoft.com/office/drawing/2014/main" id="{D765A394-47AB-43C0-949B-E6F77A466E70}"/>
            </a:ext>
          </a:extLst>
        </xdr:cNvPr>
        <xdr:cNvSpPr txBox="1"/>
      </xdr:nvSpPr>
      <xdr:spPr>
        <a:xfrm>
          <a:off x="21011095" y="673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53184</xdr:rowOff>
    </xdr:from>
    <xdr:ext cx="599010" cy="259045"/>
    <xdr:sp macro="" textlink="">
      <xdr:nvSpPr>
        <xdr:cNvPr id="394" name="n_2mainValue【一般廃棄物処理施設】&#10;一人当たり有形固定資産（償却資産）額">
          <a:extLst>
            <a:ext uri="{FF2B5EF4-FFF2-40B4-BE49-F238E27FC236}">
              <a16:creationId xmlns:a16="http://schemas.microsoft.com/office/drawing/2014/main" id="{BF805516-4696-4CA0-87C4-3AB252BE1D58}"/>
            </a:ext>
          </a:extLst>
        </xdr:cNvPr>
        <xdr:cNvSpPr txBox="1"/>
      </xdr:nvSpPr>
      <xdr:spPr>
        <a:xfrm>
          <a:off x="20134795" y="67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86154</xdr:rowOff>
    </xdr:from>
    <xdr:ext cx="599010" cy="259045"/>
    <xdr:sp macro="" textlink="">
      <xdr:nvSpPr>
        <xdr:cNvPr id="395" name="n_3mainValue【一般廃棄物処理施設】&#10;一人当たり有形固定資産（償却資産）額">
          <a:extLst>
            <a:ext uri="{FF2B5EF4-FFF2-40B4-BE49-F238E27FC236}">
              <a16:creationId xmlns:a16="http://schemas.microsoft.com/office/drawing/2014/main" id="{83E820E0-8CF4-4656-95CC-C86DB4308F8B}"/>
            </a:ext>
          </a:extLst>
        </xdr:cNvPr>
        <xdr:cNvSpPr txBox="1"/>
      </xdr:nvSpPr>
      <xdr:spPr>
        <a:xfrm>
          <a:off x="19245795" y="677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84197</xdr:rowOff>
    </xdr:from>
    <xdr:ext cx="599010" cy="259045"/>
    <xdr:sp macro="" textlink="">
      <xdr:nvSpPr>
        <xdr:cNvPr id="396" name="n_4mainValue【一般廃棄物処理施設】&#10;一人当たり有形固定資産（償却資産）額">
          <a:extLst>
            <a:ext uri="{FF2B5EF4-FFF2-40B4-BE49-F238E27FC236}">
              <a16:creationId xmlns:a16="http://schemas.microsoft.com/office/drawing/2014/main" id="{183BE5A5-F47A-4611-8638-0D5E2A566558}"/>
            </a:ext>
          </a:extLst>
        </xdr:cNvPr>
        <xdr:cNvSpPr txBox="1"/>
      </xdr:nvSpPr>
      <xdr:spPr>
        <a:xfrm>
          <a:off x="18356795" y="677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2DB21E42-A165-4739-AE0F-F551665CE9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545CDA7B-81B8-4CE7-AF47-599561EF3F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4931BBF8-F90A-474A-8202-9CCF1A31D5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1D9D2CC-42A4-467E-A1AD-31E9620B04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5830D264-C81D-428F-B679-8D6DE77612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A779DEFD-5766-4D88-B453-3678F783E4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4FF23AB6-039A-4E21-AADC-4330163829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E2E3475C-9D41-4025-9724-7B85CE923A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C010D90F-187B-4E7F-8BDF-4ECCD0DCEB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CCE79554-37D3-48B2-AB52-4227082F40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059A385F-BB40-4BF5-9DE6-9BE1F6C6A4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a:extLst>
            <a:ext uri="{FF2B5EF4-FFF2-40B4-BE49-F238E27FC236}">
              <a16:creationId xmlns:a16="http://schemas.microsoft.com/office/drawing/2014/main" id="{130FAF7F-5C25-4CE4-8AD2-C67759C7612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9" name="テキスト ボックス 408">
          <a:extLst>
            <a:ext uri="{FF2B5EF4-FFF2-40B4-BE49-F238E27FC236}">
              <a16:creationId xmlns:a16="http://schemas.microsoft.com/office/drawing/2014/main" id="{02B40573-0701-4B35-AB40-AA15F39C9DE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a:extLst>
            <a:ext uri="{FF2B5EF4-FFF2-40B4-BE49-F238E27FC236}">
              <a16:creationId xmlns:a16="http://schemas.microsoft.com/office/drawing/2014/main" id="{8761DF55-CA78-42D4-BBE3-A2D25ED0AF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a:extLst>
            <a:ext uri="{FF2B5EF4-FFF2-40B4-BE49-F238E27FC236}">
              <a16:creationId xmlns:a16="http://schemas.microsoft.com/office/drawing/2014/main" id="{01E29B4C-4380-4C47-BC89-F0617ECAE6C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a:extLst>
            <a:ext uri="{FF2B5EF4-FFF2-40B4-BE49-F238E27FC236}">
              <a16:creationId xmlns:a16="http://schemas.microsoft.com/office/drawing/2014/main" id="{2BDD1DB1-892F-4507-A41A-3EFB8574333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a:extLst>
            <a:ext uri="{FF2B5EF4-FFF2-40B4-BE49-F238E27FC236}">
              <a16:creationId xmlns:a16="http://schemas.microsoft.com/office/drawing/2014/main" id="{747AE182-F505-4110-8D7E-E77FF357DD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a:extLst>
            <a:ext uri="{FF2B5EF4-FFF2-40B4-BE49-F238E27FC236}">
              <a16:creationId xmlns:a16="http://schemas.microsoft.com/office/drawing/2014/main" id="{DBD6DADB-D2D5-43B6-BBED-9ECE1D225B4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a:extLst>
            <a:ext uri="{FF2B5EF4-FFF2-40B4-BE49-F238E27FC236}">
              <a16:creationId xmlns:a16="http://schemas.microsoft.com/office/drawing/2014/main" id="{072B7BC4-C9F7-4B1F-8628-816366054B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a:extLst>
            <a:ext uri="{FF2B5EF4-FFF2-40B4-BE49-F238E27FC236}">
              <a16:creationId xmlns:a16="http://schemas.microsoft.com/office/drawing/2014/main" id="{0870D0CA-6B84-450F-A6CF-F4C613C53C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a:extLst>
            <a:ext uri="{FF2B5EF4-FFF2-40B4-BE49-F238E27FC236}">
              <a16:creationId xmlns:a16="http://schemas.microsoft.com/office/drawing/2014/main" id="{57C2711E-E3A2-492B-AA90-FAB12D0036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63FC7B63-519F-425B-9B30-AF26107314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9" name="テキスト ボックス 418">
          <a:extLst>
            <a:ext uri="{FF2B5EF4-FFF2-40B4-BE49-F238E27FC236}">
              <a16:creationId xmlns:a16="http://schemas.microsoft.com/office/drawing/2014/main" id="{590E4603-FA5B-4271-96BE-021074F2EA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a:extLst>
            <a:ext uri="{FF2B5EF4-FFF2-40B4-BE49-F238E27FC236}">
              <a16:creationId xmlns:a16="http://schemas.microsoft.com/office/drawing/2014/main" id="{68F62935-2020-42E8-8682-1A174D916F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21" name="直線コネクタ 420">
          <a:extLst>
            <a:ext uri="{FF2B5EF4-FFF2-40B4-BE49-F238E27FC236}">
              <a16:creationId xmlns:a16="http://schemas.microsoft.com/office/drawing/2014/main" id="{60C3D42A-C9D7-4EB2-BFF5-12E6D0CB6F0D}"/>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2" name="【保健センター・保健所】&#10;有形固定資産減価償却率最小値テキスト">
          <a:extLst>
            <a:ext uri="{FF2B5EF4-FFF2-40B4-BE49-F238E27FC236}">
              <a16:creationId xmlns:a16="http://schemas.microsoft.com/office/drawing/2014/main" id="{EE3969E1-DFA5-457B-B4B2-9B12BAD4B8B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3" name="直線コネクタ 422">
          <a:extLst>
            <a:ext uri="{FF2B5EF4-FFF2-40B4-BE49-F238E27FC236}">
              <a16:creationId xmlns:a16="http://schemas.microsoft.com/office/drawing/2014/main" id="{965FB9E3-B838-4FC6-948C-59FF1A89ED5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4" name="【保健センター・保健所】&#10;有形固定資産減価償却率最大値テキスト">
          <a:extLst>
            <a:ext uri="{FF2B5EF4-FFF2-40B4-BE49-F238E27FC236}">
              <a16:creationId xmlns:a16="http://schemas.microsoft.com/office/drawing/2014/main" id="{3C841CA1-A40D-4079-A038-BC540F7FFA9D}"/>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5" name="直線コネクタ 424">
          <a:extLst>
            <a:ext uri="{FF2B5EF4-FFF2-40B4-BE49-F238E27FC236}">
              <a16:creationId xmlns:a16="http://schemas.microsoft.com/office/drawing/2014/main" id="{7E562FDE-180A-4F9F-8B05-16DA9FF2977D}"/>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26" name="【保健センター・保健所】&#10;有形固定資産減価償却率平均値テキスト">
          <a:extLst>
            <a:ext uri="{FF2B5EF4-FFF2-40B4-BE49-F238E27FC236}">
              <a16:creationId xmlns:a16="http://schemas.microsoft.com/office/drawing/2014/main" id="{1B82208F-2796-438B-9DA9-C4DB1F6F506E}"/>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27" name="フローチャート: 判断 426">
          <a:extLst>
            <a:ext uri="{FF2B5EF4-FFF2-40B4-BE49-F238E27FC236}">
              <a16:creationId xmlns:a16="http://schemas.microsoft.com/office/drawing/2014/main" id="{C1B87511-92DF-4FEB-B3FB-ACD9A8407E1D}"/>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28" name="フローチャート: 判断 427">
          <a:extLst>
            <a:ext uri="{FF2B5EF4-FFF2-40B4-BE49-F238E27FC236}">
              <a16:creationId xmlns:a16="http://schemas.microsoft.com/office/drawing/2014/main" id="{CB3C6254-17D8-4F7A-94BA-AC957F231E69}"/>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429" name="フローチャート: 判断 428">
          <a:extLst>
            <a:ext uri="{FF2B5EF4-FFF2-40B4-BE49-F238E27FC236}">
              <a16:creationId xmlns:a16="http://schemas.microsoft.com/office/drawing/2014/main" id="{90585C08-BE2A-4486-B785-86B602E91F8D}"/>
            </a:ext>
          </a:extLst>
        </xdr:cNvPr>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430" name="フローチャート: 判断 429">
          <a:extLst>
            <a:ext uri="{FF2B5EF4-FFF2-40B4-BE49-F238E27FC236}">
              <a16:creationId xmlns:a16="http://schemas.microsoft.com/office/drawing/2014/main" id="{AE1DC9EB-ADA1-4AC1-A1C1-A454EEE174C8}"/>
            </a:ext>
          </a:extLst>
        </xdr:cNvPr>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431" name="フローチャート: 判断 430">
          <a:extLst>
            <a:ext uri="{FF2B5EF4-FFF2-40B4-BE49-F238E27FC236}">
              <a16:creationId xmlns:a16="http://schemas.microsoft.com/office/drawing/2014/main" id="{068969D6-2BA9-4D88-999C-4FF35F5EB36C}"/>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F11BE0FD-3A3F-4FF3-82CF-75CDDC14A0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9DC4477-8168-4C21-BB58-DA15E48AAC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FE1506F4-75DC-4E57-A8DD-27C438BC2F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8286943-1601-48ED-A5F0-8495DB101A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D728A03-CA09-4B18-8FF8-5E2101A8DD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37" name="楕円 436">
          <a:extLst>
            <a:ext uri="{FF2B5EF4-FFF2-40B4-BE49-F238E27FC236}">
              <a16:creationId xmlns:a16="http://schemas.microsoft.com/office/drawing/2014/main" id="{58356E71-0C3F-47E3-A3F2-EDC87577DF09}"/>
            </a:ext>
          </a:extLst>
        </xdr:cNvPr>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438" name="【保健センター・保健所】&#10;有形固定資産減価償却率該当値テキスト">
          <a:extLst>
            <a:ext uri="{FF2B5EF4-FFF2-40B4-BE49-F238E27FC236}">
              <a16:creationId xmlns:a16="http://schemas.microsoft.com/office/drawing/2014/main" id="{EFF60DBB-29E0-4893-A929-476EA12D6B7A}"/>
            </a:ext>
          </a:extLst>
        </xdr:cNvPr>
        <xdr:cNvSpPr txBox="1"/>
      </xdr:nvSpPr>
      <xdr:spPr>
        <a:xfrm>
          <a:off x="16357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439" name="楕円 438">
          <a:extLst>
            <a:ext uri="{FF2B5EF4-FFF2-40B4-BE49-F238E27FC236}">
              <a16:creationId xmlns:a16="http://schemas.microsoft.com/office/drawing/2014/main" id="{811E4F55-B1F8-41FA-9836-E37E248D89F7}"/>
            </a:ext>
          </a:extLst>
        </xdr:cNvPr>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59</xdr:row>
      <xdr:rowOff>154305</xdr:rowOff>
    </xdr:to>
    <xdr:cxnSp macro="">
      <xdr:nvCxnSpPr>
        <xdr:cNvPr id="440" name="直線コネクタ 439">
          <a:extLst>
            <a:ext uri="{FF2B5EF4-FFF2-40B4-BE49-F238E27FC236}">
              <a16:creationId xmlns:a16="http://schemas.microsoft.com/office/drawing/2014/main" id="{611A492C-72D4-437C-BCFB-B1BDDC55D053}"/>
            </a:ext>
          </a:extLst>
        </xdr:cNvPr>
        <xdr:cNvCxnSpPr/>
      </xdr:nvCxnSpPr>
      <xdr:spPr>
        <a:xfrm>
          <a:off x="15481300" y="102374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41" name="楕円 440">
          <a:extLst>
            <a:ext uri="{FF2B5EF4-FFF2-40B4-BE49-F238E27FC236}">
              <a16:creationId xmlns:a16="http://schemas.microsoft.com/office/drawing/2014/main" id="{F556F94B-63E0-43A1-BA25-D96B7D49C9FC}"/>
            </a:ext>
          </a:extLst>
        </xdr:cNvPr>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59</xdr:row>
      <xdr:rowOff>121920</xdr:rowOff>
    </xdr:to>
    <xdr:cxnSp macro="">
      <xdr:nvCxnSpPr>
        <xdr:cNvPr id="442" name="直線コネクタ 441">
          <a:extLst>
            <a:ext uri="{FF2B5EF4-FFF2-40B4-BE49-F238E27FC236}">
              <a16:creationId xmlns:a16="http://schemas.microsoft.com/office/drawing/2014/main" id="{14AA662A-9EFB-4D96-ABF0-A9AD25AEE326}"/>
            </a:ext>
          </a:extLst>
        </xdr:cNvPr>
        <xdr:cNvCxnSpPr/>
      </xdr:nvCxnSpPr>
      <xdr:spPr>
        <a:xfrm>
          <a:off x="14592300" y="1023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443" name="楕円 442">
          <a:extLst>
            <a:ext uri="{FF2B5EF4-FFF2-40B4-BE49-F238E27FC236}">
              <a16:creationId xmlns:a16="http://schemas.microsoft.com/office/drawing/2014/main" id="{52B7F944-F5E4-4AB3-AF23-B6DE584F11D8}"/>
            </a:ext>
          </a:extLst>
        </xdr:cNvPr>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59</xdr:row>
      <xdr:rowOff>118110</xdr:rowOff>
    </xdr:to>
    <xdr:cxnSp macro="">
      <xdr:nvCxnSpPr>
        <xdr:cNvPr id="444" name="直線コネクタ 443">
          <a:extLst>
            <a:ext uri="{FF2B5EF4-FFF2-40B4-BE49-F238E27FC236}">
              <a16:creationId xmlns:a16="http://schemas.microsoft.com/office/drawing/2014/main" id="{BEE8C72F-8D19-4101-880B-1AFA57EF5870}"/>
            </a:ext>
          </a:extLst>
        </xdr:cNvPr>
        <xdr:cNvCxnSpPr/>
      </xdr:nvCxnSpPr>
      <xdr:spPr>
        <a:xfrm>
          <a:off x="13703300" y="1004125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xdr:rowOff>
    </xdr:from>
    <xdr:to>
      <xdr:col>67</xdr:col>
      <xdr:colOff>101600</xdr:colOff>
      <xdr:row>58</xdr:row>
      <xdr:rowOff>106045</xdr:rowOff>
    </xdr:to>
    <xdr:sp macro="" textlink="">
      <xdr:nvSpPr>
        <xdr:cNvPr id="445" name="楕円 444">
          <a:extLst>
            <a:ext uri="{FF2B5EF4-FFF2-40B4-BE49-F238E27FC236}">
              <a16:creationId xmlns:a16="http://schemas.microsoft.com/office/drawing/2014/main" id="{C9B32AA5-DE7C-4467-8745-AAE3C0E196AC}"/>
            </a:ext>
          </a:extLst>
        </xdr:cNvPr>
        <xdr:cNvSpPr/>
      </xdr:nvSpPr>
      <xdr:spPr>
        <a:xfrm>
          <a:off x="12763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177800</xdr:colOff>
      <xdr:row>58</xdr:row>
      <xdr:rowOff>97155</xdr:rowOff>
    </xdr:to>
    <xdr:cxnSp macro="">
      <xdr:nvCxnSpPr>
        <xdr:cNvPr id="446" name="直線コネクタ 445">
          <a:extLst>
            <a:ext uri="{FF2B5EF4-FFF2-40B4-BE49-F238E27FC236}">
              <a16:creationId xmlns:a16="http://schemas.microsoft.com/office/drawing/2014/main" id="{179CA7A0-AF0E-4237-A350-290E876B847A}"/>
            </a:ext>
          </a:extLst>
        </xdr:cNvPr>
        <xdr:cNvCxnSpPr/>
      </xdr:nvCxnSpPr>
      <xdr:spPr>
        <a:xfrm>
          <a:off x="12814300" y="999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3F28BC1C-A321-495E-AF0D-3450224EAA6D}"/>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BC327DF7-ABAB-4B4D-AD49-82970FB3F41E}"/>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24782</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49DB4621-CE8A-411C-A57F-39E9A45B53BD}"/>
            </a:ext>
          </a:extLst>
        </xdr:cNvPr>
        <xdr:cNvSpPr txBox="1"/>
      </xdr:nvSpPr>
      <xdr:spPr>
        <a:xfrm>
          <a:off x="13500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129557</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BEE468C5-7A46-43B4-A69F-38238D0D47F2}"/>
            </a:ext>
          </a:extLst>
        </xdr:cNvPr>
        <xdr:cNvSpPr txBox="1"/>
      </xdr:nvSpPr>
      <xdr:spPr>
        <a:xfrm>
          <a:off x="12611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163847</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C9875DBC-F8F8-49D9-B763-BEC26B671C0C}"/>
            </a:ext>
          </a:extLst>
        </xdr:cNvPr>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452" name="n_2mainValue【保健センター・保健所】&#10;有形固定資産減価償却率">
          <a:extLst>
            <a:ext uri="{FF2B5EF4-FFF2-40B4-BE49-F238E27FC236}">
              <a16:creationId xmlns:a16="http://schemas.microsoft.com/office/drawing/2014/main" id="{305A24B3-7EEE-49BC-99D9-0130D35D97B8}"/>
            </a:ext>
          </a:extLst>
        </xdr:cNvPr>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453" name="n_3mainValue【保健センター・保健所】&#10;有形固定資産減価償却率">
          <a:extLst>
            <a:ext uri="{FF2B5EF4-FFF2-40B4-BE49-F238E27FC236}">
              <a16:creationId xmlns:a16="http://schemas.microsoft.com/office/drawing/2014/main" id="{28AC7D17-39A3-4187-B4B5-CDB41D323742}"/>
            </a:ext>
          </a:extLst>
        </xdr:cNvPr>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54" name="n_4mainValue【保健センター・保健所】&#10;有形固定資産減価償却率">
          <a:extLst>
            <a:ext uri="{FF2B5EF4-FFF2-40B4-BE49-F238E27FC236}">
              <a16:creationId xmlns:a16="http://schemas.microsoft.com/office/drawing/2014/main" id="{8B30427A-3D7E-4A07-8434-47D8DDC4611D}"/>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76EA6169-7387-4349-ADF9-3359957DE8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E166D736-F39F-4C63-93ED-B349515EAE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D329241A-EC29-433A-A668-1B39F3E74B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D4FAEFD1-C866-497B-8973-31FC4BE86A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B376E19A-5853-4BA2-BB39-A897D11C7C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34E7A7BA-FA99-412E-AF5F-6B3101CA59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8AE99831-5F38-4D58-8BF3-6C7B783C66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F5A11CFC-5C63-4931-B1EF-B2240B3B17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30A2553F-A19A-4754-B2DC-58EAA93C7A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2A53BC63-7446-4910-9A89-D32A21CE3B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5" name="直線コネクタ 464">
          <a:extLst>
            <a:ext uri="{FF2B5EF4-FFF2-40B4-BE49-F238E27FC236}">
              <a16:creationId xmlns:a16="http://schemas.microsoft.com/office/drawing/2014/main" id="{6CB2E5A5-681F-43C0-A852-0279C424073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a:extLst>
            <a:ext uri="{FF2B5EF4-FFF2-40B4-BE49-F238E27FC236}">
              <a16:creationId xmlns:a16="http://schemas.microsoft.com/office/drawing/2014/main" id="{3AD58EA3-C598-4947-89BA-C2A7B645377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a:extLst>
            <a:ext uri="{FF2B5EF4-FFF2-40B4-BE49-F238E27FC236}">
              <a16:creationId xmlns:a16="http://schemas.microsoft.com/office/drawing/2014/main" id="{FA58F8F2-C83B-4AE6-BD1B-0AF3B4C4DE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a:extLst>
            <a:ext uri="{FF2B5EF4-FFF2-40B4-BE49-F238E27FC236}">
              <a16:creationId xmlns:a16="http://schemas.microsoft.com/office/drawing/2014/main" id="{61AD5217-E22B-45AB-8832-C8809319BAA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a:extLst>
            <a:ext uri="{FF2B5EF4-FFF2-40B4-BE49-F238E27FC236}">
              <a16:creationId xmlns:a16="http://schemas.microsoft.com/office/drawing/2014/main" id="{5A1DC0B2-9C91-42E1-AF96-4E2BA892867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a:extLst>
            <a:ext uri="{FF2B5EF4-FFF2-40B4-BE49-F238E27FC236}">
              <a16:creationId xmlns:a16="http://schemas.microsoft.com/office/drawing/2014/main" id="{9D790D0D-56FA-4E0C-A28D-FD76130E4EB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a:extLst>
            <a:ext uri="{FF2B5EF4-FFF2-40B4-BE49-F238E27FC236}">
              <a16:creationId xmlns:a16="http://schemas.microsoft.com/office/drawing/2014/main" id="{4725B673-EA31-4451-A4DD-A10AE1EC60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a:extLst>
            <a:ext uri="{FF2B5EF4-FFF2-40B4-BE49-F238E27FC236}">
              <a16:creationId xmlns:a16="http://schemas.microsoft.com/office/drawing/2014/main" id="{D30DC9EE-E1A2-4ED9-B23D-DBBA8166944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B859449D-9300-4821-9996-6DB40694D6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84DD3236-91EC-47D1-A0DE-2A0F838EAC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a:extLst>
            <a:ext uri="{FF2B5EF4-FFF2-40B4-BE49-F238E27FC236}">
              <a16:creationId xmlns:a16="http://schemas.microsoft.com/office/drawing/2014/main" id="{8945FF47-80BA-4F8A-82CF-625B600569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76" name="直線コネクタ 475">
          <a:extLst>
            <a:ext uri="{FF2B5EF4-FFF2-40B4-BE49-F238E27FC236}">
              <a16:creationId xmlns:a16="http://schemas.microsoft.com/office/drawing/2014/main" id="{7D611379-274A-4A5B-A574-1D4CFC2AEF8C}"/>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77" name="【保健センター・保健所】&#10;一人当たり面積最小値テキスト">
          <a:extLst>
            <a:ext uri="{FF2B5EF4-FFF2-40B4-BE49-F238E27FC236}">
              <a16:creationId xmlns:a16="http://schemas.microsoft.com/office/drawing/2014/main" id="{94CA5796-A789-429A-85E2-B7AE4EE3223B}"/>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78" name="直線コネクタ 477">
          <a:extLst>
            <a:ext uri="{FF2B5EF4-FFF2-40B4-BE49-F238E27FC236}">
              <a16:creationId xmlns:a16="http://schemas.microsoft.com/office/drawing/2014/main" id="{EF9A6633-D359-4BDB-B73C-4F8D0BD65AEC}"/>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79" name="【保健センター・保健所】&#10;一人当たり面積最大値テキスト">
          <a:extLst>
            <a:ext uri="{FF2B5EF4-FFF2-40B4-BE49-F238E27FC236}">
              <a16:creationId xmlns:a16="http://schemas.microsoft.com/office/drawing/2014/main" id="{F31EAC03-E1DA-4485-BEB6-B4D14CF6AAD9}"/>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80" name="直線コネクタ 479">
          <a:extLst>
            <a:ext uri="{FF2B5EF4-FFF2-40B4-BE49-F238E27FC236}">
              <a16:creationId xmlns:a16="http://schemas.microsoft.com/office/drawing/2014/main" id="{23732285-0DBA-471D-AC78-6D9CF9CEEF4C}"/>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481" name="【保健センター・保健所】&#10;一人当たり面積平均値テキスト">
          <a:extLst>
            <a:ext uri="{FF2B5EF4-FFF2-40B4-BE49-F238E27FC236}">
              <a16:creationId xmlns:a16="http://schemas.microsoft.com/office/drawing/2014/main" id="{63AEBDED-27F9-435E-9A18-96EAD8E010A2}"/>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82" name="フローチャート: 判断 481">
          <a:extLst>
            <a:ext uri="{FF2B5EF4-FFF2-40B4-BE49-F238E27FC236}">
              <a16:creationId xmlns:a16="http://schemas.microsoft.com/office/drawing/2014/main" id="{49941293-0CD4-426D-82C3-5D9E1FB13475}"/>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483" name="フローチャート: 判断 482">
          <a:extLst>
            <a:ext uri="{FF2B5EF4-FFF2-40B4-BE49-F238E27FC236}">
              <a16:creationId xmlns:a16="http://schemas.microsoft.com/office/drawing/2014/main" id="{90D58A5B-9C34-4724-B5B2-A49BD4DC8273}"/>
            </a:ext>
          </a:extLst>
        </xdr:cNvPr>
        <xdr:cNvSpPr/>
      </xdr:nvSpPr>
      <xdr:spPr>
        <a:xfrm>
          <a:off x="21272500" y="108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484" name="フローチャート: 判断 483">
          <a:extLst>
            <a:ext uri="{FF2B5EF4-FFF2-40B4-BE49-F238E27FC236}">
              <a16:creationId xmlns:a16="http://schemas.microsoft.com/office/drawing/2014/main" id="{56936578-5C97-405F-8794-6D7A291669B3}"/>
            </a:ext>
          </a:extLst>
        </xdr:cNvPr>
        <xdr:cNvSpPr/>
      </xdr:nvSpPr>
      <xdr:spPr>
        <a:xfrm>
          <a:off x="20383500" y="1083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485" name="フローチャート: 判断 484">
          <a:extLst>
            <a:ext uri="{FF2B5EF4-FFF2-40B4-BE49-F238E27FC236}">
              <a16:creationId xmlns:a16="http://schemas.microsoft.com/office/drawing/2014/main" id="{0F4E3866-FAA8-416D-8AEB-5925F1663586}"/>
            </a:ext>
          </a:extLst>
        </xdr:cNvPr>
        <xdr:cNvSpPr/>
      </xdr:nvSpPr>
      <xdr:spPr>
        <a:xfrm>
          <a:off x="19494500" y="1082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486" name="フローチャート: 判断 485">
          <a:extLst>
            <a:ext uri="{FF2B5EF4-FFF2-40B4-BE49-F238E27FC236}">
              <a16:creationId xmlns:a16="http://schemas.microsoft.com/office/drawing/2014/main" id="{D4B3B118-84DC-488D-B543-DD46856954B6}"/>
            </a:ext>
          </a:extLst>
        </xdr:cNvPr>
        <xdr:cNvSpPr/>
      </xdr:nvSpPr>
      <xdr:spPr>
        <a:xfrm>
          <a:off x="18605500" y="1082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8105E66-07E4-42E0-9B4B-B87B1981E6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FDD70B6-8CED-431A-BDCF-47779E0016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B45256C3-4E10-4982-9AF6-CF1A7C5C2E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1CF3110B-BEC8-48F7-A02F-7E3BA85B1C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953CE4AB-0C3B-4AE7-A603-655FFE6BE7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96418</xdr:rowOff>
    </xdr:from>
    <xdr:to>
      <xdr:col>116</xdr:col>
      <xdr:colOff>114300</xdr:colOff>
      <xdr:row>64</xdr:row>
      <xdr:rowOff>26568</xdr:rowOff>
    </xdr:to>
    <xdr:sp macro="" textlink="">
      <xdr:nvSpPr>
        <xdr:cNvPr id="492" name="楕円 491">
          <a:extLst>
            <a:ext uri="{FF2B5EF4-FFF2-40B4-BE49-F238E27FC236}">
              <a16:creationId xmlns:a16="http://schemas.microsoft.com/office/drawing/2014/main" id="{CDCB15F0-E51A-45BA-A87C-BC7749BE2D64}"/>
            </a:ext>
          </a:extLst>
        </xdr:cNvPr>
        <xdr:cNvSpPr/>
      </xdr:nvSpPr>
      <xdr:spPr>
        <a:xfrm>
          <a:off x="221107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493" name="【保健センター・保健所】&#10;一人当たり面積該当値テキスト">
          <a:extLst>
            <a:ext uri="{FF2B5EF4-FFF2-40B4-BE49-F238E27FC236}">
              <a16:creationId xmlns:a16="http://schemas.microsoft.com/office/drawing/2014/main" id="{B4332605-ADFE-40C1-AAEE-377001546F1D}"/>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96418</xdr:rowOff>
    </xdr:from>
    <xdr:to>
      <xdr:col>112</xdr:col>
      <xdr:colOff>38100</xdr:colOff>
      <xdr:row>64</xdr:row>
      <xdr:rowOff>26568</xdr:rowOff>
    </xdr:to>
    <xdr:sp macro="" textlink="">
      <xdr:nvSpPr>
        <xdr:cNvPr id="494" name="楕円 493">
          <a:extLst>
            <a:ext uri="{FF2B5EF4-FFF2-40B4-BE49-F238E27FC236}">
              <a16:creationId xmlns:a16="http://schemas.microsoft.com/office/drawing/2014/main" id="{5A0F40CF-F620-4415-AAC0-7AFBC8A37FC4}"/>
            </a:ext>
          </a:extLst>
        </xdr:cNvPr>
        <xdr:cNvSpPr/>
      </xdr:nvSpPr>
      <xdr:spPr>
        <a:xfrm>
          <a:off x="21272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147218</xdr:rowOff>
    </xdr:from>
    <xdr:to>
      <xdr:col>116</xdr:col>
      <xdr:colOff>63500</xdr:colOff>
      <xdr:row>63</xdr:row>
      <xdr:rowOff>147218</xdr:rowOff>
    </xdr:to>
    <xdr:cxnSp macro="">
      <xdr:nvCxnSpPr>
        <xdr:cNvPr id="495" name="直線コネクタ 494">
          <a:extLst>
            <a:ext uri="{FF2B5EF4-FFF2-40B4-BE49-F238E27FC236}">
              <a16:creationId xmlns:a16="http://schemas.microsoft.com/office/drawing/2014/main" id="{937A28B9-9C52-4576-958A-3CAA20B9394A}"/>
            </a:ext>
          </a:extLst>
        </xdr:cNvPr>
        <xdr:cNvCxnSpPr/>
      </xdr:nvCxnSpPr>
      <xdr:spPr>
        <a:xfrm>
          <a:off x="21323300" y="10948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103505</xdr:rowOff>
    </xdr:from>
    <xdr:to>
      <xdr:col>107</xdr:col>
      <xdr:colOff>101600</xdr:colOff>
      <xdr:row>64</xdr:row>
      <xdr:rowOff>33655</xdr:rowOff>
    </xdr:to>
    <xdr:sp macro="" textlink="">
      <xdr:nvSpPr>
        <xdr:cNvPr id="496" name="楕円 495">
          <a:extLst>
            <a:ext uri="{FF2B5EF4-FFF2-40B4-BE49-F238E27FC236}">
              <a16:creationId xmlns:a16="http://schemas.microsoft.com/office/drawing/2014/main" id="{CCF761ED-0E21-4D87-9744-CEAF8081E92C}"/>
            </a:ext>
          </a:extLst>
        </xdr:cNvPr>
        <xdr:cNvSpPr/>
      </xdr:nvSpPr>
      <xdr:spPr>
        <a:xfrm>
          <a:off x="20383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147218</xdr:rowOff>
    </xdr:from>
    <xdr:to>
      <xdr:col>111</xdr:col>
      <xdr:colOff>177800</xdr:colOff>
      <xdr:row>63</xdr:row>
      <xdr:rowOff>154305</xdr:rowOff>
    </xdr:to>
    <xdr:cxnSp macro="">
      <xdr:nvCxnSpPr>
        <xdr:cNvPr id="497" name="直線コネクタ 496">
          <a:extLst>
            <a:ext uri="{FF2B5EF4-FFF2-40B4-BE49-F238E27FC236}">
              <a16:creationId xmlns:a16="http://schemas.microsoft.com/office/drawing/2014/main" id="{5AE7451E-9C08-419F-8B3F-C7439C004BF9}"/>
            </a:ext>
          </a:extLst>
        </xdr:cNvPr>
        <xdr:cNvCxnSpPr/>
      </xdr:nvCxnSpPr>
      <xdr:spPr>
        <a:xfrm flipV="1">
          <a:off x="20434300" y="109485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161798</xdr:rowOff>
    </xdr:from>
    <xdr:to>
      <xdr:col>102</xdr:col>
      <xdr:colOff>165100</xdr:colOff>
      <xdr:row>63</xdr:row>
      <xdr:rowOff>91948</xdr:rowOff>
    </xdr:to>
    <xdr:sp macro="" textlink="">
      <xdr:nvSpPr>
        <xdr:cNvPr id="498" name="楕円 497">
          <a:extLst>
            <a:ext uri="{FF2B5EF4-FFF2-40B4-BE49-F238E27FC236}">
              <a16:creationId xmlns:a16="http://schemas.microsoft.com/office/drawing/2014/main" id="{E0DCAA80-C3CE-4970-A1A8-08B70F254AEA}"/>
            </a:ext>
          </a:extLst>
        </xdr:cNvPr>
        <xdr:cNvSpPr/>
      </xdr:nvSpPr>
      <xdr:spPr>
        <a:xfrm>
          <a:off x="19494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41148</xdr:rowOff>
    </xdr:from>
    <xdr:to>
      <xdr:col>107</xdr:col>
      <xdr:colOff>50800</xdr:colOff>
      <xdr:row>63</xdr:row>
      <xdr:rowOff>154305</xdr:rowOff>
    </xdr:to>
    <xdr:cxnSp macro="">
      <xdr:nvCxnSpPr>
        <xdr:cNvPr id="499" name="直線コネクタ 498">
          <a:extLst>
            <a:ext uri="{FF2B5EF4-FFF2-40B4-BE49-F238E27FC236}">
              <a16:creationId xmlns:a16="http://schemas.microsoft.com/office/drawing/2014/main" id="{C6B41BB7-2CAE-424B-B5E1-427488CE43B2}"/>
            </a:ext>
          </a:extLst>
        </xdr:cNvPr>
        <xdr:cNvCxnSpPr/>
      </xdr:nvCxnSpPr>
      <xdr:spPr>
        <a:xfrm>
          <a:off x="19545300" y="10842498"/>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500" name="楕円 499">
          <a:extLst>
            <a:ext uri="{FF2B5EF4-FFF2-40B4-BE49-F238E27FC236}">
              <a16:creationId xmlns:a16="http://schemas.microsoft.com/office/drawing/2014/main" id="{D24A5EF7-A3B3-4A5F-8D19-A3A733DAE752}"/>
            </a:ext>
          </a:extLst>
        </xdr:cNvPr>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41148</xdr:rowOff>
    </xdr:to>
    <xdr:cxnSp macro="">
      <xdr:nvCxnSpPr>
        <xdr:cNvPr id="501" name="直線コネクタ 500">
          <a:extLst>
            <a:ext uri="{FF2B5EF4-FFF2-40B4-BE49-F238E27FC236}">
              <a16:creationId xmlns:a16="http://schemas.microsoft.com/office/drawing/2014/main" id="{675C0F73-4274-4CAE-AB58-642BD8D392F7}"/>
            </a:ext>
          </a:extLst>
        </xdr:cNvPr>
        <xdr:cNvCxnSpPr/>
      </xdr:nvCxnSpPr>
      <xdr:spPr>
        <a:xfrm>
          <a:off x="18656300" y="1084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142079</xdr:rowOff>
    </xdr:from>
    <xdr:ext cx="469744" cy="259045"/>
    <xdr:sp macro="" textlink="">
      <xdr:nvSpPr>
        <xdr:cNvPr id="502" name="n_1aveValue【保健センター・保健所】&#10;一人当たり面積">
          <a:extLst>
            <a:ext uri="{FF2B5EF4-FFF2-40B4-BE49-F238E27FC236}">
              <a16:creationId xmlns:a16="http://schemas.microsoft.com/office/drawing/2014/main" id="{CE691DA5-3F2C-4094-8D07-D2B8A9861375}"/>
            </a:ext>
          </a:extLst>
        </xdr:cNvPr>
        <xdr:cNvSpPr txBox="1"/>
      </xdr:nvSpPr>
      <xdr:spPr>
        <a:xfrm>
          <a:off x="21075727" y="106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151223</xdr:rowOff>
    </xdr:from>
    <xdr:ext cx="469744" cy="259045"/>
    <xdr:sp macro="" textlink="">
      <xdr:nvSpPr>
        <xdr:cNvPr id="503" name="n_2aveValue【保健センター・保健所】&#10;一人当たり面積">
          <a:extLst>
            <a:ext uri="{FF2B5EF4-FFF2-40B4-BE49-F238E27FC236}">
              <a16:creationId xmlns:a16="http://schemas.microsoft.com/office/drawing/2014/main" id="{CC550348-0C57-4DA5-B65E-6D34B92B08EC}"/>
            </a:ext>
          </a:extLst>
        </xdr:cNvPr>
        <xdr:cNvSpPr txBox="1"/>
      </xdr:nvSpPr>
      <xdr:spPr>
        <a:xfrm>
          <a:off x="20199427" y="1060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118280</xdr:rowOff>
    </xdr:from>
    <xdr:ext cx="469744" cy="259045"/>
    <xdr:sp macro="" textlink="">
      <xdr:nvSpPr>
        <xdr:cNvPr id="504" name="n_3aveValue【保健センター・保健所】&#10;一人当たり面積">
          <a:extLst>
            <a:ext uri="{FF2B5EF4-FFF2-40B4-BE49-F238E27FC236}">
              <a16:creationId xmlns:a16="http://schemas.microsoft.com/office/drawing/2014/main" id="{19ADEC05-5E33-412F-9E77-D28350832088}"/>
            </a:ext>
          </a:extLst>
        </xdr:cNvPr>
        <xdr:cNvSpPr txBox="1"/>
      </xdr:nvSpPr>
      <xdr:spPr>
        <a:xfrm>
          <a:off x="19310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120108</xdr:rowOff>
    </xdr:from>
    <xdr:ext cx="469744" cy="259045"/>
    <xdr:sp macro="" textlink="">
      <xdr:nvSpPr>
        <xdr:cNvPr id="505" name="n_4aveValue【保健センター・保健所】&#10;一人当たり面積">
          <a:extLst>
            <a:ext uri="{FF2B5EF4-FFF2-40B4-BE49-F238E27FC236}">
              <a16:creationId xmlns:a16="http://schemas.microsoft.com/office/drawing/2014/main" id="{9144A5F4-2140-41C9-9D49-C55E41F6C28B}"/>
            </a:ext>
          </a:extLst>
        </xdr:cNvPr>
        <xdr:cNvSpPr txBox="1"/>
      </xdr:nvSpPr>
      <xdr:spPr>
        <a:xfrm>
          <a:off x="18421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17695</xdr:rowOff>
    </xdr:from>
    <xdr:ext cx="469744" cy="259045"/>
    <xdr:sp macro="" textlink="">
      <xdr:nvSpPr>
        <xdr:cNvPr id="506" name="n_1mainValue【保健センター・保健所】&#10;一人当たり面積">
          <a:extLst>
            <a:ext uri="{FF2B5EF4-FFF2-40B4-BE49-F238E27FC236}">
              <a16:creationId xmlns:a16="http://schemas.microsoft.com/office/drawing/2014/main" id="{2B649EC0-C979-49FA-B4DA-CD7C513187AA}"/>
            </a:ext>
          </a:extLst>
        </xdr:cNvPr>
        <xdr:cNvSpPr txBox="1"/>
      </xdr:nvSpPr>
      <xdr:spPr>
        <a:xfrm>
          <a:off x="210757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24782</xdr:rowOff>
    </xdr:from>
    <xdr:ext cx="469744" cy="259045"/>
    <xdr:sp macro="" textlink="">
      <xdr:nvSpPr>
        <xdr:cNvPr id="507" name="n_2mainValue【保健センター・保健所】&#10;一人当たり面積">
          <a:extLst>
            <a:ext uri="{FF2B5EF4-FFF2-40B4-BE49-F238E27FC236}">
              <a16:creationId xmlns:a16="http://schemas.microsoft.com/office/drawing/2014/main" id="{655DFB44-E7E4-455B-A2A6-2D0EC2A8DCC3}"/>
            </a:ext>
          </a:extLst>
        </xdr:cNvPr>
        <xdr:cNvSpPr txBox="1"/>
      </xdr:nvSpPr>
      <xdr:spPr>
        <a:xfrm>
          <a:off x="20199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108475</xdr:rowOff>
    </xdr:from>
    <xdr:ext cx="469744" cy="259045"/>
    <xdr:sp macro="" textlink="">
      <xdr:nvSpPr>
        <xdr:cNvPr id="508" name="n_3mainValue【保健センター・保健所】&#10;一人当たり面積">
          <a:extLst>
            <a:ext uri="{FF2B5EF4-FFF2-40B4-BE49-F238E27FC236}">
              <a16:creationId xmlns:a16="http://schemas.microsoft.com/office/drawing/2014/main" id="{DD157496-5094-4A69-9016-95A37BB54A09}"/>
            </a:ext>
          </a:extLst>
        </xdr:cNvPr>
        <xdr:cNvSpPr txBox="1"/>
      </xdr:nvSpPr>
      <xdr:spPr>
        <a:xfrm>
          <a:off x="19310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106189</xdr:rowOff>
    </xdr:from>
    <xdr:ext cx="469744" cy="259045"/>
    <xdr:sp macro="" textlink="">
      <xdr:nvSpPr>
        <xdr:cNvPr id="509" name="n_4mainValue【保健センター・保健所】&#10;一人当たり面積">
          <a:extLst>
            <a:ext uri="{FF2B5EF4-FFF2-40B4-BE49-F238E27FC236}">
              <a16:creationId xmlns:a16="http://schemas.microsoft.com/office/drawing/2014/main" id="{11265DC0-C057-466F-94D7-02F6C8D17D54}"/>
            </a:ext>
          </a:extLst>
        </xdr:cNvPr>
        <xdr:cNvSpPr txBox="1"/>
      </xdr:nvSpPr>
      <xdr:spPr>
        <a:xfrm>
          <a:off x="18421427"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DD889953-28D8-4A44-89F0-853C1D5B3B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FCE22904-9504-4ED8-AE05-04334C10C9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D97CF8BE-D2A3-4A3E-A8CB-48525B46BB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8EF18A62-708F-4004-897F-0621ADBCE2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384C6BCF-5388-4665-83E8-0D028A8730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734CA39A-F838-418B-AE7A-2795F70F46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BFC8DD10-AE01-4616-ADA8-11D2A75BAA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690B043D-D374-4A45-8B1D-F3EC6FDE13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a:extLst>
            <a:ext uri="{FF2B5EF4-FFF2-40B4-BE49-F238E27FC236}">
              <a16:creationId xmlns:a16="http://schemas.microsoft.com/office/drawing/2014/main" id="{1F8AE51A-CCFA-4941-9DCB-B63C98F90E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a:extLst>
            <a:ext uri="{FF2B5EF4-FFF2-40B4-BE49-F238E27FC236}">
              <a16:creationId xmlns:a16="http://schemas.microsoft.com/office/drawing/2014/main" id="{D1B16C50-6E7E-4092-BE46-725C5BA1BF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0" name="テキスト ボックス 519">
          <a:extLst>
            <a:ext uri="{FF2B5EF4-FFF2-40B4-BE49-F238E27FC236}">
              <a16:creationId xmlns:a16="http://schemas.microsoft.com/office/drawing/2014/main" id="{3A75A1D6-5279-4C78-A394-10A3878F6C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a:extLst>
            <a:ext uri="{FF2B5EF4-FFF2-40B4-BE49-F238E27FC236}">
              <a16:creationId xmlns:a16="http://schemas.microsoft.com/office/drawing/2014/main" id="{ED834912-6DB3-42B6-A956-C1D95E407C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570DE115-77BA-4058-A397-56B2A5CDB5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a:extLst>
            <a:ext uri="{FF2B5EF4-FFF2-40B4-BE49-F238E27FC236}">
              <a16:creationId xmlns:a16="http://schemas.microsoft.com/office/drawing/2014/main" id="{5F03A87B-5F44-49B6-9CCB-98D8987A15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a:extLst>
            <a:ext uri="{FF2B5EF4-FFF2-40B4-BE49-F238E27FC236}">
              <a16:creationId xmlns:a16="http://schemas.microsoft.com/office/drawing/2014/main" id="{51D6D122-9DB9-45AC-8CB7-64D777F1336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a:extLst>
            <a:ext uri="{FF2B5EF4-FFF2-40B4-BE49-F238E27FC236}">
              <a16:creationId xmlns:a16="http://schemas.microsoft.com/office/drawing/2014/main" id="{C366BF84-9CC7-4967-898F-2799F934963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a:extLst>
            <a:ext uri="{FF2B5EF4-FFF2-40B4-BE49-F238E27FC236}">
              <a16:creationId xmlns:a16="http://schemas.microsoft.com/office/drawing/2014/main" id="{83C47DCC-E6E4-42A5-A860-599A364BC73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a:extLst>
            <a:ext uri="{FF2B5EF4-FFF2-40B4-BE49-F238E27FC236}">
              <a16:creationId xmlns:a16="http://schemas.microsoft.com/office/drawing/2014/main" id="{BDEE161D-5243-4630-BE98-CBAEBA27254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a:extLst>
            <a:ext uri="{FF2B5EF4-FFF2-40B4-BE49-F238E27FC236}">
              <a16:creationId xmlns:a16="http://schemas.microsoft.com/office/drawing/2014/main" id="{8D9EB9D1-630C-4EBB-8518-E41B215E506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a:extLst>
            <a:ext uri="{FF2B5EF4-FFF2-40B4-BE49-F238E27FC236}">
              <a16:creationId xmlns:a16="http://schemas.microsoft.com/office/drawing/2014/main" id="{190B3BCE-988E-4100-B0D9-338284D5697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0" name="テキスト ボックス 529">
          <a:extLst>
            <a:ext uri="{FF2B5EF4-FFF2-40B4-BE49-F238E27FC236}">
              <a16:creationId xmlns:a16="http://schemas.microsoft.com/office/drawing/2014/main" id="{8B3D1305-8CA7-4AB5-A220-E7965A5E8C6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D1B0DCEB-831E-4A6D-B0DB-67962C389D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id="{93E3A86A-CF9A-433C-B93D-BA68A179F9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3" name="直線コネクタ 532">
          <a:extLst>
            <a:ext uri="{FF2B5EF4-FFF2-40B4-BE49-F238E27FC236}">
              <a16:creationId xmlns:a16="http://schemas.microsoft.com/office/drawing/2014/main" id="{3877E09C-14BB-45DB-A3CD-2E0E58FB177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4" name="【消防施設】&#10;有形固定資産減価償却率最小値テキスト">
          <a:extLst>
            <a:ext uri="{FF2B5EF4-FFF2-40B4-BE49-F238E27FC236}">
              <a16:creationId xmlns:a16="http://schemas.microsoft.com/office/drawing/2014/main" id="{492F0796-498C-4CFF-8709-8D596ECC7FF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5" name="直線コネクタ 534">
          <a:extLst>
            <a:ext uri="{FF2B5EF4-FFF2-40B4-BE49-F238E27FC236}">
              <a16:creationId xmlns:a16="http://schemas.microsoft.com/office/drawing/2014/main" id="{D286DE68-9782-4973-8B2B-A09645BBAA3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6" name="【消防施設】&#10;有形固定資産減価償却率最大値テキスト">
          <a:extLst>
            <a:ext uri="{FF2B5EF4-FFF2-40B4-BE49-F238E27FC236}">
              <a16:creationId xmlns:a16="http://schemas.microsoft.com/office/drawing/2014/main" id="{A71DAD08-2269-4181-904F-33431854696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7" name="直線コネクタ 536">
          <a:extLst>
            <a:ext uri="{FF2B5EF4-FFF2-40B4-BE49-F238E27FC236}">
              <a16:creationId xmlns:a16="http://schemas.microsoft.com/office/drawing/2014/main" id="{D1E7F395-3EE4-4D62-BA37-8FA83246915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38" name="【消防施設】&#10;有形固定資産減価償却率平均値テキスト">
          <a:extLst>
            <a:ext uri="{FF2B5EF4-FFF2-40B4-BE49-F238E27FC236}">
              <a16:creationId xmlns:a16="http://schemas.microsoft.com/office/drawing/2014/main" id="{28D3FCA1-1852-4DFC-A04A-E2ACC3FA98B2}"/>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39" name="フローチャート: 判断 538">
          <a:extLst>
            <a:ext uri="{FF2B5EF4-FFF2-40B4-BE49-F238E27FC236}">
              <a16:creationId xmlns:a16="http://schemas.microsoft.com/office/drawing/2014/main" id="{4005DA2D-E75F-4ED0-AF02-2051736EA61F}"/>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0" name="フローチャート: 判断 539">
          <a:extLst>
            <a:ext uri="{FF2B5EF4-FFF2-40B4-BE49-F238E27FC236}">
              <a16:creationId xmlns:a16="http://schemas.microsoft.com/office/drawing/2014/main" id="{A7B56903-AB89-4E54-8CB1-FAF1FFB110D2}"/>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41" name="フローチャート: 判断 540">
          <a:extLst>
            <a:ext uri="{FF2B5EF4-FFF2-40B4-BE49-F238E27FC236}">
              <a16:creationId xmlns:a16="http://schemas.microsoft.com/office/drawing/2014/main" id="{C59EEDE7-B262-472D-A009-C4F0F9B1956F}"/>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42" name="フローチャート: 判断 541">
          <a:extLst>
            <a:ext uri="{FF2B5EF4-FFF2-40B4-BE49-F238E27FC236}">
              <a16:creationId xmlns:a16="http://schemas.microsoft.com/office/drawing/2014/main" id="{EC7ABE8C-99B3-4A5B-A54D-4BD5569EEF4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43" name="フローチャート: 判断 542">
          <a:extLst>
            <a:ext uri="{FF2B5EF4-FFF2-40B4-BE49-F238E27FC236}">
              <a16:creationId xmlns:a16="http://schemas.microsoft.com/office/drawing/2014/main" id="{8F9EFC09-9F0C-46BB-BA0A-721FEB9FC6EF}"/>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C1F435F7-0537-4BE0-B1B9-FE424EA978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A9A6B067-CE84-4CAA-83B5-2A20DC6C96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DEE07E03-1C0F-405C-84A0-FAE3F773A1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9F9FCFC-530E-4FCB-8093-2EB15D2B6C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F5C37604-9912-427A-8602-F2F392E2E1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168911</xdr:rowOff>
    </xdr:from>
    <xdr:to>
      <xdr:col>85</xdr:col>
      <xdr:colOff>177800</xdr:colOff>
      <xdr:row>81</xdr:row>
      <xdr:rowOff>99061</xdr:rowOff>
    </xdr:to>
    <xdr:sp macro="" textlink="">
      <xdr:nvSpPr>
        <xdr:cNvPr id="549" name="楕円 548">
          <a:extLst>
            <a:ext uri="{FF2B5EF4-FFF2-40B4-BE49-F238E27FC236}">
              <a16:creationId xmlns:a16="http://schemas.microsoft.com/office/drawing/2014/main" id="{B5ED7329-3315-4F7E-8D92-06E22698D5B8}"/>
            </a:ext>
          </a:extLst>
        </xdr:cNvPr>
        <xdr:cNvSpPr/>
      </xdr:nvSpPr>
      <xdr:spPr>
        <a:xfrm>
          <a:off x="16268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20338</xdr:rowOff>
    </xdr:from>
    <xdr:ext cx="405111" cy="259045"/>
    <xdr:sp macro="" textlink="">
      <xdr:nvSpPr>
        <xdr:cNvPr id="550" name="【消防施設】&#10;有形固定資産減価償却率該当値テキスト">
          <a:extLst>
            <a:ext uri="{FF2B5EF4-FFF2-40B4-BE49-F238E27FC236}">
              <a16:creationId xmlns:a16="http://schemas.microsoft.com/office/drawing/2014/main" id="{17596F36-8665-4FB0-8926-8DA2F475601C}"/>
            </a:ext>
          </a:extLst>
        </xdr:cNvPr>
        <xdr:cNvSpPr txBox="1"/>
      </xdr:nvSpPr>
      <xdr:spPr>
        <a:xfrm>
          <a:off x="16357600"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140970</xdr:rowOff>
    </xdr:from>
    <xdr:to>
      <xdr:col>81</xdr:col>
      <xdr:colOff>101600</xdr:colOff>
      <xdr:row>81</xdr:row>
      <xdr:rowOff>71120</xdr:rowOff>
    </xdr:to>
    <xdr:sp macro="" textlink="">
      <xdr:nvSpPr>
        <xdr:cNvPr id="551" name="楕円 550">
          <a:extLst>
            <a:ext uri="{FF2B5EF4-FFF2-40B4-BE49-F238E27FC236}">
              <a16:creationId xmlns:a16="http://schemas.microsoft.com/office/drawing/2014/main" id="{661A6A53-8196-4C04-8485-79DCF35D6ED7}"/>
            </a:ext>
          </a:extLst>
        </xdr:cNvPr>
        <xdr:cNvSpPr/>
      </xdr:nvSpPr>
      <xdr:spPr>
        <a:xfrm>
          <a:off x="15430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20320</xdr:rowOff>
    </xdr:from>
    <xdr:to>
      <xdr:col>85</xdr:col>
      <xdr:colOff>127000</xdr:colOff>
      <xdr:row>81</xdr:row>
      <xdr:rowOff>48261</xdr:rowOff>
    </xdr:to>
    <xdr:cxnSp macro="">
      <xdr:nvCxnSpPr>
        <xdr:cNvPr id="552" name="直線コネクタ 551">
          <a:extLst>
            <a:ext uri="{FF2B5EF4-FFF2-40B4-BE49-F238E27FC236}">
              <a16:creationId xmlns:a16="http://schemas.microsoft.com/office/drawing/2014/main" id="{250DD24D-7CBE-4C5F-A3DF-EE3BF8F9F341}"/>
            </a:ext>
          </a:extLst>
        </xdr:cNvPr>
        <xdr:cNvCxnSpPr/>
      </xdr:nvCxnSpPr>
      <xdr:spPr>
        <a:xfrm>
          <a:off x="15481300" y="139077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111761</xdr:rowOff>
    </xdr:from>
    <xdr:to>
      <xdr:col>76</xdr:col>
      <xdr:colOff>165100</xdr:colOff>
      <xdr:row>81</xdr:row>
      <xdr:rowOff>41911</xdr:rowOff>
    </xdr:to>
    <xdr:sp macro="" textlink="">
      <xdr:nvSpPr>
        <xdr:cNvPr id="553" name="楕円 552">
          <a:extLst>
            <a:ext uri="{FF2B5EF4-FFF2-40B4-BE49-F238E27FC236}">
              <a16:creationId xmlns:a16="http://schemas.microsoft.com/office/drawing/2014/main" id="{B2DECF77-4C05-492F-BB8C-0083FF4C5C12}"/>
            </a:ext>
          </a:extLst>
        </xdr:cNvPr>
        <xdr:cNvSpPr/>
      </xdr:nvSpPr>
      <xdr:spPr>
        <a:xfrm>
          <a:off x="14541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162561</xdr:rowOff>
    </xdr:from>
    <xdr:to>
      <xdr:col>81</xdr:col>
      <xdr:colOff>50800</xdr:colOff>
      <xdr:row>81</xdr:row>
      <xdr:rowOff>20320</xdr:rowOff>
    </xdr:to>
    <xdr:cxnSp macro="">
      <xdr:nvCxnSpPr>
        <xdr:cNvPr id="554" name="直線コネクタ 553">
          <a:extLst>
            <a:ext uri="{FF2B5EF4-FFF2-40B4-BE49-F238E27FC236}">
              <a16:creationId xmlns:a16="http://schemas.microsoft.com/office/drawing/2014/main" id="{AB555DC3-586A-4DC7-954F-42AC0D2EDC5B}"/>
            </a:ext>
          </a:extLst>
        </xdr:cNvPr>
        <xdr:cNvCxnSpPr/>
      </xdr:nvCxnSpPr>
      <xdr:spPr>
        <a:xfrm>
          <a:off x="14592300" y="138785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134620</xdr:rowOff>
    </xdr:from>
    <xdr:to>
      <xdr:col>72</xdr:col>
      <xdr:colOff>38100</xdr:colOff>
      <xdr:row>80</xdr:row>
      <xdr:rowOff>64770</xdr:rowOff>
    </xdr:to>
    <xdr:sp macro="" textlink="">
      <xdr:nvSpPr>
        <xdr:cNvPr id="555" name="楕円 554">
          <a:extLst>
            <a:ext uri="{FF2B5EF4-FFF2-40B4-BE49-F238E27FC236}">
              <a16:creationId xmlns:a16="http://schemas.microsoft.com/office/drawing/2014/main" id="{C561AD86-5E60-4D96-9335-5A548E58A446}"/>
            </a:ext>
          </a:extLst>
        </xdr:cNvPr>
        <xdr:cNvSpPr/>
      </xdr:nvSpPr>
      <xdr:spPr>
        <a:xfrm>
          <a:off x="13652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13970</xdr:rowOff>
    </xdr:from>
    <xdr:to>
      <xdr:col>76</xdr:col>
      <xdr:colOff>114300</xdr:colOff>
      <xdr:row>80</xdr:row>
      <xdr:rowOff>162561</xdr:rowOff>
    </xdr:to>
    <xdr:cxnSp macro="">
      <xdr:nvCxnSpPr>
        <xdr:cNvPr id="556" name="直線コネクタ 555">
          <a:extLst>
            <a:ext uri="{FF2B5EF4-FFF2-40B4-BE49-F238E27FC236}">
              <a16:creationId xmlns:a16="http://schemas.microsoft.com/office/drawing/2014/main" id="{FD59D4FB-9603-4B79-B908-61412B625E2F}"/>
            </a:ext>
          </a:extLst>
        </xdr:cNvPr>
        <xdr:cNvCxnSpPr/>
      </xdr:nvCxnSpPr>
      <xdr:spPr>
        <a:xfrm>
          <a:off x="13703300" y="137299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135889</xdr:rowOff>
    </xdr:from>
    <xdr:to>
      <xdr:col>67</xdr:col>
      <xdr:colOff>101600</xdr:colOff>
      <xdr:row>80</xdr:row>
      <xdr:rowOff>66039</xdr:rowOff>
    </xdr:to>
    <xdr:sp macro="" textlink="">
      <xdr:nvSpPr>
        <xdr:cNvPr id="557" name="楕円 556">
          <a:extLst>
            <a:ext uri="{FF2B5EF4-FFF2-40B4-BE49-F238E27FC236}">
              <a16:creationId xmlns:a16="http://schemas.microsoft.com/office/drawing/2014/main" id="{0AD1644E-6501-4B0E-931D-F09F8CDD48B0}"/>
            </a:ext>
          </a:extLst>
        </xdr:cNvPr>
        <xdr:cNvSpPr/>
      </xdr:nvSpPr>
      <xdr:spPr>
        <a:xfrm>
          <a:off x="1276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13970</xdr:rowOff>
    </xdr:from>
    <xdr:to>
      <xdr:col>71</xdr:col>
      <xdr:colOff>177800</xdr:colOff>
      <xdr:row>80</xdr:row>
      <xdr:rowOff>15239</xdr:rowOff>
    </xdr:to>
    <xdr:cxnSp macro="">
      <xdr:nvCxnSpPr>
        <xdr:cNvPr id="558" name="直線コネクタ 557">
          <a:extLst>
            <a:ext uri="{FF2B5EF4-FFF2-40B4-BE49-F238E27FC236}">
              <a16:creationId xmlns:a16="http://schemas.microsoft.com/office/drawing/2014/main" id="{D7929B32-35DF-4D68-A2D0-77A102F08C7E}"/>
            </a:ext>
          </a:extLst>
        </xdr:cNvPr>
        <xdr:cNvCxnSpPr/>
      </xdr:nvCxnSpPr>
      <xdr:spPr>
        <a:xfrm flipV="1">
          <a:off x="12814300" y="13729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59" name="n_1aveValue【消防施設】&#10;有形固定資産減価償却率">
          <a:extLst>
            <a:ext uri="{FF2B5EF4-FFF2-40B4-BE49-F238E27FC236}">
              <a16:creationId xmlns:a16="http://schemas.microsoft.com/office/drawing/2014/main" id="{4DA1A84A-18E0-4422-94A8-D9D99591C621}"/>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60" name="n_2aveValue【消防施設】&#10;有形固定資産減価償却率">
          <a:extLst>
            <a:ext uri="{FF2B5EF4-FFF2-40B4-BE49-F238E27FC236}">
              <a16:creationId xmlns:a16="http://schemas.microsoft.com/office/drawing/2014/main" id="{0D5B7820-2604-4202-AE21-E143868D205D}"/>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61" name="n_3aveValue【消防施設】&#10;有形固定資産減価償却率">
          <a:extLst>
            <a:ext uri="{FF2B5EF4-FFF2-40B4-BE49-F238E27FC236}">
              <a16:creationId xmlns:a16="http://schemas.microsoft.com/office/drawing/2014/main" id="{51A9702D-B0FA-40DB-832A-6915BB4B834A}"/>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62" name="n_4aveValue【消防施設】&#10;有形固定資産減価償却率">
          <a:extLst>
            <a:ext uri="{FF2B5EF4-FFF2-40B4-BE49-F238E27FC236}">
              <a16:creationId xmlns:a16="http://schemas.microsoft.com/office/drawing/2014/main" id="{ECCD5868-4719-433C-B12E-AF33FCAC524B}"/>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87647</xdr:rowOff>
    </xdr:from>
    <xdr:ext cx="405111" cy="259045"/>
    <xdr:sp macro="" textlink="">
      <xdr:nvSpPr>
        <xdr:cNvPr id="563" name="n_1mainValue【消防施設】&#10;有形固定資産減価償却率">
          <a:extLst>
            <a:ext uri="{FF2B5EF4-FFF2-40B4-BE49-F238E27FC236}">
              <a16:creationId xmlns:a16="http://schemas.microsoft.com/office/drawing/2014/main" id="{FE99A050-058A-44F1-B3EC-B3F8B7418ADE}"/>
            </a:ext>
          </a:extLst>
        </xdr:cNvPr>
        <xdr:cNvSpPr txBox="1"/>
      </xdr:nvSpPr>
      <xdr:spPr>
        <a:xfrm>
          <a:off x="152660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58438</xdr:rowOff>
    </xdr:from>
    <xdr:ext cx="405111" cy="259045"/>
    <xdr:sp macro="" textlink="">
      <xdr:nvSpPr>
        <xdr:cNvPr id="564" name="n_2mainValue【消防施設】&#10;有形固定資産減価償却率">
          <a:extLst>
            <a:ext uri="{FF2B5EF4-FFF2-40B4-BE49-F238E27FC236}">
              <a16:creationId xmlns:a16="http://schemas.microsoft.com/office/drawing/2014/main" id="{1062FEDB-8E98-46E4-9C07-37238FBFDA25}"/>
            </a:ext>
          </a:extLst>
        </xdr:cNvPr>
        <xdr:cNvSpPr txBox="1"/>
      </xdr:nvSpPr>
      <xdr:spPr>
        <a:xfrm>
          <a:off x="143897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81297</xdr:rowOff>
    </xdr:from>
    <xdr:ext cx="405111" cy="259045"/>
    <xdr:sp macro="" textlink="">
      <xdr:nvSpPr>
        <xdr:cNvPr id="565" name="n_3mainValue【消防施設】&#10;有形固定資産減価償却率">
          <a:extLst>
            <a:ext uri="{FF2B5EF4-FFF2-40B4-BE49-F238E27FC236}">
              <a16:creationId xmlns:a16="http://schemas.microsoft.com/office/drawing/2014/main" id="{25F7DB6F-755F-465B-8FD5-C1B7CDF03EC1}"/>
            </a:ext>
          </a:extLst>
        </xdr:cNvPr>
        <xdr:cNvSpPr txBox="1"/>
      </xdr:nvSpPr>
      <xdr:spPr>
        <a:xfrm>
          <a:off x="135007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82566</xdr:rowOff>
    </xdr:from>
    <xdr:ext cx="405111" cy="259045"/>
    <xdr:sp macro="" textlink="">
      <xdr:nvSpPr>
        <xdr:cNvPr id="566" name="n_4mainValue【消防施設】&#10;有形固定資産減価償却率">
          <a:extLst>
            <a:ext uri="{FF2B5EF4-FFF2-40B4-BE49-F238E27FC236}">
              <a16:creationId xmlns:a16="http://schemas.microsoft.com/office/drawing/2014/main" id="{584E697E-00C7-4F3E-819F-F4725CE7AA0F}"/>
            </a:ext>
          </a:extLst>
        </xdr:cNvPr>
        <xdr:cNvSpPr txBox="1"/>
      </xdr:nvSpPr>
      <xdr:spPr>
        <a:xfrm>
          <a:off x="12611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FAC314AE-E3CD-45C9-BE9A-1DA942A442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EF6DECE5-9534-4D70-A829-904B04C84D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37A0D557-20C3-4587-A2F2-8BC716DF39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51A57266-E79F-4C44-8F85-F2B5F005C4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C0C1EA80-5F90-449C-87D1-205D6F9A2C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375E5211-282F-4731-A969-C7646D0ED2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6DB75E99-7DED-4DB8-B4A9-E22C2CC712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8815D2F5-D245-466E-B8E3-6D6F528958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68EB8079-F7E3-4CE5-A848-FEFD2A9BC4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7BFC7986-D2EF-43C0-9208-3245FB5B0F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8D9C8EDD-27D2-41F2-AD4C-B5BB6A53767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0D98BF9C-03B1-4B56-A1AA-CFF643E8BD1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470D1543-15B1-4A8B-B10B-EB959938F8C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50B7A3F1-4947-4E9D-AA1E-DCBA4830CD2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4093E597-5165-4878-A872-ADA8246047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164A4B15-006A-4741-BD59-B32EA06762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9BC83115-E8ED-48F0-90BC-494A2CC5AE0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08FA3088-7964-412F-B1A2-983F972BFA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B1AFF25B-F8E0-4853-B81A-E8EB3968B8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B53C4F70-9EB2-4658-8453-9C601264DD0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EE9986F6-12E6-4F91-B3A9-314A81E709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297C8CAC-B11D-4D6C-8AFC-9136B67A9C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id="{B1CF62F6-0B10-4488-B416-63B8F95747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90" name="直線コネクタ 589">
          <a:extLst>
            <a:ext uri="{FF2B5EF4-FFF2-40B4-BE49-F238E27FC236}">
              <a16:creationId xmlns:a16="http://schemas.microsoft.com/office/drawing/2014/main" id="{46EF77DC-01B3-4415-9A72-AF1ADE901586}"/>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91" name="【消防施設】&#10;一人当たり面積最小値テキスト">
          <a:extLst>
            <a:ext uri="{FF2B5EF4-FFF2-40B4-BE49-F238E27FC236}">
              <a16:creationId xmlns:a16="http://schemas.microsoft.com/office/drawing/2014/main" id="{8418347A-2185-47AA-8B55-821AEFFFA9A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92" name="直線コネクタ 591">
          <a:extLst>
            <a:ext uri="{FF2B5EF4-FFF2-40B4-BE49-F238E27FC236}">
              <a16:creationId xmlns:a16="http://schemas.microsoft.com/office/drawing/2014/main" id="{3D02D45D-AD90-47DC-9FA5-B69B5D5C2C18}"/>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93" name="【消防施設】&#10;一人当たり面積最大値テキスト">
          <a:extLst>
            <a:ext uri="{FF2B5EF4-FFF2-40B4-BE49-F238E27FC236}">
              <a16:creationId xmlns:a16="http://schemas.microsoft.com/office/drawing/2014/main" id="{5DFBA914-C913-4C97-A5E3-70B540E7A225}"/>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94" name="直線コネクタ 593">
          <a:extLst>
            <a:ext uri="{FF2B5EF4-FFF2-40B4-BE49-F238E27FC236}">
              <a16:creationId xmlns:a16="http://schemas.microsoft.com/office/drawing/2014/main" id="{FB847AFD-BCA5-463D-8E76-A521898B6AF7}"/>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95" name="【消防施設】&#10;一人当たり面積平均値テキスト">
          <a:extLst>
            <a:ext uri="{FF2B5EF4-FFF2-40B4-BE49-F238E27FC236}">
              <a16:creationId xmlns:a16="http://schemas.microsoft.com/office/drawing/2014/main" id="{D8B1849C-772C-4227-9C1F-15049D7804D4}"/>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96" name="フローチャート: 判断 595">
          <a:extLst>
            <a:ext uri="{FF2B5EF4-FFF2-40B4-BE49-F238E27FC236}">
              <a16:creationId xmlns:a16="http://schemas.microsoft.com/office/drawing/2014/main" id="{74BA295D-30E1-4578-B1BF-A4CB1DF37764}"/>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97" name="フローチャート: 判断 596">
          <a:extLst>
            <a:ext uri="{FF2B5EF4-FFF2-40B4-BE49-F238E27FC236}">
              <a16:creationId xmlns:a16="http://schemas.microsoft.com/office/drawing/2014/main" id="{388A6FD6-B55E-4014-AA26-026F6E569843}"/>
            </a:ext>
          </a:extLst>
        </xdr:cNvPr>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598" name="フローチャート: 判断 597">
          <a:extLst>
            <a:ext uri="{FF2B5EF4-FFF2-40B4-BE49-F238E27FC236}">
              <a16:creationId xmlns:a16="http://schemas.microsoft.com/office/drawing/2014/main" id="{9889A25A-D426-4150-9894-90D6612BB9D8}"/>
            </a:ext>
          </a:extLst>
        </xdr:cNvPr>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599" name="フローチャート: 判断 598">
          <a:extLst>
            <a:ext uri="{FF2B5EF4-FFF2-40B4-BE49-F238E27FC236}">
              <a16:creationId xmlns:a16="http://schemas.microsoft.com/office/drawing/2014/main" id="{ABA9C257-2540-4B3D-9AB3-8CC6C69AAB28}"/>
            </a:ext>
          </a:extLst>
        </xdr:cNvPr>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600" name="フローチャート: 判断 599">
          <a:extLst>
            <a:ext uri="{FF2B5EF4-FFF2-40B4-BE49-F238E27FC236}">
              <a16:creationId xmlns:a16="http://schemas.microsoft.com/office/drawing/2014/main" id="{B191F35A-A638-4FF8-BE44-024AB707B444}"/>
            </a:ext>
          </a:extLst>
        </xdr:cNvPr>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975EA96B-CF31-4722-99B1-085DD7BE36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FE2695E0-2A90-4DBD-AD1C-54054CD0F4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BE19A119-2A28-42E0-B076-866BBA455E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9EDD61C6-234E-406C-A324-4E5E582BE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C45B6EFB-D10F-488F-B7BD-F458F1AFA6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96265</xdr:rowOff>
    </xdr:from>
    <xdr:to>
      <xdr:col>116</xdr:col>
      <xdr:colOff>114300</xdr:colOff>
      <xdr:row>86</xdr:row>
      <xdr:rowOff>26415</xdr:rowOff>
    </xdr:to>
    <xdr:sp macro="" textlink="">
      <xdr:nvSpPr>
        <xdr:cNvPr id="606" name="楕円 605">
          <a:extLst>
            <a:ext uri="{FF2B5EF4-FFF2-40B4-BE49-F238E27FC236}">
              <a16:creationId xmlns:a16="http://schemas.microsoft.com/office/drawing/2014/main" id="{7B528887-D06C-4EAB-B643-50525722E261}"/>
            </a:ext>
          </a:extLst>
        </xdr:cNvPr>
        <xdr:cNvSpPr/>
      </xdr:nvSpPr>
      <xdr:spPr>
        <a:xfrm>
          <a:off x="221107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55642</xdr:rowOff>
    </xdr:from>
    <xdr:ext cx="469744" cy="259045"/>
    <xdr:sp macro="" textlink="">
      <xdr:nvSpPr>
        <xdr:cNvPr id="607" name="【消防施設】&#10;一人当たり面積該当値テキスト">
          <a:extLst>
            <a:ext uri="{FF2B5EF4-FFF2-40B4-BE49-F238E27FC236}">
              <a16:creationId xmlns:a16="http://schemas.microsoft.com/office/drawing/2014/main" id="{A875F72C-A882-4CAF-A3E1-65ADFFBE3639}"/>
            </a:ext>
          </a:extLst>
        </xdr:cNvPr>
        <xdr:cNvSpPr txBox="1"/>
      </xdr:nvSpPr>
      <xdr:spPr>
        <a:xfrm>
          <a:off x="22199600" y="144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08" name="楕円 607">
          <a:extLst>
            <a:ext uri="{FF2B5EF4-FFF2-40B4-BE49-F238E27FC236}">
              <a16:creationId xmlns:a16="http://schemas.microsoft.com/office/drawing/2014/main" id="{1D19A514-1226-4B50-9D79-16C245F0394C}"/>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147065</xdr:rowOff>
    </xdr:from>
    <xdr:to>
      <xdr:col>116</xdr:col>
      <xdr:colOff>63500</xdr:colOff>
      <xdr:row>86</xdr:row>
      <xdr:rowOff>3811</xdr:rowOff>
    </xdr:to>
    <xdr:cxnSp macro="">
      <xdr:nvCxnSpPr>
        <xdr:cNvPr id="609" name="直線コネクタ 608">
          <a:extLst>
            <a:ext uri="{FF2B5EF4-FFF2-40B4-BE49-F238E27FC236}">
              <a16:creationId xmlns:a16="http://schemas.microsoft.com/office/drawing/2014/main" id="{55CB7B5E-FD4E-42CE-B726-93D342F9187A}"/>
            </a:ext>
          </a:extLst>
        </xdr:cNvPr>
        <xdr:cNvCxnSpPr/>
      </xdr:nvCxnSpPr>
      <xdr:spPr>
        <a:xfrm flipV="1">
          <a:off x="21323300" y="14720315"/>
          <a:ext cx="8382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125222</xdr:rowOff>
    </xdr:from>
    <xdr:to>
      <xdr:col>107</xdr:col>
      <xdr:colOff>101600</xdr:colOff>
      <xdr:row>86</xdr:row>
      <xdr:rowOff>55372</xdr:rowOff>
    </xdr:to>
    <xdr:sp macro="" textlink="">
      <xdr:nvSpPr>
        <xdr:cNvPr id="610" name="楕円 609">
          <a:extLst>
            <a:ext uri="{FF2B5EF4-FFF2-40B4-BE49-F238E27FC236}">
              <a16:creationId xmlns:a16="http://schemas.microsoft.com/office/drawing/2014/main" id="{134756B1-DA94-430C-8295-5D4867640E45}"/>
            </a:ext>
          </a:extLst>
        </xdr:cNvPr>
        <xdr:cNvSpPr/>
      </xdr:nvSpPr>
      <xdr:spPr>
        <a:xfrm>
          <a:off x="20383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4572</xdr:rowOff>
    </xdr:to>
    <xdr:cxnSp macro="">
      <xdr:nvCxnSpPr>
        <xdr:cNvPr id="611" name="直線コネクタ 610">
          <a:extLst>
            <a:ext uri="{FF2B5EF4-FFF2-40B4-BE49-F238E27FC236}">
              <a16:creationId xmlns:a16="http://schemas.microsoft.com/office/drawing/2014/main" id="{7B9EFD50-1BB5-45AA-8127-CDDA92BB8FCF}"/>
            </a:ext>
          </a:extLst>
        </xdr:cNvPr>
        <xdr:cNvCxnSpPr/>
      </xdr:nvCxnSpPr>
      <xdr:spPr>
        <a:xfrm flipV="1">
          <a:off x="20434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2160</xdr:rowOff>
    </xdr:from>
    <xdr:to>
      <xdr:col>102</xdr:col>
      <xdr:colOff>165100</xdr:colOff>
      <xdr:row>86</xdr:row>
      <xdr:rowOff>103760</xdr:rowOff>
    </xdr:to>
    <xdr:sp macro="" textlink="">
      <xdr:nvSpPr>
        <xdr:cNvPr id="612" name="楕円 611">
          <a:extLst>
            <a:ext uri="{FF2B5EF4-FFF2-40B4-BE49-F238E27FC236}">
              <a16:creationId xmlns:a16="http://schemas.microsoft.com/office/drawing/2014/main" id="{91F7869B-8876-49C5-90AB-A116E1609B84}"/>
            </a:ext>
          </a:extLst>
        </xdr:cNvPr>
        <xdr:cNvSpPr/>
      </xdr:nvSpPr>
      <xdr:spPr>
        <a:xfrm>
          <a:off x="19494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xdr:rowOff>
    </xdr:from>
    <xdr:to>
      <xdr:col>107</xdr:col>
      <xdr:colOff>50800</xdr:colOff>
      <xdr:row>86</xdr:row>
      <xdr:rowOff>52960</xdr:rowOff>
    </xdr:to>
    <xdr:cxnSp macro="">
      <xdr:nvCxnSpPr>
        <xdr:cNvPr id="613" name="直線コネクタ 612">
          <a:extLst>
            <a:ext uri="{FF2B5EF4-FFF2-40B4-BE49-F238E27FC236}">
              <a16:creationId xmlns:a16="http://schemas.microsoft.com/office/drawing/2014/main" id="{121D0359-02AA-4311-AD1B-12E9071E260A}"/>
            </a:ext>
          </a:extLst>
        </xdr:cNvPr>
        <xdr:cNvCxnSpPr/>
      </xdr:nvCxnSpPr>
      <xdr:spPr>
        <a:xfrm flipV="1">
          <a:off x="19545300" y="14749272"/>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3302</xdr:rowOff>
    </xdr:from>
    <xdr:to>
      <xdr:col>98</xdr:col>
      <xdr:colOff>38100</xdr:colOff>
      <xdr:row>86</xdr:row>
      <xdr:rowOff>104902</xdr:rowOff>
    </xdr:to>
    <xdr:sp macro="" textlink="">
      <xdr:nvSpPr>
        <xdr:cNvPr id="614" name="楕円 613">
          <a:extLst>
            <a:ext uri="{FF2B5EF4-FFF2-40B4-BE49-F238E27FC236}">
              <a16:creationId xmlns:a16="http://schemas.microsoft.com/office/drawing/2014/main" id="{84C29864-732C-4D78-A106-859320C0D4A6}"/>
            </a:ext>
          </a:extLst>
        </xdr:cNvPr>
        <xdr:cNvSpPr/>
      </xdr:nvSpPr>
      <xdr:spPr>
        <a:xfrm>
          <a:off x="18605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52960</xdr:rowOff>
    </xdr:from>
    <xdr:to>
      <xdr:col>102</xdr:col>
      <xdr:colOff>114300</xdr:colOff>
      <xdr:row>86</xdr:row>
      <xdr:rowOff>54102</xdr:rowOff>
    </xdr:to>
    <xdr:cxnSp macro="">
      <xdr:nvCxnSpPr>
        <xdr:cNvPr id="615" name="直線コネクタ 614">
          <a:extLst>
            <a:ext uri="{FF2B5EF4-FFF2-40B4-BE49-F238E27FC236}">
              <a16:creationId xmlns:a16="http://schemas.microsoft.com/office/drawing/2014/main" id="{D31B6C0E-CDC4-440B-9614-D1435AF40A58}"/>
            </a:ext>
          </a:extLst>
        </xdr:cNvPr>
        <xdr:cNvCxnSpPr/>
      </xdr:nvCxnSpPr>
      <xdr:spPr>
        <a:xfrm flipV="1">
          <a:off x="18656300" y="1479766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616" name="n_1aveValue【消防施設】&#10;一人当たり面積">
          <a:extLst>
            <a:ext uri="{FF2B5EF4-FFF2-40B4-BE49-F238E27FC236}">
              <a16:creationId xmlns:a16="http://schemas.microsoft.com/office/drawing/2014/main" id="{ABCBC712-3A1A-41DE-BC3F-5492566771C5}"/>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617" name="n_2aveValue【消防施設】&#10;一人当たり面積">
          <a:extLst>
            <a:ext uri="{FF2B5EF4-FFF2-40B4-BE49-F238E27FC236}">
              <a16:creationId xmlns:a16="http://schemas.microsoft.com/office/drawing/2014/main" id="{17551798-7BC1-4CB7-B5E1-43F92888CC7E}"/>
            </a:ext>
          </a:extLst>
        </xdr:cNvPr>
        <xdr:cNvSpPr txBox="1"/>
      </xdr:nvSpPr>
      <xdr:spPr>
        <a:xfrm>
          <a:off x="201994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618" name="n_3aveValue【消防施設】&#10;一人当たり面積">
          <a:extLst>
            <a:ext uri="{FF2B5EF4-FFF2-40B4-BE49-F238E27FC236}">
              <a16:creationId xmlns:a16="http://schemas.microsoft.com/office/drawing/2014/main" id="{B27BCC4A-9999-4721-8B20-6244358B2770}"/>
            </a:ext>
          </a:extLst>
        </xdr:cNvPr>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619" name="n_4aveValue【消防施設】&#10;一人当たり面積">
          <a:extLst>
            <a:ext uri="{FF2B5EF4-FFF2-40B4-BE49-F238E27FC236}">
              <a16:creationId xmlns:a16="http://schemas.microsoft.com/office/drawing/2014/main" id="{914F4867-01F9-4F7D-B6F2-847D1055E4BC}"/>
            </a:ext>
          </a:extLst>
        </xdr:cNvPr>
        <xdr:cNvSpPr txBox="1"/>
      </xdr:nvSpPr>
      <xdr:spPr>
        <a:xfrm>
          <a:off x="18421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620" name="n_1mainValue【消防施設】&#10;一人当たり面積">
          <a:extLst>
            <a:ext uri="{FF2B5EF4-FFF2-40B4-BE49-F238E27FC236}">
              <a16:creationId xmlns:a16="http://schemas.microsoft.com/office/drawing/2014/main" id="{3090E70C-7D06-443C-9EFE-079F09486040}"/>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46499</xdr:rowOff>
    </xdr:from>
    <xdr:ext cx="469744" cy="259045"/>
    <xdr:sp macro="" textlink="">
      <xdr:nvSpPr>
        <xdr:cNvPr id="621" name="n_2mainValue【消防施設】&#10;一人当たり面積">
          <a:extLst>
            <a:ext uri="{FF2B5EF4-FFF2-40B4-BE49-F238E27FC236}">
              <a16:creationId xmlns:a16="http://schemas.microsoft.com/office/drawing/2014/main" id="{2F38756F-1588-4332-8719-9207F12617D2}"/>
            </a:ext>
          </a:extLst>
        </xdr:cNvPr>
        <xdr:cNvSpPr txBox="1"/>
      </xdr:nvSpPr>
      <xdr:spPr>
        <a:xfrm>
          <a:off x="20199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94887</xdr:rowOff>
    </xdr:from>
    <xdr:ext cx="469744" cy="259045"/>
    <xdr:sp macro="" textlink="">
      <xdr:nvSpPr>
        <xdr:cNvPr id="622" name="n_3mainValue【消防施設】&#10;一人当たり面積">
          <a:extLst>
            <a:ext uri="{FF2B5EF4-FFF2-40B4-BE49-F238E27FC236}">
              <a16:creationId xmlns:a16="http://schemas.microsoft.com/office/drawing/2014/main" id="{ACF6771F-2085-4798-BA03-74EE0EEB6430}"/>
            </a:ext>
          </a:extLst>
        </xdr:cNvPr>
        <xdr:cNvSpPr txBox="1"/>
      </xdr:nvSpPr>
      <xdr:spPr>
        <a:xfrm>
          <a:off x="193104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96029</xdr:rowOff>
    </xdr:from>
    <xdr:ext cx="469744" cy="259045"/>
    <xdr:sp macro="" textlink="">
      <xdr:nvSpPr>
        <xdr:cNvPr id="623" name="n_4mainValue【消防施設】&#10;一人当たり面積">
          <a:extLst>
            <a:ext uri="{FF2B5EF4-FFF2-40B4-BE49-F238E27FC236}">
              <a16:creationId xmlns:a16="http://schemas.microsoft.com/office/drawing/2014/main" id="{48ADDE9C-4EDE-44E4-8AC9-F4012ED94AE0}"/>
            </a:ext>
          </a:extLst>
        </xdr:cNvPr>
        <xdr:cNvSpPr txBox="1"/>
      </xdr:nvSpPr>
      <xdr:spPr>
        <a:xfrm>
          <a:off x="18421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05A68E40-A99F-4DFC-B61C-9B07A973A3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CECEAD47-7423-49F8-856D-E8A56B5478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B191F94B-1A12-4012-988C-A147DB77A3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9CDBD5D0-37E7-4601-9D9D-2D3592A730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62D65D10-0C84-43B7-9446-F576A1A2C2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4DA47E1C-B080-4B15-B4FA-C579AF5993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7808A49B-5CA8-4856-BAAD-87D415FFC3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A227D1EC-F386-4202-BE8F-DCEF30517D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B64C929A-528F-4819-A212-370CE93AC3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053A68C2-2B2C-47A9-A227-3ADB22DC1F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4" name="テキスト ボックス 633">
          <a:extLst>
            <a:ext uri="{FF2B5EF4-FFF2-40B4-BE49-F238E27FC236}">
              <a16:creationId xmlns:a16="http://schemas.microsoft.com/office/drawing/2014/main" id="{ACA20E6B-8C32-4A81-9C34-CF9CBEB182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a:extLst>
            <a:ext uri="{FF2B5EF4-FFF2-40B4-BE49-F238E27FC236}">
              <a16:creationId xmlns:a16="http://schemas.microsoft.com/office/drawing/2014/main" id="{E237141E-B38F-454F-B709-BB122DFFA1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6" name="テキスト ボックス 635">
          <a:extLst>
            <a:ext uri="{FF2B5EF4-FFF2-40B4-BE49-F238E27FC236}">
              <a16:creationId xmlns:a16="http://schemas.microsoft.com/office/drawing/2014/main" id="{FBC9FE38-270F-45FA-896B-7E71D7655EB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a:extLst>
            <a:ext uri="{FF2B5EF4-FFF2-40B4-BE49-F238E27FC236}">
              <a16:creationId xmlns:a16="http://schemas.microsoft.com/office/drawing/2014/main" id="{D7FB4A63-7317-4617-8165-BCBCBE55C2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a:extLst>
            <a:ext uri="{FF2B5EF4-FFF2-40B4-BE49-F238E27FC236}">
              <a16:creationId xmlns:a16="http://schemas.microsoft.com/office/drawing/2014/main" id="{157AEE09-201C-43BC-800E-D0DEDA63DE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a:extLst>
            <a:ext uri="{FF2B5EF4-FFF2-40B4-BE49-F238E27FC236}">
              <a16:creationId xmlns:a16="http://schemas.microsoft.com/office/drawing/2014/main" id="{EC448B6A-0434-4426-B3DC-67764BC7C6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a:extLst>
            <a:ext uri="{FF2B5EF4-FFF2-40B4-BE49-F238E27FC236}">
              <a16:creationId xmlns:a16="http://schemas.microsoft.com/office/drawing/2014/main" id="{6D295C4E-7058-4E42-A5A5-82CFABAD89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a:extLst>
            <a:ext uri="{FF2B5EF4-FFF2-40B4-BE49-F238E27FC236}">
              <a16:creationId xmlns:a16="http://schemas.microsoft.com/office/drawing/2014/main" id="{0AC75EB9-7CD8-4DC0-878A-02D95A4345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a:extLst>
            <a:ext uri="{FF2B5EF4-FFF2-40B4-BE49-F238E27FC236}">
              <a16:creationId xmlns:a16="http://schemas.microsoft.com/office/drawing/2014/main" id="{5CC078AF-F4C6-420B-A440-7D15FE1CBD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a:extLst>
            <a:ext uri="{FF2B5EF4-FFF2-40B4-BE49-F238E27FC236}">
              <a16:creationId xmlns:a16="http://schemas.microsoft.com/office/drawing/2014/main" id="{39606DB0-31C5-4DEF-A558-139C2A2DD2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a:extLst>
            <a:ext uri="{FF2B5EF4-FFF2-40B4-BE49-F238E27FC236}">
              <a16:creationId xmlns:a16="http://schemas.microsoft.com/office/drawing/2014/main" id="{A51D059D-E3E2-430F-9C6C-6C2DB57609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a:extLst>
            <a:ext uri="{FF2B5EF4-FFF2-40B4-BE49-F238E27FC236}">
              <a16:creationId xmlns:a16="http://schemas.microsoft.com/office/drawing/2014/main" id="{F6F6946C-1357-46E1-8581-E9F3D2A172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6" name="テキスト ボックス 645">
          <a:extLst>
            <a:ext uri="{FF2B5EF4-FFF2-40B4-BE49-F238E27FC236}">
              <a16:creationId xmlns:a16="http://schemas.microsoft.com/office/drawing/2014/main" id="{EED001DB-86FA-4468-B775-39515207B0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a:extLst>
            <a:ext uri="{FF2B5EF4-FFF2-40B4-BE49-F238E27FC236}">
              <a16:creationId xmlns:a16="http://schemas.microsoft.com/office/drawing/2014/main" id="{F929FE2E-ADF5-495E-80AC-E59394F121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a:extLst>
            <a:ext uri="{FF2B5EF4-FFF2-40B4-BE49-F238E27FC236}">
              <a16:creationId xmlns:a16="http://schemas.microsoft.com/office/drawing/2014/main" id="{AF8AF2B0-C193-4CA4-B072-17788FE382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49" name="直線コネクタ 648">
          <a:extLst>
            <a:ext uri="{FF2B5EF4-FFF2-40B4-BE49-F238E27FC236}">
              <a16:creationId xmlns:a16="http://schemas.microsoft.com/office/drawing/2014/main" id="{420D1F1B-7FAC-4575-AFCA-9B5CCC5F4BE7}"/>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0" name="【庁舎】&#10;有形固定資産減価償却率最小値テキスト">
          <a:extLst>
            <a:ext uri="{FF2B5EF4-FFF2-40B4-BE49-F238E27FC236}">
              <a16:creationId xmlns:a16="http://schemas.microsoft.com/office/drawing/2014/main" id="{2F2E890A-9854-4379-A325-23B64C0CB12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1" name="直線コネクタ 650">
          <a:extLst>
            <a:ext uri="{FF2B5EF4-FFF2-40B4-BE49-F238E27FC236}">
              <a16:creationId xmlns:a16="http://schemas.microsoft.com/office/drawing/2014/main" id="{88E59BBD-C5E9-4BFC-BAAB-B9FB0EE13E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52" name="【庁舎】&#10;有形固定資産減価償却率最大値テキスト">
          <a:extLst>
            <a:ext uri="{FF2B5EF4-FFF2-40B4-BE49-F238E27FC236}">
              <a16:creationId xmlns:a16="http://schemas.microsoft.com/office/drawing/2014/main" id="{F0DDE21F-C30A-4CF1-9AE8-B1092E2257FE}"/>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53" name="直線コネクタ 652">
          <a:extLst>
            <a:ext uri="{FF2B5EF4-FFF2-40B4-BE49-F238E27FC236}">
              <a16:creationId xmlns:a16="http://schemas.microsoft.com/office/drawing/2014/main" id="{3A86FE78-A2E4-4907-BBC8-2D22C4A550B1}"/>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54" name="【庁舎】&#10;有形固定資産減価償却率平均値テキスト">
          <a:extLst>
            <a:ext uri="{FF2B5EF4-FFF2-40B4-BE49-F238E27FC236}">
              <a16:creationId xmlns:a16="http://schemas.microsoft.com/office/drawing/2014/main" id="{B27387C1-C211-429F-BF5A-02CDC48E005F}"/>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55" name="フローチャート: 判断 654">
          <a:extLst>
            <a:ext uri="{FF2B5EF4-FFF2-40B4-BE49-F238E27FC236}">
              <a16:creationId xmlns:a16="http://schemas.microsoft.com/office/drawing/2014/main" id="{49B63F55-627A-425E-97DF-547A6DEDA233}"/>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56" name="フローチャート: 判断 655">
          <a:extLst>
            <a:ext uri="{FF2B5EF4-FFF2-40B4-BE49-F238E27FC236}">
              <a16:creationId xmlns:a16="http://schemas.microsoft.com/office/drawing/2014/main" id="{93552F0E-1F6D-420B-A716-70637B9D89BD}"/>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7" name="フローチャート: 判断 656">
          <a:extLst>
            <a:ext uri="{FF2B5EF4-FFF2-40B4-BE49-F238E27FC236}">
              <a16:creationId xmlns:a16="http://schemas.microsoft.com/office/drawing/2014/main" id="{2B5254C8-92F4-4AE9-9E22-04316B5FDD1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58" name="フローチャート: 判断 657">
          <a:extLst>
            <a:ext uri="{FF2B5EF4-FFF2-40B4-BE49-F238E27FC236}">
              <a16:creationId xmlns:a16="http://schemas.microsoft.com/office/drawing/2014/main" id="{557036AB-7A03-4AF5-AC79-DB5DC6B4E885}"/>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59" name="フローチャート: 判断 658">
          <a:extLst>
            <a:ext uri="{FF2B5EF4-FFF2-40B4-BE49-F238E27FC236}">
              <a16:creationId xmlns:a16="http://schemas.microsoft.com/office/drawing/2014/main" id="{CB57AB9C-8508-453E-80B5-375E23B2EC4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7B690AA2-A76F-4D5A-9813-43C20921BA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D9B2B57F-572C-4652-9779-3CBCBD0737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8C757DA4-F9C8-4647-A1E7-E75BD75EC3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BF879956-8317-4EDB-AD19-139B275280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C165F486-A6EB-45FF-9431-17F5EA7A61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17236</xdr:rowOff>
    </xdr:from>
    <xdr:to>
      <xdr:col>85</xdr:col>
      <xdr:colOff>177800</xdr:colOff>
      <xdr:row>107</xdr:row>
      <xdr:rowOff>118836</xdr:rowOff>
    </xdr:to>
    <xdr:sp macro="" textlink="">
      <xdr:nvSpPr>
        <xdr:cNvPr id="665" name="楕円 664">
          <a:extLst>
            <a:ext uri="{FF2B5EF4-FFF2-40B4-BE49-F238E27FC236}">
              <a16:creationId xmlns:a16="http://schemas.microsoft.com/office/drawing/2014/main" id="{0C9CAFDE-336A-4BA0-AD39-399B3DD0176F}"/>
            </a:ext>
          </a:extLst>
        </xdr:cNvPr>
        <xdr:cNvSpPr/>
      </xdr:nvSpPr>
      <xdr:spPr>
        <a:xfrm>
          <a:off x="16268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167113</xdr:rowOff>
    </xdr:from>
    <xdr:ext cx="405111" cy="259045"/>
    <xdr:sp macro="" textlink="">
      <xdr:nvSpPr>
        <xdr:cNvPr id="666" name="【庁舎】&#10;有形固定資産減価償却率該当値テキスト">
          <a:extLst>
            <a:ext uri="{FF2B5EF4-FFF2-40B4-BE49-F238E27FC236}">
              <a16:creationId xmlns:a16="http://schemas.microsoft.com/office/drawing/2014/main" id="{BE31F118-CC60-42BA-AA42-C269469F383A}"/>
            </a:ext>
          </a:extLst>
        </xdr:cNvPr>
        <xdr:cNvSpPr txBox="1"/>
      </xdr:nvSpPr>
      <xdr:spPr>
        <a:xfrm>
          <a:off x="16357600"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667" name="楕円 666">
          <a:extLst>
            <a:ext uri="{FF2B5EF4-FFF2-40B4-BE49-F238E27FC236}">
              <a16:creationId xmlns:a16="http://schemas.microsoft.com/office/drawing/2014/main" id="{CF4883D2-B813-439D-BAF8-65FFEBDE8F84}"/>
            </a:ext>
          </a:extLst>
        </xdr:cNvPr>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68036</xdr:rowOff>
    </xdr:to>
    <xdr:cxnSp macro="">
      <xdr:nvCxnSpPr>
        <xdr:cNvPr id="668" name="直線コネクタ 667">
          <a:extLst>
            <a:ext uri="{FF2B5EF4-FFF2-40B4-BE49-F238E27FC236}">
              <a16:creationId xmlns:a16="http://schemas.microsoft.com/office/drawing/2014/main" id="{DEE1C637-823B-4117-A762-41EBE54F180F}"/>
            </a:ext>
          </a:extLst>
        </xdr:cNvPr>
        <xdr:cNvCxnSpPr/>
      </xdr:nvCxnSpPr>
      <xdr:spPr>
        <a:xfrm>
          <a:off x="15481300" y="183788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669" name="楕円 668">
          <a:extLst>
            <a:ext uri="{FF2B5EF4-FFF2-40B4-BE49-F238E27FC236}">
              <a16:creationId xmlns:a16="http://schemas.microsoft.com/office/drawing/2014/main" id="{2D14F0A9-D7AC-493D-AC10-B8265C18DB0E}"/>
            </a:ext>
          </a:extLst>
        </xdr:cNvPr>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58238</xdr:rowOff>
    </xdr:to>
    <xdr:cxnSp macro="">
      <xdr:nvCxnSpPr>
        <xdr:cNvPr id="670" name="直線コネクタ 669">
          <a:extLst>
            <a:ext uri="{FF2B5EF4-FFF2-40B4-BE49-F238E27FC236}">
              <a16:creationId xmlns:a16="http://schemas.microsoft.com/office/drawing/2014/main" id="{D7590C97-C329-4136-8A7E-46C0CDD9738B}"/>
            </a:ext>
          </a:extLst>
        </xdr:cNvPr>
        <xdr:cNvCxnSpPr/>
      </xdr:nvCxnSpPr>
      <xdr:spPr>
        <a:xfrm flipV="1">
          <a:off x="14592300" y="183788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71" name="楕円 670">
          <a:extLst>
            <a:ext uri="{FF2B5EF4-FFF2-40B4-BE49-F238E27FC236}">
              <a16:creationId xmlns:a16="http://schemas.microsoft.com/office/drawing/2014/main" id="{97CF3E6C-060F-44FD-94F1-BEEE8EAD9EF7}"/>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58238</xdr:rowOff>
    </xdr:to>
    <xdr:cxnSp macro="">
      <xdr:nvCxnSpPr>
        <xdr:cNvPr id="672" name="直線コネクタ 671">
          <a:extLst>
            <a:ext uri="{FF2B5EF4-FFF2-40B4-BE49-F238E27FC236}">
              <a16:creationId xmlns:a16="http://schemas.microsoft.com/office/drawing/2014/main" id="{A53FBBD5-7F63-4929-8D33-673F5A27DE92}"/>
            </a:ext>
          </a:extLst>
        </xdr:cNvPr>
        <xdr:cNvCxnSpPr/>
      </xdr:nvCxnSpPr>
      <xdr:spPr>
        <a:xfrm>
          <a:off x="13703300" y="183184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56424</xdr:rowOff>
    </xdr:from>
    <xdr:to>
      <xdr:col>67</xdr:col>
      <xdr:colOff>101600</xdr:colOff>
      <xdr:row>106</xdr:row>
      <xdr:rowOff>158024</xdr:rowOff>
    </xdr:to>
    <xdr:sp macro="" textlink="">
      <xdr:nvSpPr>
        <xdr:cNvPr id="673" name="楕円 672">
          <a:extLst>
            <a:ext uri="{FF2B5EF4-FFF2-40B4-BE49-F238E27FC236}">
              <a16:creationId xmlns:a16="http://schemas.microsoft.com/office/drawing/2014/main" id="{8C5D9872-A617-4C5F-8B9A-E322B69DDD6E}"/>
            </a:ext>
          </a:extLst>
        </xdr:cNvPr>
        <xdr:cNvSpPr/>
      </xdr:nvSpPr>
      <xdr:spPr>
        <a:xfrm>
          <a:off x="12763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107224</xdr:rowOff>
    </xdr:from>
    <xdr:to>
      <xdr:col>71</xdr:col>
      <xdr:colOff>177800</xdr:colOff>
      <xdr:row>106</xdr:row>
      <xdr:rowOff>144780</xdr:rowOff>
    </xdr:to>
    <xdr:cxnSp macro="">
      <xdr:nvCxnSpPr>
        <xdr:cNvPr id="674" name="直線コネクタ 673">
          <a:extLst>
            <a:ext uri="{FF2B5EF4-FFF2-40B4-BE49-F238E27FC236}">
              <a16:creationId xmlns:a16="http://schemas.microsoft.com/office/drawing/2014/main" id="{B9EA7745-605C-44EF-937B-C84EC2F3C506}"/>
            </a:ext>
          </a:extLst>
        </xdr:cNvPr>
        <xdr:cNvCxnSpPr/>
      </xdr:nvCxnSpPr>
      <xdr:spPr>
        <a:xfrm>
          <a:off x="12814300" y="182809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75" name="n_1aveValue【庁舎】&#10;有形固定資産減価償却率">
          <a:extLst>
            <a:ext uri="{FF2B5EF4-FFF2-40B4-BE49-F238E27FC236}">
              <a16:creationId xmlns:a16="http://schemas.microsoft.com/office/drawing/2014/main" id="{4550BD62-3AE0-42E6-A504-B9B8672CF9DC}"/>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76" name="n_2aveValue【庁舎】&#10;有形固定資産減価償却率">
          <a:extLst>
            <a:ext uri="{FF2B5EF4-FFF2-40B4-BE49-F238E27FC236}">
              <a16:creationId xmlns:a16="http://schemas.microsoft.com/office/drawing/2014/main" id="{46DB1024-403C-49C9-B2B8-F180DEC56BDE}"/>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77" name="n_3aveValue【庁舎】&#10;有形固定資産減価償却率">
          <a:extLst>
            <a:ext uri="{FF2B5EF4-FFF2-40B4-BE49-F238E27FC236}">
              <a16:creationId xmlns:a16="http://schemas.microsoft.com/office/drawing/2014/main" id="{33D6024E-0627-4A99-AC00-1BB87261F6B3}"/>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78" name="n_4aveValue【庁舎】&#10;有形固定資産減価償却率">
          <a:extLst>
            <a:ext uri="{FF2B5EF4-FFF2-40B4-BE49-F238E27FC236}">
              <a16:creationId xmlns:a16="http://schemas.microsoft.com/office/drawing/2014/main" id="{8983272B-17B1-4608-B4EE-2CBDD4D093ED}"/>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679" name="n_1mainValue【庁舎】&#10;有形固定資産減価償却率">
          <a:extLst>
            <a:ext uri="{FF2B5EF4-FFF2-40B4-BE49-F238E27FC236}">
              <a16:creationId xmlns:a16="http://schemas.microsoft.com/office/drawing/2014/main" id="{1C8339CA-7462-455B-8B28-9319EAC68EF7}"/>
            </a:ext>
          </a:extLst>
        </xdr:cNvPr>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680" name="n_2mainValue【庁舎】&#10;有形固定資産減価償却率">
          <a:extLst>
            <a:ext uri="{FF2B5EF4-FFF2-40B4-BE49-F238E27FC236}">
              <a16:creationId xmlns:a16="http://schemas.microsoft.com/office/drawing/2014/main" id="{403757FE-73C3-46AD-A6AA-FD5BEDF595E5}"/>
            </a:ext>
          </a:extLst>
        </xdr:cNvPr>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681" name="n_3mainValue【庁舎】&#10;有形固定資産減価償却率">
          <a:extLst>
            <a:ext uri="{FF2B5EF4-FFF2-40B4-BE49-F238E27FC236}">
              <a16:creationId xmlns:a16="http://schemas.microsoft.com/office/drawing/2014/main" id="{867A6044-0639-4007-A347-8AAEB9C21CB2}"/>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149151</xdr:rowOff>
    </xdr:from>
    <xdr:ext cx="405111" cy="259045"/>
    <xdr:sp macro="" textlink="">
      <xdr:nvSpPr>
        <xdr:cNvPr id="682" name="n_4mainValue【庁舎】&#10;有形固定資産減価償却率">
          <a:extLst>
            <a:ext uri="{FF2B5EF4-FFF2-40B4-BE49-F238E27FC236}">
              <a16:creationId xmlns:a16="http://schemas.microsoft.com/office/drawing/2014/main" id="{FDA8A8A8-4DBA-415C-A8E4-A16F0E00C6D9}"/>
            </a:ext>
          </a:extLst>
        </xdr:cNvPr>
        <xdr:cNvSpPr txBox="1"/>
      </xdr:nvSpPr>
      <xdr:spPr>
        <a:xfrm>
          <a:off x="12611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5414B0B9-E597-4502-B80C-A5E2CA44FB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8567D86A-755D-427B-B92B-5B6B239CF1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0C23CE4B-6ACB-4A2F-A01E-96C5A86AEA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9BBF03A5-1259-43E1-85E4-DE9B913B3D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5C9C4763-9CED-4D09-B9B7-2AC71E9F39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F3303EF0-B9D4-4A5F-8267-2608B45D42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0C3D3D9E-CAF1-41D4-83A8-E8423107E4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4634997A-6F65-49FA-A08A-AAC94CCE2B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85E6712D-F6C7-4A3F-85DC-D4FDADBDD91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8EC8C2F8-F7A7-45A4-BAA7-B9A1B0E35F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93E76C7B-7065-47E6-8179-5EF9E4B497E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a:extLst>
            <a:ext uri="{FF2B5EF4-FFF2-40B4-BE49-F238E27FC236}">
              <a16:creationId xmlns:a16="http://schemas.microsoft.com/office/drawing/2014/main" id="{7DFB9CDF-BAA1-45AD-B9BA-CC96025DF7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A0C37167-90D8-4CC6-B915-3BBB4ED167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a:extLst>
            <a:ext uri="{FF2B5EF4-FFF2-40B4-BE49-F238E27FC236}">
              <a16:creationId xmlns:a16="http://schemas.microsoft.com/office/drawing/2014/main" id="{4F2079F0-9F74-4495-806E-67D3C25E17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B52AB985-6749-4D89-B600-6EF514D262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a:extLst>
            <a:ext uri="{FF2B5EF4-FFF2-40B4-BE49-F238E27FC236}">
              <a16:creationId xmlns:a16="http://schemas.microsoft.com/office/drawing/2014/main" id="{4094E1CC-B040-4E9F-A1A3-2D29EB4D74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63624119-DE3E-4096-A370-F51C68009C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a:extLst>
            <a:ext uri="{FF2B5EF4-FFF2-40B4-BE49-F238E27FC236}">
              <a16:creationId xmlns:a16="http://schemas.microsoft.com/office/drawing/2014/main" id="{B431513B-F83B-49BF-818B-496B5AC3881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AA760523-EDFE-4257-8BEA-06F221A8134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2" name="テキスト ボックス 701">
          <a:extLst>
            <a:ext uri="{FF2B5EF4-FFF2-40B4-BE49-F238E27FC236}">
              <a16:creationId xmlns:a16="http://schemas.microsoft.com/office/drawing/2014/main" id="{52971F2B-4BFD-416F-BFE8-F192E5DC983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CF37CC47-A6A1-43AA-B916-74DC947BD6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4" name="テキスト ボックス 703">
          <a:extLst>
            <a:ext uri="{FF2B5EF4-FFF2-40B4-BE49-F238E27FC236}">
              <a16:creationId xmlns:a16="http://schemas.microsoft.com/office/drawing/2014/main" id="{AF5B679B-1F3F-439E-88C9-2F845C6FB3A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a:extLst>
            <a:ext uri="{FF2B5EF4-FFF2-40B4-BE49-F238E27FC236}">
              <a16:creationId xmlns:a16="http://schemas.microsoft.com/office/drawing/2014/main" id="{5FF9B305-2765-4BA0-9CDB-85E0C8BCFA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06" name="直線コネクタ 705">
          <a:extLst>
            <a:ext uri="{FF2B5EF4-FFF2-40B4-BE49-F238E27FC236}">
              <a16:creationId xmlns:a16="http://schemas.microsoft.com/office/drawing/2014/main" id="{5F13F0E3-263C-4E6F-9506-56B403A1CC8E}"/>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07" name="【庁舎】&#10;一人当たり面積最小値テキスト">
          <a:extLst>
            <a:ext uri="{FF2B5EF4-FFF2-40B4-BE49-F238E27FC236}">
              <a16:creationId xmlns:a16="http://schemas.microsoft.com/office/drawing/2014/main" id="{8BD0889F-5CFE-42F1-960E-F2DD355D1C03}"/>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08" name="直線コネクタ 707">
          <a:extLst>
            <a:ext uri="{FF2B5EF4-FFF2-40B4-BE49-F238E27FC236}">
              <a16:creationId xmlns:a16="http://schemas.microsoft.com/office/drawing/2014/main" id="{7AF5AE5C-FF74-4AA2-ADF0-CBA46A892954}"/>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09" name="【庁舎】&#10;一人当たり面積最大値テキスト">
          <a:extLst>
            <a:ext uri="{FF2B5EF4-FFF2-40B4-BE49-F238E27FC236}">
              <a16:creationId xmlns:a16="http://schemas.microsoft.com/office/drawing/2014/main" id="{0736ECE3-85FE-4517-A8CE-B82D9ECA620A}"/>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10" name="直線コネクタ 709">
          <a:extLst>
            <a:ext uri="{FF2B5EF4-FFF2-40B4-BE49-F238E27FC236}">
              <a16:creationId xmlns:a16="http://schemas.microsoft.com/office/drawing/2014/main" id="{2F0A6C0E-DE92-4F7D-9D78-B91B0C9AB4EE}"/>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11" name="【庁舎】&#10;一人当たり面積平均値テキスト">
          <a:extLst>
            <a:ext uri="{FF2B5EF4-FFF2-40B4-BE49-F238E27FC236}">
              <a16:creationId xmlns:a16="http://schemas.microsoft.com/office/drawing/2014/main" id="{0EF6EB04-CA43-42AA-A09C-F4A95F1DF669}"/>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12" name="フローチャート: 判断 711">
          <a:extLst>
            <a:ext uri="{FF2B5EF4-FFF2-40B4-BE49-F238E27FC236}">
              <a16:creationId xmlns:a16="http://schemas.microsoft.com/office/drawing/2014/main" id="{C87E8490-9F09-469A-84CB-2A02BCA2628A}"/>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713" name="フローチャート: 判断 712">
          <a:extLst>
            <a:ext uri="{FF2B5EF4-FFF2-40B4-BE49-F238E27FC236}">
              <a16:creationId xmlns:a16="http://schemas.microsoft.com/office/drawing/2014/main" id="{5F04ACD8-22B4-418A-9DCF-40C0108D0ECC}"/>
            </a:ext>
          </a:extLst>
        </xdr:cNvPr>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714" name="フローチャート: 判断 713">
          <a:extLst>
            <a:ext uri="{FF2B5EF4-FFF2-40B4-BE49-F238E27FC236}">
              <a16:creationId xmlns:a16="http://schemas.microsoft.com/office/drawing/2014/main" id="{3B3E9D84-BBEE-4116-B146-785EE5AD647A}"/>
            </a:ext>
          </a:extLst>
        </xdr:cNvPr>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715" name="フローチャート: 判断 714">
          <a:extLst>
            <a:ext uri="{FF2B5EF4-FFF2-40B4-BE49-F238E27FC236}">
              <a16:creationId xmlns:a16="http://schemas.microsoft.com/office/drawing/2014/main" id="{DAC089F0-F8C3-4056-BA0C-E6BEA5F28C93}"/>
            </a:ext>
          </a:extLst>
        </xdr:cNvPr>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716" name="フローチャート: 判断 715">
          <a:extLst>
            <a:ext uri="{FF2B5EF4-FFF2-40B4-BE49-F238E27FC236}">
              <a16:creationId xmlns:a16="http://schemas.microsoft.com/office/drawing/2014/main" id="{B4D8E9F2-0B85-4B2C-8ABD-4D98E5CBD87B}"/>
            </a:ext>
          </a:extLst>
        </xdr:cNvPr>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53A0D508-F429-4247-AEEF-A7CB040C37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72E0F75-27B0-478F-A141-062C5C91CA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D5D8A0B0-9077-4EE1-8724-F27870C29B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76DDF5C-5D0A-4103-92E0-07E728DA55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70556DB-301A-4888-80F3-B9797DDA94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69723</xdr:rowOff>
    </xdr:from>
    <xdr:to>
      <xdr:col>116</xdr:col>
      <xdr:colOff>114300</xdr:colOff>
      <xdr:row>108</xdr:row>
      <xdr:rowOff>171323</xdr:rowOff>
    </xdr:to>
    <xdr:sp macro="" textlink="">
      <xdr:nvSpPr>
        <xdr:cNvPr id="722" name="楕円 721">
          <a:extLst>
            <a:ext uri="{FF2B5EF4-FFF2-40B4-BE49-F238E27FC236}">
              <a16:creationId xmlns:a16="http://schemas.microsoft.com/office/drawing/2014/main" id="{B901793D-6E01-4D4C-9295-8F78131C40EB}"/>
            </a:ext>
          </a:extLst>
        </xdr:cNvPr>
        <xdr:cNvSpPr/>
      </xdr:nvSpPr>
      <xdr:spPr>
        <a:xfrm>
          <a:off x="22110700" y="18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156100</xdr:rowOff>
    </xdr:from>
    <xdr:ext cx="469744" cy="259045"/>
    <xdr:sp macro="" textlink="">
      <xdr:nvSpPr>
        <xdr:cNvPr id="723" name="【庁舎】&#10;一人当たり面積該当値テキスト">
          <a:extLst>
            <a:ext uri="{FF2B5EF4-FFF2-40B4-BE49-F238E27FC236}">
              <a16:creationId xmlns:a16="http://schemas.microsoft.com/office/drawing/2014/main" id="{CEEFB3E8-DB53-4E49-B053-166C52193B4A}"/>
            </a:ext>
          </a:extLst>
        </xdr:cNvPr>
        <xdr:cNvSpPr txBox="1"/>
      </xdr:nvSpPr>
      <xdr:spPr>
        <a:xfrm>
          <a:off x="22199600" y="1850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69723</xdr:rowOff>
    </xdr:from>
    <xdr:to>
      <xdr:col>112</xdr:col>
      <xdr:colOff>38100</xdr:colOff>
      <xdr:row>108</xdr:row>
      <xdr:rowOff>171323</xdr:rowOff>
    </xdr:to>
    <xdr:sp macro="" textlink="">
      <xdr:nvSpPr>
        <xdr:cNvPr id="724" name="楕円 723">
          <a:extLst>
            <a:ext uri="{FF2B5EF4-FFF2-40B4-BE49-F238E27FC236}">
              <a16:creationId xmlns:a16="http://schemas.microsoft.com/office/drawing/2014/main" id="{094AA1B0-C118-495F-93FB-0AB1801C22C4}"/>
            </a:ext>
          </a:extLst>
        </xdr:cNvPr>
        <xdr:cNvSpPr/>
      </xdr:nvSpPr>
      <xdr:spPr>
        <a:xfrm>
          <a:off x="21272500" y="18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120523</xdr:rowOff>
    </xdr:from>
    <xdr:to>
      <xdr:col>116</xdr:col>
      <xdr:colOff>63500</xdr:colOff>
      <xdr:row>108</xdr:row>
      <xdr:rowOff>120523</xdr:rowOff>
    </xdr:to>
    <xdr:cxnSp macro="">
      <xdr:nvCxnSpPr>
        <xdr:cNvPr id="725" name="直線コネクタ 724">
          <a:extLst>
            <a:ext uri="{FF2B5EF4-FFF2-40B4-BE49-F238E27FC236}">
              <a16:creationId xmlns:a16="http://schemas.microsoft.com/office/drawing/2014/main" id="{A732A04C-F6AB-4EDD-A8DB-8D799F5BD12F}"/>
            </a:ext>
          </a:extLst>
        </xdr:cNvPr>
        <xdr:cNvCxnSpPr/>
      </xdr:nvCxnSpPr>
      <xdr:spPr>
        <a:xfrm>
          <a:off x="21323300" y="18637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37337</xdr:rowOff>
    </xdr:from>
    <xdr:to>
      <xdr:col>107</xdr:col>
      <xdr:colOff>101600</xdr:colOff>
      <xdr:row>108</xdr:row>
      <xdr:rowOff>138937</xdr:rowOff>
    </xdr:to>
    <xdr:sp macro="" textlink="">
      <xdr:nvSpPr>
        <xdr:cNvPr id="726" name="楕円 725">
          <a:extLst>
            <a:ext uri="{FF2B5EF4-FFF2-40B4-BE49-F238E27FC236}">
              <a16:creationId xmlns:a16="http://schemas.microsoft.com/office/drawing/2014/main" id="{3F1E8752-23C2-417B-96F2-AD099910D9D6}"/>
            </a:ext>
          </a:extLst>
        </xdr:cNvPr>
        <xdr:cNvSpPr/>
      </xdr:nvSpPr>
      <xdr:spPr>
        <a:xfrm>
          <a:off x="20383500" y="185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88137</xdr:rowOff>
    </xdr:from>
    <xdr:to>
      <xdr:col>111</xdr:col>
      <xdr:colOff>177800</xdr:colOff>
      <xdr:row>108</xdr:row>
      <xdr:rowOff>120523</xdr:rowOff>
    </xdr:to>
    <xdr:cxnSp macro="">
      <xdr:nvCxnSpPr>
        <xdr:cNvPr id="727" name="直線コネクタ 726">
          <a:extLst>
            <a:ext uri="{FF2B5EF4-FFF2-40B4-BE49-F238E27FC236}">
              <a16:creationId xmlns:a16="http://schemas.microsoft.com/office/drawing/2014/main" id="{CB414F22-E4C4-4FC2-A0FC-C6C8270B2FE2}"/>
            </a:ext>
          </a:extLst>
        </xdr:cNvPr>
        <xdr:cNvCxnSpPr/>
      </xdr:nvCxnSpPr>
      <xdr:spPr>
        <a:xfrm>
          <a:off x="20434300" y="18604737"/>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45720</xdr:rowOff>
    </xdr:from>
    <xdr:to>
      <xdr:col>102</xdr:col>
      <xdr:colOff>165100</xdr:colOff>
      <xdr:row>108</xdr:row>
      <xdr:rowOff>147320</xdr:rowOff>
    </xdr:to>
    <xdr:sp macro="" textlink="">
      <xdr:nvSpPr>
        <xdr:cNvPr id="728" name="楕円 727">
          <a:extLst>
            <a:ext uri="{FF2B5EF4-FFF2-40B4-BE49-F238E27FC236}">
              <a16:creationId xmlns:a16="http://schemas.microsoft.com/office/drawing/2014/main" id="{A7E5F156-9D50-4D89-B11E-F23E69B8027A}"/>
            </a:ext>
          </a:extLst>
        </xdr:cNvPr>
        <xdr:cNvSpPr/>
      </xdr:nvSpPr>
      <xdr:spPr>
        <a:xfrm>
          <a:off x="19494500" y="185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88137</xdr:rowOff>
    </xdr:from>
    <xdr:to>
      <xdr:col>107</xdr:col>
      <xdr:colOff>50800</xdr:colOff>
      <xdr:row>108</xdr:row>
      <xdr:rowOff>96520</xdr:rowOff>
    </xdr:to>
    <xdr:cxnSp macro="">
      <xdr:nvCxnSpPr>
        <xdr:cNvPr id="729" name="直線コネクタ 728">
          <a:extLst>
            <a:ext uri="{FF2B5EF4-FFF2-40B4-BE49-F238E27FC236}">
              <a16:creationId xmlns:a16="http://schemas.microsoft.com/office/drawing/2014/main" id="{FD63D3C4-9914-4B73-A602-D583B7A9FFBD}"/>
            </a:ext>
          </a:extLst>
        </xdr:cNvPr>
        <xdr:cNvCxnSpPr/>
      </xdr:nvCxnSpPr>
      <xdr:spPr>
        <a:xfrm flipV="1">
          <a:off x="19545300" y="186047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44704</xdr:rowOff>
    </xdr:from>
    <xdr:to>
      <xdr:col>98</xdr:col>
      <xdr:colOff>38100</xdr:colOff>
      <xdr:row>108</xdr:row>
      <xdr:rowOff>146304</xdr:rowOff>
    </xdr:to>
    <xdr:sp macro="" textlink="">
      <xdr:nvSpPr>
        <xdr:cNvPr id="730" name="楕円 729">
          <a:extLst>
            <a:ext uri="{FF2B5EF4-FFF2-40B4-BE49-F238E27FC236}">
              <a16:creationId xmlns:a16="http://schemas.microsoft.com/office/drawing/2014/main" id="{26D478F8-9E98-4A25-A007-2A3037A6034A}"/>
            </a:ext>
          </a:extLst>
        </xdr:cNvPr>
        <xdr:cNvSpPr/>
      </xdr:nvSpPr>
      <xdr:spPr>
        <a:xfrm>
          <a:off x="18605500" y="185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95504</xdr:rowOff>
    </xdr:from>
    <xdr:to>
      <xdr:col>102</xdr:col>
      <xdr:colOff>114300</xdr:colOff>
      <xdr:row>108</xdr:row>
      <xdr:rowOff>96520</xdr:rowOff>
    </xdr:to>
    <xdr:cxnSp macro="">
      <xdr:nvCxnSpPr>
        <xdr:cNvPr id="731" name="直線コネクタ 730">
          <a:extLst>
            <a:ext uri="{FF2B5EF4-FFF2-40B4-BE49-F238E27FC236}">
              <a16:creationId xmlns:a16="http://schemas.microsoft.com/office/drawing/2014/main" id="{17FCDE8E-498B-476A-AF6C-D1612A51CAB5}"/>
            </a:ext>
          </a:extLst>
        </xdr:cNvPr>
        <xdr:cNvCxnSpPr/>
      </xdr:nvCxnSpPr>
      <xdr:spPr>
        <a:xfrm>
          <a:off x="18656300" y="1861210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102379</xdr:rowOff>
    </xdr:from>
    <xdr:ext cx="469744" cy="259045"/>
    <xdr:sp macro="" textlink="">
      <xdr:nvSpPr>
        <xdr:cNvPr id="732" name="n_1aveValue【庁舎】&#10;一人当たり面積">
          <a:extLst>
            <a:ext uri="{FF2B5EF4-FFF2-40B4-BE49-F238E27FC236}">
              <a16:creationId xmlns:a16="http://schemas.microsoft.com/office/drawing/2014/main" id="{A1616A6B-CBBE-40C2-9DE5-25E7A7A01FFF}"/>
            </a:ext>
          </a:extLst>
        </xdr:cNvPr>
        <xdr:cNvSpPr txBox="1"/>
      </xdr:nvSpPr>
      <xdr:spPr>
        <a:xfrm>
          <a:off x="210757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105173</xdr:rowOff>
    </xdr:from>
    <xdr:ext cx="469744" cy="259045"/>
    <xdr:sp macro="" textlink="">
      <xdr:nvSpPr>
        <xdr:cNvPr id="733" name="n_2aveValue【庁舎】&#10;一人当たり面積">
          <a:extLst>
            <a:ext uri="{FF2B5EF4-FFF2-40B4-BE49-F238E27FC236}">
              <a16:creationId xmlns:a16="http://schemas.microsoft.com/office/drawing/2014/main" id="{26A92801-9E79-4F4E-A61D-14E0E131706C}"/>
            </a:ext>
          </a:extLst>
        </xdr:cNvPr>
        <xdr:cNvSpPr txBox="1"/>
      </xdr:nvSpPr>
      <xdr:spPr>
        <a:xfrm>
          <a:off x="20199427" y="182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107839</xdr:rowOff>
    </xdr:from>
    <xdr:ext cx="469744" cy="259045"/>
    <xdr:sp macro="" textlink="">
      <xdr:nvSpPr>
        <xdr:cNvPr id="734" name="n_3aveValue【庁舎】&#10;一人当たり面積">
          <a:extLst>
            <a:ext uri="{FF2B5EF4-FFF2-40B4-BE49-F238E27FC236}">
              <a16:creationId xmlns:a16="http://schemas.microsoft.com/office/drawing/2014/main" id="{E4A5356D-19C6-4B75-9E9E-F2AD6BE2155C}"/>
            </a:ext>
          </a:extLst>
        </xdr:cNvPr>
        <xdr:cNvSpPr txBox="1"/>
      </xdr:nvSpPr>
      <xdr:spPr>
        <a:xfrm>
          <a:off x="19310427" y="182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109238</xdr:rowOff>
    </xdr:from>
    <xdr:ext cx="469744" cy="259045"/>
    <xdr:sp macro="" textlink="">
      <xdr:nvSpPr>
        <xdr:cNvPr id="735" name="n_4aveValue【庁舎】&#10;一人当たり面積">
          <a:extLst>
            <a:ext uri="{FF2B5EF4-FFF2-40B4-BE49-F238E27FC236}">
              <a16:creationId xmlns:a16="http://schemas.microsoft.com/office/drawing/2014/main" id="{FE3FCD5A-F228-43FE-9A9B-CB3A6A8A2341}"/>
            </a:ext>
          </a:extLst>
        </xdr:cNvPr>
        <xdr:cNvSpPr txBox="1"/>
      </xdr:nvSpPr>
      <xdr:spPr>
        <a:xfrm>
          <a:off x="18421427" y="1828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162450</xdr:rowOff>
    </xdr:from>
    <xdr:ext cx="469744" cy="259045"/>
    <xdr:sp macro="" textlink="">
      <xdr:nvSpPr>
        <xdr:cNvPr id="736" name="n_1mainValue【庁舎】&#10;一人当たり面積">
          <a:extLst>
            <a:ext uri="{FF2B5EF4-FFF2-40B4-BE49-F238E27FC236}">
              <a16:creationId xmlns:a16="http://schemas.microsoft.com/office/drawing/2014/main" id="{671F1CF6-852B-47B1-9CED-1562FFD807D9}"/>
            </a:ext>
          </a:extLst>
        </xdr:cNvPr>
        <xdr:cNvSpPr txBox="1"/>
      </xdr:nvSpPr>
      <xdr:spPr>
        <a:xfrm>
          <a:off x="21075727" y="186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130064</xdr:rowOff>
    </xdr:from>
    <xdr:ext cx="469744" cy="259045"/>
    <xdr:sp macro="" textlink="">
      <xdr:nvSpPr>
        <xdr:cNvPr id="737" name="n_2mainValue【庁舎】&#10;一人当たり面積">
          <a:extLst>
            <a:ext uri="{FF2B5EF4-FFF2-40B4-BE49-F238E27FC236}">
              <a16:creationId xmlns:a16="http://schemas.microsoft.com/office/drawing/2014/main" id="{9244FF14-513A-4FBB-9CB7-2746BB0CA4A4}"/>
            </a:ext>
          </a:extLst>
        </xdr:cNvPr>
        <xdr:cNvSpPr txBox="1"/>
      </xdr:nvSpPr>
      <xdr:spPr>
        <a:xfrm>
          <a:off x="20199427" y="186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138447</xdr:rowOff>
    </xdr:from>
    <xdr:ext cx="469744" cy="259045"/>
    <xdr:sp macro="" textlink="">
      <xdr:nvSpPr>
        <xdr:cNvPr id="738" name="n_3mainValue【庁舎】&#10;一人当たり面積">
          <a:extLst>
            <a:ext uri="{FF2B5EF4-FFF2-40B4-BE49-F238E27FC236}">
              <a16:creationId xmlns:a16="http://schemas.microsoft.com/office/drawing/2014/main" id="{0F979EB3-B69B-4A0B-BF33-C8526DF96F92}"/>
            </a:ext>
          </a:extLst>
        </xdr:cNvPr>
        <xdr:cNvSpPr txBox="1"/>
      </xdr:nvSpPr>
      <xdr:spPr>
        <a:xfrm>
          <a:off x="19310427" y="1865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137431</xdr:rowOff>
    </xdr:from>
    <xdr:ext cx="469744" cy="259045"/>
    <xdr:sp macro="" textlink="">
      <xdr:nvSpPr>
        <xdr:cNvPr id="739" name="n_4mainValue【庁舎】&#10;一人当たり面積">
          <a:extLst>
            <a:ext uri="{FF2B5EF4-FFF2-40B4-BE49-F238E27FC236}">
              <a16:creationId xmlns:a16="http://schemas.microsoft.com/office/drawing/2014/main" id="{5DBFCAA1-BDBB-483D-970B-7B3A47CA09F0}"/>
            </a:ext>
          </a:extLst>
        </xdr:cNvPr>
        <xdr:cNvSpPr txBox="1"/>
      </xdr:nvSpPr>
      <xdr:spPr>
        <a:xfrm>
          <a:off x="18421427" y="186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868B5777-55AC-4A1E-A1B6-A8F5AA1452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90F2B0A5-9548-4951-AD37-A141A6BEEC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350AC95E-C77F-409C-A59F-7198FF08AD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類似団体と比較して有形固定資産減価償却率が高い施設は、特に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である。有形固定資産減価償却率は、前年度比で</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ポイント増加しているおり、類似団体と比較すると</a:t>
          </a:r>
          <a:r>
            <a:rPr kumimoji="1" lang="en-US" altLang="ja-JP" sz="1200">
              <a:solidFill>
                <a:schemeClr val="dk1"/>
              </a:solidFill>
              <a:effectLst/>
              <a:latin typeface="+mn-lt"/>
              <a:ea typeface="+mn-ea"/>
              <a:cs typeface="+mn-cs"/>
            </a:rPr>
            <a:t>28.0</a:t>
          </a:r>
          <a:r>
            <a:rPr kumimoji="1" lang="ja-JP" altLang="ja-JP" sz="1200">
              <a:solidFill>
                <a:schemeClr val="dk1"/>
              </a:solidFill>
              <a:effectLst/>
              <a:latin typeface="+mn-lt"/>
              <a:ea typeface="+mn-ea"/>
              <a:cs typeface="+mn-cs"/>
            </a:rPr>
            <a:t>ポイント高い状況となっている。当該施設は、令和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年度に石垣庁舎の建設が竣工し、今後の有形固定資産減価償却率は、大幅な減少が見込まれる。</a:t>
          </a:r>
          <a:endParaRPr lang="ja-JP" altLang="ja-JP" sz="1600">
            <a:effectLst/>
          </a:endParaRPr>
        </a:p>
        <a:p>
          <a:r>
            <a:rPr kumimoji="1" lang="ja-JP" altLang="ja-JP" sz="1200">
              <a:solidFill>
                <a:schemeClr val="dk1"/>
              </a:solidFill>
              <a:effectLst/>
              <a:latin typeface="+mn-lt"/>
              <a:ea typeface="+mn-ea"/>
              <a:cs typeface="+mn-cs"/>
            </a:rPr>
            <a:t>また一方で、</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R2</a:t>
          </a:r>
          <a:r>
            <a:rPr kumimoji="1" lang="ja-JP" altLang="ja-JP" sz="1200">
              <a:solidFill>
                <a:schemeClr val="dk1"/>
              </a:solidFill>
              <a:effectLst/>
              <a:latin typeface="+mn-lt"/>
              <a:ea typeface="+mn-ea"/>
              <a:cs typeface="+mn-cs"/>
            </a:rPr>
            <a:t>年度で有形固定資産減価償却率が大幅に減少し、</a:t>
          </a:r>
          <a:r>
            <a:rPr kumimoji="1" lang="en-US" altLang="ja-JP" sz="1200">
              <a:solidFill>
                <a:schemeClr val="dk1"/>
              </a:solidFill>
              <a:effectLst/>
              <a:latin typeface="+mn-lt"/>
              <a:ea typeface="+mn-ea"/>
              <a:cs typeface="+mn-cs"/>
            </a:rPr>
            <a:t>R3</a:t>
          </a:r>
          <a:r>
            <a:rPr kumimoji="1" lang="ja-JP" altLang="ja-JP" sz="1200">
              <a:solidFill>
                <a:schemeClr val="dk1"/>
              </a:solidFill>
              <a:effectLst/>
              <a:latin typeface="+mn-lt"/>
              <a:ea typeface="+mn-ea"/>
              <a:cs typeface="+mn-cs"/>
            </a:rPr>
            <a:t>年度においても有形固定資産減価償却率は、類似団体と比較すると</a:t>
          </a:r>
          <a:r>
            <a:rPr kumimoji="1" lang="en-US" altLang="ja-JP" sz="1200">
              <a:solidFill>
                <a:schemeClr val="dk1"/>
              </a:solidFill>
              <a:effectLst/>
              <a:latin typeface="+mn-lt"/>
              <a:ea typeface="+mn-ea"/>
              <a:cs typeface="+mn-cs"/>
            </a:rPr>
            <a:t>24.9</a:t>
          </a:r>
          <a:r>
            <a:rPr kumimoji="1" lang="ja-JP" altLang="ja-JP" sz="1200">
              <a:solidFill>
                <a:schemeClr val="dk1"/>
              </a:solidFill>
              <a:effectLst/>
              <a:latin typeface="+mn-lt"/>
              <a:ea typeface="+mn-ea"/>
              <a:cs typeface="+mn-cs"/>
            </a:rPr>
            <a:t>ポイント低く、前年度比で</a:t>
          </a:r>
          <a:r>
            <a:rPr kumimoji="1" lang="en-US" altLang="ja-JP" sz="1200">
              <a:solidFill>
                <a:schemeClr val="dk1"/>
              </a:solidFill>
              <a:effectLst/>
              <a:latin typeface="+mn-lt"/>
              <a:ea typeface="+mn-ea"/>
              <a:cs typeface="+mn-cs"/>
            </a:rPr>
            <a:t>17.2</a:t>
          </a:r>
          <a:r>
            <a:rPr kumimoji="1" lang="ja-JP" altLang="ja-JP" sz="1200">
              <a:solidFill>
                <a:schemeClr val="dk1"/>
              </a:solidFill>
              <a:effectLst/>
              <a:latin typeface="+mn-lt"/>
              <a:ea typeface="+mn-ea"/>
              <a:cs typeface="+mn-cs"/>
            </a:rPr>
            <a:t>ポイント増加している状況となっている。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近年人口においては、横ばいが続いていたが、前年度対比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新たな自主財源創生の動きが必要とされる。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自主財源の確保・強化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85566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60430"/>
          <a:ext cx="838200" cy="3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66</xdr:row>
      <xdr:rowOff>85566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11243"/>
          <a:ext cx="8890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65</xdr:row>
      <xdr:rowOff>157480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1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65</xdr:row>
      <xdr:rowOff>157480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353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34766</xdr:rowOff>
    </xdr:from>
    <xdr:to>
      <xdr:col>19</xdr:col>
      <xdr:colOff>184150</xdr:colOff>
      <xdr:row>66</xdr:row>
      <xdr:rowOff>136366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121143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3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127970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2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40322</xdr:rowOff>
    </xdr:from>
    <xdr:to>
      <xdr:col>7</xdr:col>
      <xdr:colOff>31750</xdr:colOff>
      <xdr:row>65</xdr:row>
      <xdr:rowOff>141922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126699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197,045</a:t>
          </a:r>
          <a:r>
            <a:rPr kumimoji="1" lang="ja-JP" altLang="ja-JP" sz="1100">
              <a:solidFill>
                <a:schemeClr val="dk1"/>
              </a:solidFill>
              <a:effectLst/>
              <a:latin typeface="+mn-lt"/>
              <a:ea typeface="+mn-ea"/>
              <a:cs typeface="+mn-cs"/>
            </a:rPr>
            <a:t>円の減となっているが、類似団体に比べ</a:t>
          </a:r>
          <a:r>
            <a:rPr kumimoji="1" lang="en-US" altLang="ja-JP" sz="1100">
              <a:solidFill>
                <a:schemeClr val="dk1"/>
              </a:solidFill>
              <a:effectLst/>
              <a:latin typeface="+mn-lt"/>
              <a:ea typeface="+mn-ea"/>
              <a:cs typeface="+mn-cs"/>
            </a:rPr>
            <a:t>244,798</a:t>
          </a:r>
          <a:r>
            <a:rPr kumimoji="1" lang="ja-JP" altLang="ja-JP" sz="1100">
              <a:solidFill>
                <a:schemeClr val="dk1"/>
              </a:solidFill>
              <a:effectLst/>
              <a:latin typeface="+mn-lt"/>
              <a:ea typeface="+mn-ea"/>
              <a:cs typeface="+mn-cs"/>
            </a:rPr>
            <a:t>円上回っている。類似団体に比べ高くなっている主な要因として、本町が９つの島じまから行政区域が形成され、本庁舎を本町行政区域外（石垣市）に有する特殊な行政体制であることが挙げられる。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12737</xdr:rowOff>
    </xdr:from>
    <xdr:to>
      <xdr:col>23</xdr:col>
      <xdr:colOff>133350</xdr:colOff>
      <xdr:row>83</xdr:row>
      <xdr:rowOff>107832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43087"/>
          <a:ext cx="838200" cy="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139260</xdr:rowOff>
    </xdr:from>
    <xdr:to>
      <xdr:col>19</xdr:col>
      <xdr:colOff>133350</xdr:colOff>
      <xdr:row>83</xdr:row>
      <xdr:rowOff>107832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8160"/>
          <a:ext cx="889000" cy="1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139260</xdr:rowOff>
    </xdr:from>
    <xdr:to>
      <xdr:col>15</xdr:col>
      <xdr:colOff>82550</xdr:colOff>
      <xdr:row>82</xdr:row>
      <xdr:rowOff>141984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8160"/>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93658</xdr:rowOff>
    </xdr:from>
    <xdr:to>
      <xdr:col>11</xdr:col>
      <xdr:colOff>31750</xdr:colOff>
      <xdr:row>82</xdr:row>
      <xdr:rowOff>141984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2558"/>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133387</xdr:rowOff>
    </xdr:from>
    <xdr:to>
      <xdr:col>23</xdr:col>
      <xdr:colOff>184150</xdr:colOff>
      <xdr:row>83</xdr:row>
      <xdr:rowOff>63537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105464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57032</xdr:rowOff>
    </xdr:from>
    <xdr:to>
      <xdr:col>19</xdr:col>
      <xdr:colOff>184150</xdr:colOff>
      <xdr:row>83</xdr:row>
      <xdr:rowOff>158632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143409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88460</xdr:rowOff>
    </xdr:from>
    <xdr:to>
      <xdr:col>15</xdr:col>
      <xdr:colOff>133350</xdr:colOff>
      <xdr:row>83</xdr:row>
      <xdr:rowOff>18610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91184</xdr:rowOff>
    </xdr:from>
    <xdr:to>
      <xdr:col>11</xdr:col>
      <xdr:colOff>82550</xdr:colOff>
      <xdr:row>83</xdr:row>
      <xdr:rowOff>21334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42858</xdr:rowOff>
    </xdr:from>
    <xdr:to>
      <xdr:col>7</xdr:col>
      <xdr:colOff>31750</xdr:colOff>
      <xdr:row>82</xdr:row>
      <xdr:rowOff>144458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129235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ポイント高く、全国町村平均に比べ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7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131763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334.40</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位）と広大であり、類似団体と比較し、出張所や学校等の公共施設を多く配置しなければならないことから、類似団体に比べ</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33.53</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各地域）への配置人員に係る経費負担は今後も継続していく見込みである。したがってデジタル化におけるＩＴシステムの活用による事務の効率化や適正配置等による、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31031</xdr:rowOff>
    </xdr:from>
    <xdr:to>
      <xdr:col>81</xdr:col>
      <xdr:colOff>44450</xdr:colOff>
      <xdr:row>60</xdr:row>
      <xdr:rowOff>31490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8031"/>
          <a:ext cx="8382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24595</xdr:rowOff>
    </xdr:from>
    <xdr:to>
      <xdr:col>77</xdr:col>
      <xdr:colOff>44450</xdr:colOff>
      <xdr:row>60</xdr:row>
      <xdr:rowOff>31031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1595"/>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14025</xdr:rowOff>
    </xdr:from>
    <xdr:to>
      <xdr:col>72</xdr:col>
      <xdr:colOff>203200</xdr:colOff>
      <xdr:row>60</xdr:row>
      <xdr:rowOff>24595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1025"/>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14025</xdr:rowOff>
    </xdr:from>
    <xdr:to>
      <xdr:col>68</xdr:col>
      <xdr:colOff>152400</xdr:colOff>
      <xdr:row>60</xdr:row>
      <xdr:rowOff>14829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0102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152140</xdr:rowOff>
    </xdr:from>
    <xdr:to>
      <xdr:col>81</xdr:col>
      <xdr:colOff>95250</xdr:colOff>
      <xdr:row>60</xdr:row>
      <xdr:rowOff>82290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124217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151681</xdr:rowOff>
    </xdr:from>
    <xdr:to>
      <xdr:col>77</xdr:col>
      <xdr:colOff>95250</xdr:colOff>
      <xdr:row>60</xdr:row>
      <xdr:rowOff>81831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66608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5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145245</xdr:rowOff>
    </xdr:from>
    <xdr:to>
      <xdr:col>73</xdr:col>
      <xdr:colOff>44450</xdr:colOff>
      <xdr:row>60</xdr:row>
      <xdr:rowOff>75395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60172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4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134675</xdr:rowOff>
    </xdr:from>
    <xdr:to>
      <xdr:col>68</xdr:col>
      <xdr:colOff>203200</xdr:colOff>
      <xdr:row>60</xdr:row>
      <xdr:rowOff>64825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49602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3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135479</xdr:rowOff>
    </xdr:from>
    <xdr:to>
      <xdr:col>64</xdr:col>
      <xdr:colOff>152400</xdr:colOff>
      <xdr:row>60</xdr:row>
      <xdr:rowOff>65629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50406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3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％下回るものの、対前年度比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ポイント増加する</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であった。今後においても、学校等の教育施設の更新整備などが予定されており、公債費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135044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135044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著しい増加要因としては、役場新庁舎整備や複合型福祉施設の整備など大型工事の完了に伴ない、今後償還が発生する公債費の増大が挙げられる。</a:t>
          </a:r>
          <a:endParaRPr lang="ja-JP" altLang="ja-JP" sz="1400">
            <a:effectLst/>
          </a:endParaRPr>
        </a:p>
        <a:p>
          <a:r>
            <a:rPr kumimoji="1" lang="ja-JP" altLang="ja-JP" sz="1100">
              <a:solidFill>
                <a:schemeClr val="dk1"/>
              </a:solidFill>
              <a:effectLst/>
              <a:latin typeface="+mn-lt"/>
              <a:ea typeface="+mn-ea"/>
              <a:cs typeface="+mn-cs"/>
            </a:rPr>
            <a:t>今後はこれまでに積み立ててきた財政調整基金や減債基金等を効率的に運用し、計画的な公債費償還や繰上償還による将来負担の軽減、平準化に努め、当該比率の上昇抑制を図る。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ポイント高い水準にある。</a:t>
          </a:r>
          <a:endParaRPr lang="ja-JP" altLang="ja-JP" sz="1400">
            <a:effectLst/>
          </a:endParaRPr>
        </a:p>
        <a:p>
          <a:r>
            <a:rPr kumimoji="1" lang="ja-JP" altLang="ja-JP" sz="1100">
              <a:solidFill>
                <a:schemeClr val="dk1"/>
              </a:solidFill>
              <a:effectLst/>
              <a:latin typeface="+mn-lt"/>
              <a:ea typeface="+mn-ea"/>
              <a:cs typeface="+mn-cs"/>
            </a:rPr>
            <a:t>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142240</xdr:rowOff>
    </xdr:from>
    <xdr:to>
      <xdr:col>24</xdr:col>
      <xdr:colOff>25400</xdr:colOff>
      <xdr:row>38</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589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97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2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91440</xdr:rowOff>
    </xdr:from>
    <xdr:to>
      <xdr:col>24</xdr:col>
      <xdr:colOff>76200</xdr:colOff>
      <xdr:row>38</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ポイント減少したが、類似団体平均</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％と未だ高い数値となっている。</a:t>
          </a:r>
          <a:endParaRPr lang="ja-JP" altLang="ja-JP" sz="1400">
            <a:effectLst/>
          </a:endParaRPr>
        </a:p>
        <a:p>
          <a:r>
            <a:rPr kumimoji="1" lang="ja-JP" altLang="ja-JP" sz="1100">
              <a:solidFill>
                <a:schemeClr val="dk1"/>
              </a:solidFill>
              <a:effectLst/>
              <a:latin typeface="+mn-lt"/>
              <a:ea typeface="+mn-ea"/>
              <a:cs typeface="+mn-cs"/>
            </a:rPr>
            <a:t>主な要因としては、行政区域外に庁舎を置き、町内への業務（渡航）全てに旅費が発生する等のことから物件費が類似団体に比べ多額となる。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19</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3537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65278</xdr:rowOff>
    </xdr:from>
    <xdr:to>
      <xdr:col>78</xdr:col>
      <xdr:colOff>69850</xdr:colOff>
      <xdr:row>19</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22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88138</xdr:rowOff>
    </xdr:from>
    <xdr:to>
      <xdr:col>73</xdr:col>
      <xdr:colOff>180975</xdr:colOff>
      <xdr:row>20</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3456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44704</xdr:rowOff>
    </xdr:from>
    <xdr:to>
      <xdr:col>69</xdr:col>
      <xdr:colOff>92075</xdr:colOff>
      <xdr:row>20</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73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14478</xdr:rowOff>
    </xdr:from>
    <xdr:to>
      <xdr:col>78</xdr:col>
      <xdr:colOff>120650</xdr:colOff>
      <xdr:row>19</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100855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37338</xdr:rowOff>
    </xdr:from>
    <xdr:to>
      <xdr:col>74</xdr:col>
      <xdr:colOff>31750</xdr:colOff>
      <xdr:row>19</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xdr:rowOff>
    </xdr:from>
    <xdr:to>
      <xdr:col>69</xdr:col>
      <xdr:colOff>142875</xdr:colOff>
      <xdr:row>20</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165354</xdr:rowOff>
    </xdr:from>
    <xdr:to>
      <xdr:col>65</xdr:col>
      <xdr:colOff>53975</xdr:colOff>
      <xdr:row>20</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ポイント減となり、類似団体平均を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％低い数値となった。</a:t>
          </a:r>
          <a:endParaRPr lang="ja-JP" altLang="ja-JP" sz="1400">
            <a:effectLst/>
          </a:endParaRPr>
        </a:p>
        <a:p>
          <a:r>
            <a:rPr kumimoji="1" lang="ja-JP" altLang="ja-JP" sz="1100">
              <a:solidFill>
                <a:schemeClr val="dk1"/>
              </a:solidFill>
              <a:effectLst/>
              <a:latin typeface="+mn-lt"/>
              <a:ea typeface="+mn-ea"/>
              <a:cs typeface="+mn-cs"/>
            </a:rPr>
            <a:t>繰出金について、基準外の赤字補填的な繰出となっていることから、独立採算の原則に立った料金改正（引き上げ）等による健全化、企業運営の適正化を図る。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42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41275</xdr:rowOff>
    </xdr:from>
    <xdr:to>
      <xdr:col>78</xdr:col>
      <xdr:colOff>69850</xdr:colOff>
      <xdr:row>55</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71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65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55</xdr:row>
      <xdr:rowOff>75565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65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xdr:rowOff>
    </xdr:from>
    <xdr:to>
      <xdr:col>78</xdr:col>
      <xdr:colOff>120650</xdr:colOff>
      <xdr:row>55</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125112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1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161925</xdr:rowOff>
    </xdr:from>
    <xdr:to>
      <xdr:col>74</xdr:col>
      <xdr:colOff>31750</xdr:colOff>
      <xdr:row>55</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425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公債費に係る経常収支比率は対前年度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％となっており、類似団体平均（</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直近で借入を行っている大型事業の償還が始まることや、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ポイント減となっており、類似団体平均に比べ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78</xdr:row>
      <xdr:rowOff>64951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08214"/>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86179</xdr:rowOff>
    </xdr:from>
    <xdr:to>
      <xdr:col>78</xdr:col>
      <xdr:colOff>69850</xdr:colOff>
      <xdr:row>78</xdr:row>
      <xdr:rowOff>64951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8782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86179</xdr:rowOff>
    </xdr:from>
    <xdr:to>
      <xdr:col>73</xdr:col>
      <xdr:colOff>180975</xdr:colOff>
      <xdr:row>77</xdr:row>
      <xdr:rowOff>164556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878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164556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715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xdr:rowOff>
    </xdr:from>
    <xdr:to>
      <xdr:col>78</xdr:col>
      <xdr:colOff>120650</xdr:colOff>
      <xdr:row>78</xdr:row>
      <xdr:rowOff>115751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100528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7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35379</xdr:rowOff>
    </xdr:from>
    <xdr:to>
      <xdr:col>74</xdr:col>
      <xdr:colOff>31750</xdr:colOff>
      <xdr:row>77</xdr:row>
      <xdr:rowOff>136979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147156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113756</xdr:rowOff>
    </xdr:from>
    <xdr:to>
      <xdr:col>69</xdr:col>
      <xdr:colOff>142875</xdr:colOff>
      <xdr:row>78</xdr:row>
      <xdr:rowOff>43906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28683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123210</xdr:rowOff>
    </xdr:from>
    <xdr:to>
      <xdr:col>29</xdr:col>
      <xdr:colOff>127000</xdr:colOff>
      <xdr:row>17</xdr:row>
      <xdr:rowOff>123953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85485"/>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102658</xdr:rowOff>
    </xdr:from>
    <xdr:to>
      <xdr:col>26</xdr:col>
      <xdr:colOff>50800</xdr:colOff>
      <xdr:row>17</xdr:row>
      <xdr:rowOff>123953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064933"/>
          <a:ext cx="698500" cy="2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102658</xdr:rowOff>
    </xdr:from>
    <xdr:to>
      <xdr:col>22</xdr:col>
      <xdr:colOff>114300</xdr:colOff>
      <xdr:row>18</xdr:row>
      <xdr:rowOff>27893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4933"/>
          <a:ext cx="698500" cy="9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27893</xdr:rowOff>
    </xdr:from>
    <xdr:to>
      <xdr:col>18</xdr:col>
      <xdr:colOff>177800</xdr:colOff>
      <xdr:row>18</xdr:row>
      <xdr:rowOff>33830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61618"/>
          <a:ext cx="698500" cy="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72410</xdr:rowOff>
    </xdr:from>
    <xdr:to>
      <xdr:col>29</xdr:col>
      <xdr:colOff>177800</xdr:colOff>
      <xdr:row>18</xdr:row>
      <xdr:rowOff>2560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3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88937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73153</xdr:rowOff>
    </xdr:from>
    <xdr:to>
      <xdr:col>26</xdr:col>
      <xdr:colOff>101600</xdr:colOff>
      <xdr:row>18</xdr:row>
      <xdr:rowOff>3303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13480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51858</xdr:rowOff>
    </xdr:from>
    <xdr:to>
      <xdr:col>22</xdr:col>
      <xdr:colOff>165100</xdr:colOff>
      <xdr:row>17</xdr:row>
      <xdr:rowOff>153458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163635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148543</xdr:rowOff>
    </xdr:from>
    <xdr:to>
      <xdr:col>19</xdr:col>
      <xdr:colOff>38100</xdr:colOff>
      <xdr:row>18</xdr:row>
      <xdr:rowOff>78693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1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88870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154480</xdr:rowOff>
    </xdr:from>
    <xdr:to>
      <xdr:col>15</xdr:col>
      <xdr:colOff>101600</xdr:colOff>
      <xdr:row>18</xdr:row>
      <xdr:rowOff>84630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94807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8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78360</xdr:rowOff>
    </xdr:from>
    <xdr:to>
      <xdr:col>29</xdr:col>
      <xdr:colOff>127000</xdr:colOff>
      <xdr:row>36</xdr:row>
      <xdr:rowOff>149546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31610"/>
          <a:ext cx="6477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134323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8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78360</xdr:rowOff>
    </xdr:from>
    <xdr:to>
      <xdr:col>26</xdr:col>
      <xdr:colOff>50800</xdr:colOff>
      <xdr:row>37</xdr:row>
      <xdr:rowOff>32159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31610"/>
          <a:ext cx="698500" cy="1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32159</xdr:rowOff>
    </xdr:from>
    <xdr:to>
      <xdr:col>22</xdr:col>
      <xdr:colOff>114300</xdr:colOff>
      <xdr:row>37</xdr:row>
      <xdr:rowOff>50081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685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169314</xdr:rowOff>
    </xdr:from>
    <xdr:to>
      <xdr:col>18</xdr:col>
      <xdr:colOff>177800</xdr:colOff>
      <xdr:row>37</xdr:row>
      <xdr:rowOff>50081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22564"/>
          <a:ext cx="698500" cy="5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98746</xdr:rowOff>
    </xdr:from>
    <xdr:to>
      <xdr:col>29</xdr:col>
      <xdr:colOff>177800</xdr:colOff>
      <xdr:row>37</xdr:row>
      <xdr:rowOff>28896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286723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27560</xdr:rowOff>
    </xdr:from>
    <xdr:to>
      <xdr:col>26</xdr:col>
      <xdr:colOff>101600</xdr:colOff>
      <xdr:row>36</xdr:row>
      <xdr:rowOff>129160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8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139337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4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152809</xdr:rowOff>
    </xdr:from>
    <xdr:to>
      <xdr:col>22</xdr:col>
      <xdr:colOff>165100</xdr:colOff>
      <xdr:row>37</xdr:row>
      <xdr:rowOff>82959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67736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170731</xdr:rowOff>
    </xdr:from>
    <xdr:to>
      <xdr:col>19</xdr:col>
      <xdr:colOff>38100</xdr:colOff>
      <xdr:row>37</xdr:row>
      <xdr:rowOff>100881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85658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118514</xdr:rowOff>
    </xdr:from>
    <xdr:to>
      <xdr:col>15</xdr:col>
      <xdr:colOff>101600</xdr:colOff>
      <xdr:row>37</xdr:row>
      <xdr:rowOff>48664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33441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48094</xdr:rowOff>
    </xdr:from>
    <xdr:to>
      <xdr:col>24</xdr:col>
      <xdr:colOff>63500</xdr:colOff>
      <xdr:row>36</xdr:row>
      <xdr:rowOff>65074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20294"/>
          <a:ext cx="8382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65074</xdr:rowOff>
    </xdr:from>
    <xdr:to>
      <xdr:col>19</xdr:col>
      <xdr:colOff>177800</xdr:colOff>
      <xdr:row>36</xdr:row>
      <xdr:rowOff>160761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37274"/>
          <a:ext cx="889000" cy="9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160761</xdr:rowOff>
    </xdr:from>
    <xdr:to>
      <xdr:col>15</xdr:col>
      <xdr:colOff>50800</xdr:colOff>
      <xdr:row>37</xdr:row>
      <xdr:rowOff>6797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32961"/>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6797</xdr:rowOff>
    </xdr:from>
    <xdr:to>
      <xdr:col>10</xdr:col>
      <xdr:colOff>114300</xdr:colOff>
      <xdr:row>37</xdr:row>
      <xdr:rowOff>16331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50447"/>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168744</xdr:rowOff>
    </xdr:from>
    <xdr:to>
      <xdr:col>24</xdr:col>
      <xdr:colOff>114300</xdr:colOff>
      <xdr:row>36</xdr:row>
      <xdr:rowOff>98894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20171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14274</xdr:rowOff>
    </xdr:from>
    <xdr:to>
      <xdr:col>20</xdr:col>
      <xdr:colOff>38100</xdr:colOff>
      <xdr:row>36</xdr:row>
      <xdr:rowOff>115874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132401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109961</xdr:rowOff>
    </xdr:from>
    <xdr:to>
      <xdr:col>15</xdr:col>
      <xdr:colOff>101600</xdr:colOff>
      <xdr:row>37</xdr:row>
      <xdr:rowOff>40111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56638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127447</xdr:rowOff>
    </xdr:from>
    <xdr:to>
      <xdr:col>10</xdr:col>
      <xdr:colOff>165100</xdr:colOff>
      <xdr:row>37</xdr:row>
      <xdr:rowOff>57597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74124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136981</xdr:rowOff>
    </xdr:from>
    <xdr:to>
      <xdr:col>6</xdr:col>
      <xdr:colOff>38100</xdr:colOff>
      <xdr:row>37</xdr:row>
      <xdr:rowOff>67131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83658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8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84645</xdr:rowOff>
    </xdr:from>
    <xdr:to>
      <xdr:col>24</xdr:col>
      <xdr:colOff>63500</xdr:colOff>
      <xdr:row>56</xdr:row>
      <xdr:rowOff>99708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14395"/>
          <a:ext cx="838200" cy="1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84645</xdr:rowOff>
    </xdr:from>
    <xdr:to>
      <xdr:col>19</xdr:col>
      <xdr:colOff>177800</xdr:colOff>
      <xdr:row>56</xdr:row>
      <xdr:rowOff>160537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14395"/>
          <a:ext cx="889000" cy="2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98906</xdr:rowOff>
    </xdr:from>
    <xdr:to>
      <xdr:col>15</xdr:col>
      <xdr:colOff>50800</xdr:colOff>
      <xdr:row>56</xdr:row>
      <xdr:rowOff>160537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00106"/>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98906</xdr:rowOff>
    </xdr:from>
    <xdr:to>
      <xdr:col>10</xdr:col>
      <xdr:colOff>114300</xdr:colOff>
      <xdr:row>57</xdr:row>
      <xdr:rowOff>19194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0106"/>
          <a:ext cx="889000" cy="9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48908</xdr:rowOff>
    </xdr:from>
    <xdr:to>
      <xdr:col>24</xdr:col>
      <xdr:colOff>114300</xdr:colOff>
      <xdr:row>56</xdr:row>
      <xdr:rowOff>150508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71785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33845</xdr:rowOff>
    </xdr:from>
    <xdr:to>
      <xdr:col>20</xdr:col>
      <xdr:colOff>38100</xdr:colOff>
      <xdr:row>55</xdr:row>
      <xdr:rowOff>135445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151972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3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109737</xdr:rowOff>
    </xdr:from>
    <xdr:to>
      <xdr:col>15</xdr:col>
      <xdr:colOff>101600</xdr:colOff>
      <xdr:row>57</xdr:row>
      <xdr:rowOff>39887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56414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8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48106</xdr:rowOff>
    </xdr:from>
    <xdr:to>
      <xdr:col>10</xdr:col>
      <xdr:colOff>165100</xdr:colOff>
      <xdr:row>56</xdr:row>
      <xdr:rowOff>149706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166233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139844</xdr:rowOff>
    </xdr:from>
    <xdr:to>
      <xdr:col>6</xdr:col>
      <xdr:colOff>38100</xdr:colOff>
      <xdr:row>57</xdr:row>
      <xdr:rowOff>69994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86521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77767</xdr:rowOff>
    </xdr:from>
    <xdr:to>
      <xdr:col>24</xdr:col>
      <xdr:colOff>63500</xdr:colOff>
      <xdr:row>78</xdr:row>
      <xdr:rowOff>88522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50867"/>
          <a:ext cx="8382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77767</xdr:rowOff>
    </xdr:from>
    <xdr:to>
      <xdr:col>19</xdr:col>
      <xdr:colOff>177800</xdr:colOff>
      <xdr:row>78</xdr:row>
      <xdr:rowOff>79684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0867"/>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79684</xdr:rowOff>
    </xdr:from>
    <xdr:to>
      <xdr:col>15</xdr:col>
      <xdr:colOff>50800</xdr:colOff>
      <xdr:row>78</xdr:row>
      <xdr:rowOff>101341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52784"/>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80342</xdr:rowOff>
    </xdr:from>
    <xdr:to>
      <xdr:col>10</xdr:col>
      <xdr:colOff>114300</xdr:colOff>
      <xdr:row>78</xdr:row>
      <xdr:rowOff>101341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3442"/>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37722</xdr:rowOff>
    </xdr:from>
    <xdr:to>
      <xdr:col>24</xdr:col>
      <xdr:colOff>114300</xdr:colOff>
      <xdr:row>78</xdr:row>
      <xdr:rowOff>139322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124099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26967</xdr:rowOff>
    </xdr:from>
    <xdr:to>
      <xdr:col>20</xdr:col>
      <xdr:colOff>38100</xdr:colOff>
      <xdr:row>78</xdr:row>
      <xdr:rowOff>128567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119694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28884</xdr:rowOff>
    </xdr:from>
    <xdr:to>
      <xdr:col>15</xdr:col>
      <xdr:colOff>101600</xdr:colOff>
      <xdr:row>78</xdr:row>
      <xdr:rowOff>130484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121611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9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50541</xdr:rowOff>
    </xdr:from>
    <xdr:to>
      <xdr:col>10</xdr:col>
      <xdr:colOff>165100</xdr:colOff>
      <xdr:row>78</xdr:row>
      <xdr:rowOff>152141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29542</xdr:rowOff>
    </xdr:from>
    <xdr:to>
      <xdr:col>6</xdr:col>
      <xdr:colOff>38100</xdr:colOff>
      <xdr:row>78</xdr:row>
      <xdr:rowOff>131142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122269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140599</xdr:rowOff>
    </xdr:from>
    <xdr:to>
      <xdr:col>24</xdr:col>
      <xdr:colOff>63500</xdr:colOff>
      <xdr:row>96</xdr:row>
      <xdr:rowOff>148875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99799"/>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140599</xdr:rowOff>
    </xdr:from>
    <xdr:to>
      <xdr:col>19</xdr:col>
      <xdr:colOff>177800</xdr:colOff>
      <xdr:row>96</xdr:row>
      <xdr:rowOff>155313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9799"/>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155313</xdr:rowOff>
    </xdr:from>
    <xdr:to>
      <xdr:col>15</xdr:col>
      <xdr:colOff>50800</xdr:colOff>
      <xdr:row>96</xdr:row>
      <xdr:rowOff>160875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451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148051</xdr:rowOff>
    </xdr:from>
    <xdr:to>
      <xdr:col>10</xdr:col>
      <xdr:colOff>114300</xdr:colOff>
      <xdr:row>96</xdr:row>
      <xdr:rowOff>160875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07251"/>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98075</xdr:rowOff>
    </xdr:from>
    <xdr:to>
      <xdr:col>24</xdr:col>
      <xdr:colOff>114300</xdr:colOff>
      <xdr:row>97</xdr:row>
      <xdr:rowOff>28225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76502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89799</xdr:rowOff>
    </xdr:from>
    <xdr:to>
      <xdr:col>20</xdr:col>
      <xdr:colOff>38100</xdr:colOff>
      <xdr:row>97</xdr:row>
      <xdr:rowOff>19949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104513</xdr:rowOff>
    </xdr:from>
    <xdr:to>
      <xdr:col>15</xdr:col>
      <xdr:colOff>101600</xdr:colOff>
      <xdr:row>97</xdr:row>
      <xdr:rowOff>34663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25790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110075</xdr:rowOff>
    </xdr:from>
    <xdr:to>
      <xdr:col>10</xdr:col>
      <xdr:colOff>165100</xdr:colOff>
      <xdr:row>97</xdr:row>
      <xdr:rowOff>40225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31352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97251</xdr:rowOff>
    </xdr:from>
    <xdr:to>
      <xdr:col>6</xdr:col>
      <xdr:colOff>38100</xdr:colOff>
      <xdr:row>97</xdr:row>
      <xdr:rowOff>27401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18528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23320</xdr:rowOff>
    </xdr:from>
    <xdr:to>
      <xdr:col>55</xdr:col>
      <xdr:colOff>0</xdr:colOff>
      <xdr:row>36</xdr:row>
      <xdr:rowOff>142474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4070"/>
          <a:ext cx="838200" cy="29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23320</xdr:rowOff>
    </xdr:from>
    <xdr:to>
      <xdr:col>50</xdr:col>
      <xdr:colOff>114300</xdr:colOff>
      <xdr:row>37</xdr:row>
      <xdr:rowOff>153993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24070"/>
          <a:ext cx="889000" cy="4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146367</xdr:rowOff>
    </xdr:from>
    <xdr:to>
      <xdr:col>45</xdr:col>
      <xdr:colOff>177800</xdr:colOff>
      <xdr:row>37</xdr:row>
      <xdr:rowOff>153993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9001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146367</xdr:rowOff>
    </xdr:from>
    <xdr:to>
      <xdr:col>41</xdr:col>
      <xdr:colOff>50800</xdr:colOff>
      <xdr:row>37</xdr:row>
      <xdr:rowOff>157885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0017"/>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91674</xdr:rowOff>
    </xdr:from>
    <xdr:to>
      <xdr:col>55</xdr:col>
      <xdr:colOff>50800</xdr:colOff>
      <xdr:row>37</xdr:row>
      <xdr:rowOff>21824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114551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1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143970</xdr:rowOff>
    </xdr:from>
    <xdr:to>
      <xdr:col>50</xdr:col>
      <xdr:colOff>165100</xdr:colOff>
      <xdr:row>35</xdr:row>
      <xdr:rowOff>74120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90647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103193</xdr:rowOff>
    </xdr:from>
    <xdr:to>
      <xdr:col>46</xdr:col>
      <xdr:colOff>38100</xdr:colOff>
      <xdr:row>38</xdr:row>
      <xdr:rowOff>33344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6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24470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95567</xdr:rowOff>
    </xdr:from>
    <xdr:to>
      <xdr:col>41</xdr:col>
      <xdr:colOff>101600</xdr:colOff>
      <xdr:row>38</xdr:row>
      <xdr:rowOff>25718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16845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107085</xdr:rowOff>
    </xdr:from>
    <xdr:to>
      <xdr:col>36</xdr:col>
      <xdr:colOff>165100</xdr:colOff>
      <xdr:row>38</xdr:row>
      <xdr:rowOff>37235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28362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xdr:rowOff>
    </xdr:from>
    <xdr:to>
      <xdr:col>55</xdr:col>
      <xdr:colOff>0</xdr:colOff>
      <xdr:row>58</xdr:row>
      <xdr:rowOff>103419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74073"/>
          <a:ext cx="838200" cy="2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103419</xdr:rowOff>
    </xdr:from>
    <xdr:to>
      <xdr:col>50</xdr:col>
      <xdr:colOff>114300</xdr:colOff>
      <xdr:row>58</xdr:row>
      <xdr:rowOff>155039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7519"/>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129261</xdr:rowOff>
    </xdr:from>
    <xdr:to>
      <xdr:col>45</xdr:col>
      <xdr:colOff>177800</xdr:colOff>
      <xdr:row>58</xdr:row>
      <xdr:rowOff>155039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3361"/>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128874</xdr:rowOff>
    </xdr:from>
    <xdr:to>
      <xdr:col>41</xdr:col>
      <xdr:colOff>50800</xdr:colOff>
      <xdr:row>58</xdr:row>
      <xdr:rowOff>129261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72974"/>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122073</xdr:rowOff>
    </xdr:from>
    <xdr:to>
      <xdr:col>55</xdr:col>
      <xdr:colOff>50800</xdr:colOff>
      <xdr:row>57</xdr:row>
      <xdr:rowOff>52223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144950</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4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52619</xdr:rowOff>
    </xdr:from>
    <xdr:to>
      <xdr:col>50</xdr:col>
      <xdr:colOff>165100</xdr:colOff>
      <xdr:row>58</xdr:row>
      <xdr:rowOff>154219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170746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104239</xdr:rowOff>
    </xdr:from>
    <xdr:to>
      <xdr:col>46</xdr:col>
      <xdr:colOff>38100</xdr:colOff>
      <xdr:row>59</xdr:row>
      <xdr:rowOff>34389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50916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78461</xdr:rowOff>
    </xdr:from>
    <xdr:to>
      <xdr:col>41</xdr:col>
      <xdr:colOff>101600</xdr:colOff>
      <xdr:row>59</xdr:row>
      <xdr:rowOff>8611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25138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78074</xdr:rowOff>
    </xdr:from>
    <xdr:to>
      <xdr:col>36</xdr:col>
      <xdr:colOff>165100</xdr:colOff>
      <xdr:row>59</xdr:row>
      <xdr:rowOff>8224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24751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93123</xdr:rowOff>
    </xdr:from>
    <xdr:to>
      <xdr:col>55</xdr:col>
      <xdr:colOff>0</xdr:colOff>
      <xdr:row>78</xdr:row>
      <xdr:rowOff>2315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94773"/>
          <a:ext cx="838200" cy="8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2315</xdr:rowOff>
    </xdr:from>
    <xdr:to>
      <xdr:col>50</xdr:col>
      <xdr:colOff>114300</xdr:colOff>
      <xdr:row>78</xdr:row>
      <xdr:rowOff>99096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5415"/>
          <a:ext cx="8890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99096</xdr:rowOff>
    </xdr:from>
    <xdr:to>
      <xdr:col>45</xdr:col>
      <xdr:colOff>177800</xdr:colOff>
      <xdr:row>78</xdr:row>
      <xdr:rowOff>122050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196"/>
          <a:ext cx="889000" cy="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108962</xdr:rowOff>
    </xdr:from>
    <xdr:to>
      <xdr:col>41</xdr:col>
      <xdr:colOff>50800</xdr:colOff>
      <xdr:row>78</xdr:row>
      <xdr:rowOff>122050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82062"/>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42323</xdr:rowOff>
    </xdr:from>
    <xdr:to>
      <xdr:col>55</xdr:col>
      <xdr:colOff>50800</xdr:colOff>
      <xdr:row>77</xdr:row>
      <xdr:rowOff>143923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65200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9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122965</xdr:rowOff>
    </xdr:from>
    <xdr:to>
      <xdr:col>50</xdr:col>
      <xdr:colOff>165100</xdr:colOff>
      <xdr:row>78</xdr:row>
      <xdr:rowOff>53115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69642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48296</xdr:rowOff>
    </xdr:from>
    <xdr:to>
      <xdr:col>46</xdr:col>
      <xdr:colOff>38100</xdr:colOff>
      <xdr:row>78</xdr:row>
      <xdr:rowOff>149896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166423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71250</xdr:rowOff>
    </xdr:from>
    <xdr:to>
      <xdr:col>41</xdr:col>
      <xdr:colOff>101600</xdr:colOff>
      <xdr:row>79</xdr:row>
      <xdr:rowOff>1400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163977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58162</xdr:rowOff>
    </xdr:from>
    <xdr:to>
      <xdr:col>36</xdr:col>
      <xdr:colOff>165100</xdr:colOff>
      <xdr:row>78</xdr:row>
      <xdr:rowOff>159762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150889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88119</xdr:rowOff>
    </xdr:from>
    <xdr:to>
      <xdr:col>55</xdr:col>
      <xdr:colOff>0</xdr:colOff>
      <xdr:row>98</xdr:row>
      <xdr:rowOff>69417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47319"/>
          <a:ext cx="838200" cy="3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41394</xdr:rowOff>
    </xdr:from>
    <xdr:to>
      <xdr:col>50</xdr:col>
      <xdr:colOff>114300</xdr:colOff>
      <xdr:row>98</xdr:row>
      <xdr:rowOff>69417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43494"/>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153020</xdr:rowOff>
    </xdr:from>
    <xdr:to>
      <xdr:col>45</xdr:col>
      <xdr:colOff>177800</xdr:colOff>
      <xdr:row>98</xdr:row>
      <xdr:rowOff>41394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367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147686</xdr:rowOff>
    </xdr:from>
    <xdr:to>
      <xdr:col>41</xdr:col>
      <xdr:colOff>50800</xdr:colOff>
      <xdr:row>97</xdr:row>
      <xdr:rowOff>153020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783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37319</xdr:rowOff>
    </xdr:from>
    <xdr:to>
      <xdr:col>55</xdr:col>
      <xdr:colOff>50800</xdr:colOff>
      <xdr:row>96</xdr:row>
      <xdr:rowOff>138919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60196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18617</xdr:rowOff>
    </xdr:from>
    <xdr:to>
      <xdr:col>50</xdr:col>
      <xdr:colOff>165100</xdr:colOff>
      <xdr:row>98</xdr:row>
      <xdr:rowOff>120217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162044</xdr:rowOff>
    </xdr:from>
    <xdr:to>
      <xdr:col>46</xdr:col>
      <xdr:colOff>38100</xdr:colOff>
      <xdr:row>98</xdr:row>
      <xdr:rowOff>92194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108721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102220</xdr:rowOff>
    </xdr:from>
    <xdr:to>
      <xdr:col>41</xdr:col>
      <xdr:colOff>101600</xdr:colOff>
      <xdr:row>98</xdr:row>
      <xdr:rowOff>32370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48897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96886</xdr:rowOff>
    </xdr:from>
    <xdr:to>
      <xdr:col>36</xdr:col>
      <xdr:colOff>165100</xdr:colOff>
      <xdr:row>98</xdr:row>
      <xdr:rowOff>27036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43563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139693</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79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139572</xdr:rowOff>
    </xdr:from>
    <xdr:to>
      <xdr:col>71</xdr:col>
      <xdr:colOff>177800</xdr:colOff>
      <xdr:row>38</xdr:row>
      <xdr:rowOff>139693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672"/>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88893</xdr:rowOff>
    </xdr:from>
    <xdr:to>
      <xdr:col>72</xdr:col>
      <xdr:colOff>38100</xdr:colOff>
      <xdr:row>39</xdr:row>
      <xdr:rowOff>19043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10170</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88772</xdr:rowOff>
    </xdr:from>
    <xdr:to>
      <xdr:col>67</xdr:col>
      <xdr:colOff>101600</xdr:colOff>
      <xdr:row>39</xdr:row>
      <xdr:rowOff>18922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10049</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57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40435</xdr:rowOff>
    </xdr:from>
    <xdr:to>
      <xdr:col>85</xdr:col>
      <xdr:colOff>127000</xdr:colOff>
      <xdr:row>77</xdr:row>
      <xdr:rowOff>52890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2085"/>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52890</xdr:rowOff>
    </xdr:from>
    <xdr:to>
      <xdr:col>81</xdr:col>
      <xdr:colOff>50800</xdr:colOff>
      <xdr:row>77</xdr:row>
      <xdr:rowOff>102074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54540"/>
          <a:ext cx="889000" cy="4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101961</xdr:rowOff>
    </xdr:from>
    <xdr:to>
      <xdr:col>76</xdr:col>
      <xdr:colOff>114300</xdr:colOff>
      <xdr:row>77</xdr:row>
      <xdr:rowOff>102074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0361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77115</xdr:rowOff>
    </xdr:from>
    <xdr:to>
      <xdr:col>71</xdr:col>
      <xdr:colOff>177800</xdr:colOff>
      <xdr:row>77</xdr:row>
      <xdr:rowOff>101961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8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161085</xdr:rowOff>
    </xdr:from>
    <xdr:to>
      <xdr:col>85</xdr:col>
      <xdr:colOff>177800</xdr:colOff>
      <xdr:row>77</xdr:row>
      <xdr:rowOff>91235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12512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2090</xdr:rowOff>
    </xdr:from>
    <xdr:to>
      <xdr:col>81</xdr:col>
      <xdr:colOff>101600</xdr:colOff>
      <xdr:row>77</xdr:row>
      <xdr:rowOff>103690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120217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7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51274</xdr:rowOff>
    </xdr:from>
    <xdr:to>
      <xdr:col>76</xdr:col>
      <xdr:colOff>165100</xdr:colOff>
      <xdr:row>77</xdr:row>
      <xdr:rowOff>152874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169401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2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51161</xdr:rowOff>
    </xdr:from>
    <xdr:to>
      <xdr:col>72</xdr:col>
      <xdr:colOff>38100</xdr:colOff>
      <xdr:row>77</xdr:row>
      <xdr:rowOff>152761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169288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26315</xdr:rowOff>
    </xdr:from>
    <xdr:to>
      <xdr:col>67</xdr:col>
      <xdr:colOff>101600</xdr:colOff>
      <xdr:row>77</xdr:row>
      <xdr:rowOff>127915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144442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91050</xdr:rowOff>
    </xdr:from>
    <xdr:to>
      <xdr:col>85</xdr:col>
      <xdr:colOff>127000</xdr:colOff>
      <xdr:row>98</xdr:row>
      <xdr:rowOff>148267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3150"/>
          <a:ext cx="838200" cy="5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148267</xdr:rowOff>
    </xdr:from>
    <xdr:to>
      <xdr:col>81</xdr:col>
      <xdr:colOff>50800</xdr:colOff>
      <xdr:row>99</xdr:row>
      <xdr:rowOff>7924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0367"/>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7924</xdr:rowOff>
    </xdr:from>
    <xdr:to>
      <xdr:col>76</xdr:col>
      <xdr:colOff>114300</xdr:colOff>
      <xdr:row>99</xdr:row>
      <xdr:rowOff>19912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147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120796</xdr:rowOff>
    </xdr:from>
    <xdr:to>
      <xdr:col>71</xdr:col>
      <xdr:colOff>177800</xdr:colOff>
      <xdr:row>99</xdr:row>
      <xdr:rowOff>19912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2896"/>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40250</xdr:rowOff>
    </xdr:from>
    <xdr:to>
      <xdr:col>85</xdr:col>
      <xdr:colOff>177800</xdr:colOff>
      <xdr:row>98</xdr:row>
      <xdr:rowOff>141850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97467</xdr:rowOff>
    </xdr:from>
    <xdr:to>
      <xdr:col>81</xdr:col>
      <xdr:colOff>101600</xdr:colOff>
      <xdr:row>99</xdr:row>
      <xdr:rowOff>27617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44144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128574</xdr:rowOff>
    </xdr:from>
    <xdr:to>
      <xdr:col>76</xdr:col>
      <xdr:colOff>165100</xdr:colOff>
      <xdr:row>99</xdr:row>
      <xdr:rowOff>58724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49851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140562</xdr:rowOff>
    </xdr:from>
    <xdr:to>
      <xdr:col>72</xdr:col>
      <xdr:colOff>38100</xdr:colOff>
      <xdr:row>99</xdr:row>
      <xdr:rowOff>70712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69996</xdr:rowOff>
    </xdr:from>
    <xdr:to>
      <xdr:col>67</xdr:col>
      <xdr:colOff>101600</xdr:colOff>
      <xdr:row>99</xdr:row>
      <xdr:rowOff>146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16673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78598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94148"/>
          <a:ext cx="8382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81331</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81331</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27798</xdr:rowOff>
    </xdr:from>
    <xdr:to>
      <xdr:col>116</xdr:col>
      <xdr:colOff>114300</xdr:colOff>
      <xdr:row>59</xdr:row>
      <xdr:rowOff>129398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30531</xdr:rowOff>
    </xdr:from>
    <xdr:to>
      <xdr:col>107</xdr:col>
      <xdr:colOff>101600</xdr:colOff>
      <xdr:row>59</xdr:row>
      <xdr:rowOff>132131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23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30952</xdr:rowOff>
    </xdr:from>
    <xdr:to>
      <xdr:col>116</xdr:col>
      <xdr:colOff>63500</xdr:colOff>
      <xdr:row>78</xdr:row>
      <xdr:rowOff>59840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404052"/>
          <a:ext cx="8382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59840</xdr:rowOff>
    </xdr:from>
    <xdr:to>
      <xdr:col>111</xdr:col>
      <xdr:colOff>177800</xdr:colOff>
      <xdr:row>78</xdr:row>
      <xdr:rowOff>66163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432940"/>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69099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53356</xdr:rowOff>
    </xdr:from>
    <xdr:to>
      <xdr:col>107</xdr:col>
      <xdr:colOff>50800</xdr:colOff>
      <xdr:row>78</xdr:row>
      <xdr:rowOff>66163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426456"/>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72986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1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51321</xdr:rowOff>
    </xdr:from>
    <xdr:to>
      <xdr:col>102</xdr:col>
      <xdr:colOff>114300</xdr:colOff>
      <xdr:row>78</xdr:row>
      <xdr:rowOff>53356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42442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73651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1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151602</xdr:rowOff>
    </xdr:from>
    <xdr:to>
      <xdr:col>116</xdr:col>
      <xdr:colOff>114300</xdr:colOff>
      <xdr:row>78</xdr:row>
      <xdr:rowOff>81752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66529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9040</xdr:rowOff>
    </xdr:from>
    <xdr:to>
      <xdr:col>112</xdr:col>
      <xdr:colOff>38100</xdr:colOff>
      <xdr:row>78</xdr:row>
      <xdr:rowOff>110640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101767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15363</xdr:rowOff>
    </xdr:from>
    <xdr:to>
      <xdr:col>107</xdr:col>
      <xdr:colOff>101600</xdr:colOff>
      <xdr:row>78</xdr:row>
      <xdr:rowOff>116963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108090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2556</xdr:rowOff>
    </xdr:from>
    <xdr:to>
      <xdr:col>102</xdr:col>
      <xdr:colOff>165100</xdr:colOff>
      <xdr:row>78</xdr:row>
      <xdr:rowOff>104156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95283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521</xdr:rowOff>
    </xdr:from>
    <xdr:to>
      <xdr:col>98</xdr:col>
      <xdr:colOff>38100</xdr:colOff>
      <xdr:row>78</xdr:row>
      <xdr:rowOff>102121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93248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1,348,421</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362,690</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837,325</a:t>
          </a:r>
          <a:r>
            <a:rPr kumimoji="1" lang="ja-JP" altLang="ja-JP" sz="1100">
              <a:solidFill>
                <a:schemeClr val="dk1"/>
              </a:solidFill>
              <a:effectLst/>
              <a:latin typeface="+mn-lt"/>
              <a:ea typeface="+mn-ea"/>
              <a:cs typeface="+mn-cs"/>
            </a:rPr>
            <a:t>円の大幅な増額により、類似団体よりも</a:t>
          </a:r>
          <a:r>
            <a:rPr kumimoji="1" lang="en-US" altLang="ja-JP" sz="1100">
              <a:solidFill>
                <a:schemeClr val="dk1"/>
              </a:solidFill>
              <a:effectLst/>
              <a:latin typeface="+mn-lt"/>
              <a:ea typeface="+mn-ea"/>
              <a:cs typeface="+mn-cs"/>
            </a:rPr>
            <a:t>985,731</a:t>
          </a:r>
          <a:r>
            <a:rPr kumimoji="1" lang="ja-JP" altLang="ja-JP" sz="1100">
              <a:solidFill>
                <a:schemeClr val="dk1"/>
              </a:solidFill>
              <a:effectLst/>
              <a:latin typeface="+mn-lt"/>
              <a:ea typeface="+mn-ea"/>
              <a:cs typeface="+mn-cs"/>
            </a:rPr>
            <a:t>円高い状況となっている。普通建設事業費増大の要因は更新整備によるところが大きく、うち新規整備は</a:t>
          </a:r>
          <a:r>
            <a:rPr kumimoji="1" lang="en-US" altLang="ja-JP" sz="1100">
              <a:solidFill>
                <a:schemeClr val="dk1"/>
              </a:solidFill>
              <a:effectLst/>
              <a:latin typeface="+mn-lt"/>
              <a:ea typeface="+mn-ea"/>
              <a:cs typeface="+mn-cs"/>
            </a:rPr>
            <a:t>862,819</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709,094</a:t>
          </a:r>
          <a:r>
            <a:rPr kumimoji="1" lang="ja-JP" altLang="ja-JP" sz="1100">
              <a:solidFill>
                <a:schemeClr val="dk1"/>
              </a:solidFill>
              <a:effectLst/>
              <a:latin typeface="+mn-lt"/>
              <a:ea typeface="+mn-ea"/>
              <a:cs typeface="+mn-cs"/>
            </a:rPr>
            <a:t>円高く、類似団体と比較し</a:t>
          </a:r>
          <a:r>
            <a:rPr kumimoji="1" lang="en-US" altLang="ja-JP" sz="1100">
              <a:solidFill>
                <a:schemeClr val="dk1"/>
              </a:solidFill>
              <a:effectLst/>
              <a:latin typeface="+mn-lt"/>
              <a:ea typeface="+mn-ea"/>
              <a:cs typeface="+mn-cs"/>
            </a:rPr>
            <a:t>675,185</a:t>
          </a:r>
          <a:r>
            <a:rPr kumimoji="1" lang="ja-JP" altLang="ja-JP" sz="1100">
              <a:solidFill>
                <a:schemeClr val="dk1"/>
              </a:solidFill>
              <a:effectLst/>
              <a:latin typeface="+mn-lt"/>
              <a:ea typeface="+mn-ea"/>
              <a:cs typeface="+mn-cs"/>
            </a:rPr>
            <a:t>円高くなっている。増加の主な原因は新庁舎の整備等の大型の更新整備事業があげられる。今後は、公共施設等総合管理計画に基づき、事業の適正化を図りながら事業費の抑制・減少を目指す。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418,736</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249,375</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203,973</a:t>
          </a:r>
          <a:r>
            <a:rPr kumimoji="1" lang="ja-JP" altLang="ja-JP" sz="1100">
              <a:solidFill>
                <a:schemeClr val="dk1"/>
              </a:solidFill>
              <a:effectLst/>
              <a:latin typeface="+mn-lt"/>
              <a:ea typeface="+mn-ea"/>
              <a:cs typeface="+mn-cs"/>
            </a:rPr>
            <a:t>円減額しているものの、類似団体よりも</a:t>
          </a:r>
          <a:r>
            <a:rPr kumimoji="1" lang="en-US" altLang="ja-JP" sz="1100">
              <a:solidFill>
                <a:schemeClr val="dk1"/>
              </a:solidFill>
              <a:effectLst/>
              <a:latin typeface="+mn-lt"/>
              <a:ea typeface="+mn-ea"/>
              <a:cs typeface="+mn-cs"/>
            </a:rPr>
            <a:t>169,361</a:t>
          </a:r>
          <a:r>
            <a:rPr kumimoji="1" lang="ja-JP" altLang="ja-JP" sz="1100">
              <a:solidFill>
                <a:schemeClr val="dk1"/>
              </a:solidFill>
              <a:effectLst/>
              <a:latin typeface="+mn-lt"/>
              <a:ea typeface="+mn-ea"/>
              <a:cs typeface="+mn-cs"/>
            </a:rPr>
            <a:t>円高い状況となっている。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73782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14084"/>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39524</xdr:rowOff>
    </xdr:from>
    <xdr:to>
      <xdr:col>19</xdr:col>
      <xdr:colOff>177800</xdr:colOff>
      <xdr:row>37</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83174"/>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39524</xdr:rowOff>
    </xdr:from>
    <xdr:to>
      <xdr:col>15</xdr:col>
      <xdr:colOff>50800</xdr:colOff>
      <xdr:row>37</xdr:row>
      <xdr:rowOff>70271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83174"/>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70271</xdr:rowOff>
    </xdr:from>
    <xdr:to>
      <xdr:col>10</xdr:col>
      <xdr:colOff>114300</xdr:colOff>
      <xdr:row>37</xdr:row>
      <xdr:rowOff>93702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1392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22982</xdr:rowOff>
    </xdr:from>
    <xdr:to>
      <xdr:col>24</xdr:col>
      <xdr:colOff>114300</xdr:colOff>
      <xdr:row>37</xdr:row>
      <xdr:rowOff>124582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45859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137761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160174</xdr:rowOff>
    </xdr:from>
    <xdr:to>
      <xdr:col>15</xdr:col>
      <xdr:colOff>101600</xdr:colOff>
      <xdr:row>37</xdr:row>
      <xdr:rowOff>90324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106851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19471</xdr:rowOff>
    </xdr:from>
    <xdr:to>
      <xdr:col>10</xdr:col>
      <xdr:colOff>165100</xdr:colOff>
      <xdr:row>37</xdr:row>
      <xdr:rowOff>121071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137598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42902</xdr:rowOff>
    </xdr:from>
    <xdr:to>
      <xdr:col>6</xdr:col>
      <xdr:colOff>38100</xdr:colOff>
      <xdr:row>37</xdr:row>
      <xdr:rowOff>144502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161029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80869</xdr:rowOff>
    </xdr:from>
    <xdr:to>
      <xdr:col>24</xdr:col>
      <xdr:colOff>63500</xdr:colOff>
      <xdr:row>57</xdr:row>
      <xdr:rowOff>68479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10619"/>
          <a:ext cx="8382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68479</xdr:rowOff>
    </xdr:from>
    <xdr:to>
      <xdr:col>19</xdr:col>
      <xdr:colOff>177800</xdr:colOff>
      <xdr:row>57</xdr:row>
      <xdr:rowOff>126631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1129"/>
          <a:ext cx="889000" cy="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126631</xdr:rowOff>
    </xdr:from>
    <xdr:to>
      <xdr:col>15</xdr:col>
      <xdr:colOff>50800</xdr:colOff>
      <xdr:row>57</xdr:row>
      <xdr:rowOff>162687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9281"/>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103436</xdr:rowOff>
    </xdr:from>
    <xdr:to>
      <xdr:col>10</xdr:col>
      <xdr:colOff>114300</xdr:colOff>
      <xdr:row>57</xdr:row>
      <xdr:rowOff>162687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6086"/>
          <a:ext cx="8890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30069</xdr:rowOff>
    </xdr:from>
    <xdr:to>
      <xdr:col>24</xdr:col>
      <xdr:colOff>114300</xdr:colOff>
      <xdr:row>55</xdr:row>
      <xdr:rowOff>131669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52946</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1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17679</xdr:rowOff>
    </xdr:from>
    <xdr:to>
      <xdr:col>20</xdr:col>
      <xdr:colOff>38100</xdr:colOff>
      <xdr:row>57</xdr:row>
      <xdr:rowOff>119279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135806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75831</xdr:rowOff>
    </xdr:from>
    <xdr:to>
      <xdr:col>15</xdr:col>
      <xdr:colOff>101600</xdr:colOff>
      <xdr:row>58</xdr:row>
      <xdr:rowOff>5981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22508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111887</xdr:rowOff>
    </xdr:from>
    <xdr:to>
      <xdr:col>10</xdr:col>
      <xdr:colOff>165100</xdr:colOff>
      <xdr:row>58</xdr:row>
      <xdr:rowOff>42037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58564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52636</xdr:rowOff>
    </xdr:from>
    <xdr:to>
      <xdr:col>6</xdr:col>
      <xdr:colOff>38100</xdr:colOff>
      <xdr:row>57</xdr:row>
      <xdr:rowOff>154236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170763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65137</xdr:rowOff>
    </xdr:from>
    <xdr:to>
      <xdr:col>24</xdr:col>
      <xdr:colOff>63500</xdr:colOff>
      <xdr:row>71</xdr:row>
      <xdr:rowOff>156303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238087"/>
          <a:ext cx="8382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65137</xdr:rowOff>
    </xdr:from>
    <xdr:to>
      <xdr:col>19</xdr:col>
      <xdr:colOff>177800</xdr:colOff>
      <xdr:row>77</xdr:row>
      <xdr:rowOff>25256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238087"/>
          <a:ext cx="889000" cy="98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25256</xdr:rowOff>
    </xdr:from>
    <xdr:to>
      <xdr:col>15</xdr:col>
      <xdr:colOff>50800</xdr:colOff>
      <xdr:row>78</xdr:row>
      <xdr:rowOff>26766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6906"/>
          <a:ext cx="889000" cy="1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25577</xdr:rowOff>
    </xdr:from>
    <xdr:to>
      <xdr:col>10</xdr:col>
      <xdr:colOff>114300</xdr:colOff>
      <xdr:row>78</xdr:row>
      <xdr:rowOff>26766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986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105503</xdr:rowOff>
    </xdr:from>
    <xdr:to>
      <xdr:col>24</xdr:col>
      <xdr:colOff>114300</xdr:colOff>
      <xdr:row>72</xdr:row>
      <xdr:rowOff>35653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128380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14337</xdr:rowOff>
    </xdr:from>
    <xdr:to>
      <xdr:col>20</xdr:col>
      <xdr:colOff>38100</xdr:colOff>
      <xdr:row>71</xdr:row>
      <xdr:rowOff>115937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132464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145906</xdr:rowOff>
    </xdr:from>
    <xdr:to>
      <xdr:col>15</xdr:col>
      <xdr:colOff>101600</xdr:colOff>
      <xdr:row>77</xdr:row>
      <xdr:rowOff>76056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92584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5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147416</xdr:rowOff>
    </xdr:from>
    <xdr:to>
      <xdr:col>10</xdr:col>
      <xdr:colOff>165100</xdr:colOff>
      <xdr:row>78</xdr:row>
      <xdr:rowOff>77566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68693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146227</xdr:rowOff>
    </xdr:from>
    <xdr:to>
      <xdr:col>6</xdr:col>
      <xdr:colOff>38100</xdr:colOff>
      <xdr:row>78</xdr:row>
      <xdr:rowOff>76377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67504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140894</xdr:rowOff>
    </xdr:from>
    <xdr:to>
      <xdr:col>24</xdr:col>
      <xdr:colOff>63500</xdr:colOff>
      <xdr:row>97</xdr:row>
      <xdr:rowOff>147075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1544"/>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147075</xdr:rowOff>
    </xdr:from>
    <xdr:to>
      <xdr:col>19</xdr:col>
      <xdr:colOff>177800</xdr:colOff>
      <xdr:row>98</xdr:row>
      <xdr:rowOff>75484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7725"/>
          <a:ext cx="889000" cy="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105114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0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75484</xdr:rowOff>
    </xdr:from>
    <xdr:to>
      <xdr:col>15</xdr:col>
      <xdr:colOff>50800</xdr:colOff>
      <xdr:row>98</xdr:row>
      <xdr:rowOff>88836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7584"/>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88836</xdr:rowOff>
    </xdr:from>
    <xdr:to>
      <xdr:col>10</xdr:col>
      <xdr:colOff>114300</xdr:colOff>
      <xdr:row>98</xdr:row>
      <xdr:rowOff>100468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0936"/>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90094</xdr:rowOff>
    </xdr:from>
    <xdr:to>
      <xdr:col>24</xdr:col>
      <xdr:colOff>114300</xdr:colOff>
      <xdr:row>98</xdr:row>
      <xdr:rowOff>20244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112971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96275</xdr:rowOff>
    </xdr:from>
    <xdr:to>
      <xdr:col>20</xdr:col>
      <xdr:colOff>38100</xdr:colOff>
      <xdr:row>98</xdr:row>
      <xdr:rowOff>26425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42952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0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24684</xdr:rowOff>
    </xdr:from>
    <xdr:to>
      <xdr:col>15</xdr:col>
      <xdr:colOff>101600</xdr:colOff>
      <xdr:row>98</xdr:row>
      <xdr:rowOff>126284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142811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38036</xdr:rowOff>
    </xdr:from>
    <xdr:to>
      <xdr:col>10</xdr:col>
      <xdr:colOff>165100</xdr:colOff>
      <xdr:row>98</xdr:row>
      <xdr:rowOff>139636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156163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49668</xdr:rowOff>
    </xdr:from>
    <xdr:to>
      <xdr:col>6</xdr:col>
      <xdr:colOff>38100</xdr:colOff>
      <xdr:row>98</xdr:row>
      <xdr:rowOff>151268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142395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147003</xdr:rowOff>
    </xdr:from>
    <xdr:to>
      <xdr:col>55</xdr:col>
      <xdr:colOff>0</xdr:colOff>
      <xdr:row>55</xdr:row>
      <xdr:rowOff>159651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76753"/>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147003</xdr:rowOff>
    </xdr:from>
    <xdr:to>
      <xdr:col>50</xdr:col>
      <xdr:colOff>114300</xdr:colOff>
      <xdr:row>58</xdr:row>
      <xdr:rowOff>12463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76753"/>
          <a:ext cx="889000" cy="37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111095</xdr:rowOff>
    </xdr:from>
    <xdr:to>
      <xdr:col>45</xdr:col>
      <xdr:colOff>177800</xdr:colOff>
      <xdr:row>58</xdr:row>
      <xdr:rowOff>12463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12295"/>
          <a:ext cx="889000" cy="2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111095</xdr:rowOff>
    </xdr:from>
    <xdr:to>
      <xdr:col>41</xdr:col>
      <xdr:colOff>50800</xdr:colOff>
      <xdr:row>57</xdr:row>
      <xdr:rowOff>154767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12295"/>
          <a:ext cx="889000" cy="2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108851</xdr:rowOff>
    </xdr:from>
    <xdr:to>
      <xdr:col>55</xdr:col>
      <xdr:colOff>50800</xdr:colOff>
      <xdr:row>56</xdr:row>
      <xdr:rowOff>39001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131728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9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96203</xdr:rowOff>
    </xdr:from>
    <xdr:to>
      <xdr:col>50</xdr:col>
      <xdr:colOff>165100</xdr:colOff>
      <xdr:row>56</xdr:row>
      <xdr:rowOff>26353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42880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0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133113</xdr:rowOff>
    </xdr:from>
    <xdr:to>
      <xdr:col>46</xdr:col>
      <xdr:colOff>38100</xdr:colOff>
      <xdr:row>58</xdr:row>
      <xdr:rowOff>63263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54390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60295</xdr:rowOff>
    </xdr:from>
    <xdr:to>
      <xdr:col>41</xdr:col>
      <xdr:colOff>101600</xdr:colOff>
      <xdr:row>56</xdr:row>
      <xdr:rowOff>161895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3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103967</xdr:rowOff>
    </xdr:from>
    <xdr:to>
      <xdr:col>36</xdr:col>
      <xdr:colOff>165100</xdr:colOff>
      <xdr:row>58</xdr:row>
      <xdr:rowOff>34117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25244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6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1505</xdr:rowOff>
    </xdr:from>
    <xdr:to>
      <xdr:col>55</xdr:col>
      <xdr:colOff>0</xdr:colOff>
      <xdr:row>79</xdr:row>
      <xdr:rowOff>3549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46055"/>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3549</xdr:rowOff>
    </xdr:from>
    <xdr:to>
      <xdr:col>50</xdr:col>
      <xdr:colOff>114300</xdr:colOff>
      <xdr:row>79</xdr:row>
      <xdr:rowOff>4057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809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149572</xdr:rowOff>
    </xdr:from>
    <xdr:to>
      <xdr:col>45</xdr:col>
      <xdr:colOff>177800</xdr:colOff>
      <xdr:row>79</xdr:row>
      <xdr:rowOff>4057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22672"/>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137280</xdr:rowOff>
    </xdr:from>
    <xdr:to>
      <xdr:col>41</xdr:col>
      <xdr:colOff>50800</xdr:colOff>
      <xdr:row>78</xdr:row>
      <xdr:rowOff>149572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10380"/>
          <a:ext cx="8890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26869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122155</xdr:rowOff>
    </xdr:from>
    <xdr:to>
      <xdr:col>55</xdr:col>
      <xdr:colOff>50800</xdr:colOff>
      <xdr:row>79</xdr:row>
      <xdr:rowOff>52305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37082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124199</xdr:rowOff>
    </xdr:from>
    <xdr:to>
      <xdr:col>50</xdr:col>
      <xdr:colOff>165100</xdr:colOff>
      <xdr:row>79</xdr:row>
      <xdr:rowOff>54349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45476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124707</xdr:rowOff>
    </xdr:from>
    <xdr:to>
      <xdr:col>46</xdr:col>
      <xdr:colOff>38100</xdr:colOff>
      <xdr:row>79</xdr:row>
      <xdr:rowOff>54857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45984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98772</xdr:rowOff>
    </xdr:from>
    <xdr:to>
      <xdr:col>41</xdr:col>
      <xdr:colOff>101600</xdr:colOff>
      <xdr:row>79</xdr:row>
      <xdr:rowOff>28922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45449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86480</xdr:rowOff>
    </xdr:from>
    <xdr:to>
      <xdr:col>36</xdr:col>
      <xdr:colOff>165100</xdr:colOff>
      <xdr:row>79</xdr:row>
      <xdr:rowOff>16630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33157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67408</xdr:rowOff>
    </xdr:from>
    <xdr:to>
      <xdr:col>55</xdr:col>
      <xdr:colOff>0</xdr:colOff>
      <xdr:row>97</xdr:row>
      <xdr:rowOff>135880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8058"/>
          <a:ext cx="8382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67408</xdr:rowOff>
    </xdr:from>
    <xdr:to>
      <xdr:col>50</xdr:col>
      <xdr:colOff>114300</xdr:colOff>
      <xdr:row>97</xdr:row>
      <xdr:rowOff>150814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8058"/>
          <a:ext cx="8890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150814</xdr:rowOff>
    </xdr:from>
    <xdr:to>
      <xdr:col>45</xdr:col>
      <xdr:colOff>177800</xdr:colOff>
      <xdr:row>97</xdr:row>
      <xdr:rowOff>153536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1464"/>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138739</xdr:rowOff>
    </xdr:from>
    <xdr:to>
      <xdr:col>41</xdr:col>
      <xdr:colOff>50800</xdr:colOff>
      <xdr:row>97</xdr:row>
      <xdr:rowOff>153536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9389"/>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85080</xdr:rowOff>
    </xdr:from>
    <xdr:to>
      <xdr:col>55</xdr:col>
      <xdr:colOff>50800</xdr:colOff>
      <xdr:row>98</xdr:row>
      <xdr:rowOff>15230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16608</xdr:rowOff>
    </xdr:from>
    <xdr:to>
      <xdr:col>50</xdr:col>
      <xdr:colOff>165100</xdr:colOff>
      <xdr:row>97</xdr:row>
      <xdr:rowOff>118208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134735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100014</xdr:rowOff>
    </xdr:from>
    <xdr:to>
      <xdr:col>46</xdr:col>
      <xdr:colOff>38100</xdr:colOff>
      <xdr:row>98</xdr:row>
      <xdr:rowOff>30164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21291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102736</xdr:rowOff>
    </xdr:from>
    <xdr:to>
      <xdr:col>41</xdr:col>
      <xdr:colOff>101600</xdr:colOff>
      <xdr:row>98</xdr:row>
      <xdr:rowOff>32886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87939</xdr:rowOff>
    </xdr:from>
    <xdr:to>
      <xdr:col>36</xdr:col>
      <xdr:colOff>165100</xdr:colOff>
      <xdr:row>98</xdr:row>
      <xdr:rowOff>18089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1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74473</xdr:rowOff>
    </xdr:from>
    <xdr:to>
      <xdr:col>85</xdr:col>
      <xdr:colOff>127000</xdr:colOff>
      <xdr:row>38</xdr:row>
      <xdr:rowOff>133539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9573"/>
          <a:ext cx="8382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133539</xdr:rowOff>
    </xdr:from>
    <xdr:to>
      <xdr:col>81</xdr:col>
      <xdr:colOff>50800</xdr:colOff>
      <xdr:row>39</xdr:row>
      <xdr:rowOff>1104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48639"/>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123538</xdr:rowOff>
    </xdr:from>
    <xdr:to>
      <xdr:col>76</xdr:col>
      <xdr:colOff>114300</xdr:colOff>
      <xdr:row>39</xdr:row>
      <xdr:rowOff>1104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38638"/>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123538</xdr:rowOff>
    </xdr:from>
    <xdr:to>
      <xdr:col>71</xdr:col>
      <xdr:colOff>177800</xdr:colOff>
      <xdr:row>38</xdr:row>
      <xdr:rowOff>160358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38638"/>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23673</xdr:rowOff>
    </xdr:from>
    <xdr:to>
      <xdr:col>85</xdr:col>
      <xdr:colOff>177800</xdr:colOff>
      <xdr:row>38</xdr:row>
      <xdr:rowOff>125273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110050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82739</xdr:rowOff>
    </xdr:from>
    <xdr:to>
      <xdr:col>81</xdr:col>
      <xdr:colOff>101600</xdr:colOff>
      <xdr:row>39</xdr:row>
      <xdr:rowOff>12889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121754</xdr:rowOff>
    </xdr:from>
    <xdr:to>
      <xdr:col>76</xdr:col>
      <xdr:colOff>165100</xdr:colOff>
      <xdr:row>39</xdr:row>
      <xdr:rowOff>51904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43031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72738</xdr:rowOff>
    </xdr:from>
    <xdr:to>
      <xdr:col>72</xdr:col>
      <xdr:colOff>38100</xdr:colOff>
      <xdr:row>39</xdr:row>
      <xdr:rowOff>2888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165465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109558</xdr:rowOff>
    </xdr:from>
    <xdr:to>
      <xdr:col>67</xdr:col>
      <xdr:colOff>101600</xdr:colOff>
      <xdr:row>39</xdr:row>
      <xdr:rowOff>39708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30835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130810</xdr:rowOff>
    </xdr:from>
    <xdr:to>
      <xdr:col>85</xdr:col>
      <xdr:colOff>127000</xdr:colOff>
      <xdr:row>55</xdr:row>
      <xdr:rowOff>152177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60560"/>
          <a:ext cx="8382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154671</xdr:rowOff>
    </xdr:from>
    <xdr:to>
      <xdr:col>81</xdr:col>
      <xdr:colOff>50800</xdr:colOff>
      <xdr:row>55</xdr:row>
      <xdr:rowOff>130810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12971"/>
          <a:ext cx="889000" cy="14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32806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0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77681</xdr:rowOff>
    </xdr:from>
    <xdr:to>
      <xdr:col>76</xdr:col>
      <xdr:colOff>114300</xdr:colOff>
      <xdr:row>54</xdr:row>
      <xdr:rowOff>154671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164531"/>
          <a:ext cx="889000" cy="2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77681</xdr:rowOff>
    </xdr:from>
    <xdr:to>
      <xdr:col>71</xdr:col>
      <xdr:colOff>177800</xdr:colOff>
      <xdr:row>54</xdr:row>
      <xdr:rowOff>10157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164531"/>
          <a:ext cx="8890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73190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55947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101377</xdr:rowOff>
    </xdr:from>
    <xdr:to>
      <xdr:col>85</xdr:col>
      <xdr:colOff>177800</xdr:colOff>
      <xdr:row>56</xdr:row>
      <xdr:rowOff>31527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124254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8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80010</xdr:rowOff>
    </xdr:from>
    <xdr:to>
      <xdr:col>81</xdr:col>
      <xdr:colOff>101600</xdr:colOff>
      <xdr:row>56</xdr:row>
      <xdr:rowOff>10160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26687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103871</xdr:rowOff>
    </xdr:from>
    <xdr:to>
      <xdr:col>76</xdr:col>
      <xdr:colOff>165100</xdr:colOff>
      <xdr:row>55</xdr:row>
      <xdr:rowOff>34021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50548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3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26881</xdr:rowOff>
    </xdr:from>
    <xdr:to>
      <xdr:col>72</xdr:col>
      <xdr:colOff>38100</xdr:colOff>
      <xdr:row>53</xdr:row>
      <xdr:rowOff>128481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145008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8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130807</xdr:rowOff>
    </xdr:from>
    <xdr:to>
      <xdr:col>67</xdr:col>
      <xdr:colOff>101600</xdr:colOff>
      <xdr:row>54</xdr:row>
      <xdr:rowOff>60957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77484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139694</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7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139571</xdr:rowOff>
    </xdr:from>
    <xdr:to>
      <xdr:col>71</xdr:col>
      <xdr:colOff>177800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671"/>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88894</xdr:rowOff>
    </xdr:from>
    <xdr:to>
      <xdr:col>72</xdr:col>
      <xdr:colOff>38100</xdr:colOff>
      <xdr:row>79</xdr:row>
      <xdr:rowOff>19044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10171</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88771</xdr:rowOff>
    </xdr:from>
    <xdr:to>
      <xdr:col>67</xdr:col>
      <xdr:colOff>101600</xdr:colOff>
      <xdr:row>79</xdr:row>
      <xdr:rowOff>18921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10048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40435</xdr:rowOff>
    </xdr:from>
    <xdr:to>
      <xdr:col>85</xdr:col>
      <xdr:colOff>127000</xdr:colOff>
      <xdr:row>97</xdr:row>
      <xdr:rowOff>52890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1085"/>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52890</xdr:rowOff>
    </xdr:from>
    <xdr:to>
      <xdr:col>81</xdr:col>
      <xdr:colOff>50800</xdr:colOff>
      <xdr:row>97</xdr:row>
      <xdr:rowOff>102074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83540"/>
          <a:ext cx="889000" cy="4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101961</xdr:rowOff>
    </xdr:from>
    <xdr:to>
      <xdr:col>76</xdr:col>
      <xdr:colOff>114300</xdr:colOff>
      <xdr:row>97</xdr:row>
      <xdr:rowOff>102074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3261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77115</xdr:rowOff>
    </xdr:from>
    <xdr:to>
      <xdr:col>71</xdr:col>
      <xdr:colOff>177800</xdr:colOff>
      <xdr:row>97</xdr:row>
      <xdr:rowOff>101961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7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161085</xdr:rowOff>
    </xdr:from>
    <xdr:to>
      <xdr:col>85</xdr:col>
      <xdr:colOff>177800</xdr:colOff>
      <xdr:row>97</xdr:row>
      <xdr:rowOff>91235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12512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2090</xdr:rowOff>
    </xdr:from>
    <xdr:to>
      <xdr:col>81</xdr:col>
      <xdr:colOff>101600</xdr:colOff>
      <xdr:row>97</xdr:row>
      <xdr:rowOff>103690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120217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0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51274</xdr:rowOff>
    </xdr:from>
    <xdr:to>
      <xdr:col>76</xdr:col>
      <xdr:colOff>165100</xdr:colOff>
      <xdr:row>97</xdr:row>
      <xdr:rowOff>152874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169401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5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51161</xdr:rowOff>
    </xdr:from>
    <xdr:to>
      <xdr:col>72</xdr:col>
      <xdr:colOff>38100</xdr:colOff>
      <xdr:row>97</xdr:row>
      <xdr:rowOff>152761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169288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26315</xdr:rowOff>
    </xdr:from>
    <xdr:to>
      <xdr:col>67</xdr:col>
      <xdr:colOff>101600</xdr:colOff>
      <xdr:row>97</xdr:row>
      <xdr:rowOff>127915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144442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教育費のおいて平成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年度で小学校舎危険物改築工事完了に伴い大幅に減額となったが、未だ高い数値となっている。要因としては、本町は島嶼の町であり県内一の総面積を有していることから、町内には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つの幼稚園、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つの小学校、</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中学校が点在し、大きな教育格差が生じないような体制を整えるためにも、教育費は類似団体と比較しても高い数値となる。今後、義務教育施設整備事業等の老朽化に伴う修繕や建替え等のため普通建設費や物件費が集中することが予想されることから、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民生費においては住民一人当たり</a:t>
          </a:r>
          <a:r>
            <a:rPr kumimoji="1" lang="en-US" altLang="ja-JP" sz="1100">
              <a:solidFill>
                <a:schemeClr val="dk1"/>
              </a:solidFill>
              <a:effectLst/>
              <a:latin typeface="+mn-lt"/>
              <a:ea typeface="+mn-ea"/>
              <a:cs typeface="+mn-cs"/>
            </a:rPr>
            <a:t>502,416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27,914</a:t>
          </a:r>
          <a:r>
            <a:rPr kumimoji="1" lang="ja-JP" altLang="ja-JP" sz="1100">
              <a:solidFill>
                <a:schemeClr val="dk1"/>
              </a:solidFill>
              <a:effectLst/>
              <a:latin typeface="+mn-lt"/>
              <a:ea typeface="+mn-ea"/>
              <a:cs typeface="+mn-cs"/>
            </a:rPr>
            <a:t>円の減額はみられるものの、類似団体より</a:t>
          </a:r>
          <a:r>
            <a:rPr kumimoji="1" lang="en-US" altLang="ja-JP" sz="1100">
              <a:solidFill>
                <a:schemeClr val="dk1"/>
              </a:solidFill>
              <a:effectLst/>
              <a:latin typeface="+mn-lt"/>
              <a:ea typeface="+mn-ea"/>
              <a:cs typeface="+mn-cs"/>
            </a:rPr>
            <a:t>245,081</a:t>
          </a:r>
          <a:r>
            <a:rPr kumimoji="1" lang="ja-JP" altLang="ja-JP" sz="1100">
              <a:solidFill>
                <a:schemeClr val="dk1"/>
              </a:solidFill>
              <a:effectLst/>
              <a:latin typeface="+mn-lt"/>
              <a:ea typeface="+mn-ea"/>
              <a:cs typeface="+mn-cs"/>
            </a:rPr>
            <a:t>円高い数値となっている。要因として、複合型福祉施設整備事業の大型事業の実施に伴い、民生費が増大傾向にある。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1,253,676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722,899</a:t>
          </a:r>
          <a:r>
            <a:rPr kumimoji="1" lang="ja-JP" altLang="ja-JP" sz="1100">
              <a:solidFill>
                <a:schemeClr val="dk1"/>
              </a:solidFill>
              <a:effectLst/>
              <a:latin typeface="+mn-lt"/>
              <a:ea typeface="+mn-ea"/>
              <a:cs typeface="+mn-cs"/>
            </a:rPr>
            <a:t>円の大幅な増額であり、類似団体より</a:t>
          </a:r>
          <a:r>
            <a:rPr kumimoji="1" lang="en-US" altLang="ja-JP" sz="1100">
              <a:solidFill>
                <a:schemeClr val="dk1"/>
              </a:solidFill>
              <a:effectLst/>
              <a:latin typeface="+mn-lt"/>
              <a:ea typeface="+mn-ea"/>
              <a:cs typeface="+mn-cs"/>
            </a:rPr>
            <a:t>722,524</a:t>
          </a:r>
          <a:r>
            <a:rPr kumimoji="1" lang="ja-JP" altLang="ja-JP" sz="1100">
              <a:solidFill>
                <a:schemeClr val="dk1"/>
              </a:solidFill>
              <a:effectLst/>
              <a:latin typeface="+mn-lt"/>
              <a:ea typeface="+mn-ea"/>
              <a:cs typeface="+mn-cs"/>
            </a:rPr>
            <a:t>円高い数値となっている。要因として、新庁舎建設事業の大型事業の実施に伴い、総務費が大幅の増大している。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517,636</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12.99</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401,492</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193,096</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2,412,369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60.54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竹富配水池の更新工事などが実施された。今後は小浜島に接続する海底送水管更新工事が予定されており、その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12911626</v>
      </c>
      <c r="BO4" s="374"/>
      <c r="BP4" s="374"/>
      <c r="BQ4" s="374"/>
      <c r="BR4" s="374"/>
      <c r="BS4" s="374"/>
      <c r="BT4" s="374"/>
      <c r="BU4" s="375"/>
      <c r="BV4" s="373">
        <v>10120904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13</v>
      </c>
      <c r="CU4" s="380"/>
      <c r="CV4" s="380"/>
      <c r="CW4" s="380"/>
      <c r="CX4" s="380"/>
      <c r="CY4" s="380"/>
      <c r="CZ4" s="380"/>
      <c r="DA4" s="381"/>
      <c r="DB4" s="379">
        <v>8.8000000000000007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12205074</v>
      </c>
      <c r="BO5" s="411"/>
      <c r="BP5" s="411"/>
      <c r="BQ5" s="411"/>
      <c r="BR5" s="411"/>
      <c r="BS5" s="411"/>
      <c r="BT5" s="411"/>
      <c r="BU5" s="412"/>
      <c r="BV5" s="410">
        <v>9697688</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78.8</v>
      </c>
      <c r="CU5" s="408"/>
      <c r="CV5" s="408"/>
      <c r="CW5" s="408"/>
      <c r="CX5" s="408"/>
      <c r="CY5" s="408"/>
      <c r="CZ5" s="408"/>
      <c r="DA5" s="409"/>
      <c r="DB5" s="407">
        <v>90.1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706552</v>
      </c>
      <c r="BO6" s="411"/>
      <c r="BP6" s="411"/>
      <c r="BQ6" s="411"/>
      <c r="BR6" s="411"/>
      <c r="BS6" s="411"/>
      <c r="BT6" s="411"/>
      <c r="BU6" s="412"/>
      <c r="BV6" s="410">
        <v>423216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80.599999999999994</v>
      </c>
      <c r="CU6" s="448"/>
      <c r="CV6" s="448"/>
      <c r="CW6" s="448"/>
      <c r="CX6" s="448"/>
      <c r="CY6" s="448"/>
      <c r="CZ6" s="448"/>
      <c r="DA6" s="449"/>
      <c r="DB6" s="447">
        <v>90.1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188916</v>
      </c>
      <c r="BO7" s="411"/>
      <c r="BP7" s="411"/>
      <c r="BQ7" s="411"/>
      <c r="BR7" s="411"/>
      <c r="BS7" s="411"/>
      <c r="BT7" s="411"/>
      <c r="BU7" s="412"/>
      <c r="BV7" s="410">
        <v>113976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3984521</v>
      </c>
      <c r="CU7" s="411"/>
      <c r="CV7" s="411"/>
      <c r="CW7" s="411"/>
      <c r="CX7" s="411"/>
      <c r="CY7" s="411"/>
      <c r="CZ7" s="411"/>
      <c r="DA7" s="412"/>
      <c r="DB7" s="410">
        <v>3500500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517636</v>
      </c>
      <c r="BO8" s="411"/>
      <c r="BP8" s="411"/>
      <c r="BQ8" s="411"/>
      <c r="BR8" s="411"/>
      <c r="BS8" s="411"/>
      <c r="BT8" s="411"/>
      <c r="BU8" s="412"/>
      <c r="BV8" s="410">
        <v>309240</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0.15</v>
      </c>
      <c r="CU8" s="451"/>
      <c r="CV8" s="451"/>
      <c r="CW8" s="451"/>
      <c r="CX8" s="451"/>
      <c r="CY8" s="451"/>
      <c r="CZ8" s="451"/>
      <c r="DA8" s="452"/>
      <c r="DB8" s="450">
        <v>0.16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3942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208396</v>
      </c>
      <c r="BO9" s="411"/>
      <c r="BP9" s="411"/>
      <c r="BQ9" s="411"/>
      <c r="BR9" s="411"/>
      <c r="BS9" s="411"/>
      <c r="BT9" s="411"/>
      <c r="BU9" s="412"/>
      <c r="BV9" s="410">
        <v>-101349</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15.5</v>
      </c>
      <c r="CU9" s="408"/>
      <c r="CV9" s="408"/>
      <c r="CW9" s="408"/>
      <c r="CX9" s="408"/>
      <c r="CY9" s="408"/>
      <c r="CZ9" s="408"/>
      <c r="DA9" s="409"/>
      <c r="DB9" s="407">
        <v>16.2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3998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193096</v>
      </c>
      <c r="BO10" s="411"/>
      <c r="BP10" s="411"/>
      <c r="BQ10" s="411"/>
      <c r="BR10" s="411"/>
      <c r="BS10" s="411"/>
      <c r="BT10" s="411"/>
      <c r="BU10" s="412"/>
      <c r="BV10" s="410">
        <v>117502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4295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4265</v>
      </c>
      <c r="S13" s="495"/>
      <c r="T13" s="495"/>
      <c r="U13" s="495"/>
      <c r="V13" s="496"/>
      <c r="W13" s="426" t="s">
        <v>140</v>
      </c>
      <c r="X13" s="427"/>
      <c r="Y13" s="427"/>
      <c r="Z13" s="427"/>
      <c r="AA13" s="427"/>
      <c r="AB13" s="417"/>
      <c r="AC13" s="461">
        <v>396</v>
      </c>
      <c r="AD13" s="462"/>
      <c r="AE13" s="462"/>
      <c r="AF13" s="462"/>
      <c r="AG13" s="504"/>
      <c r="AH13" s="461">
        <v>349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401492</v>
      </c>
      <c r="BO13" s="411"/>
      <c r="BP13" s="411"/>
      <c r="BQ13" s="411"/>
      <c r="BR13" s="411"/>
      <c r="BS13" s="411"/>
      <c r="BT13" s="411"/>
      <c r="BU13" s="412"/>
      <c r="BV13" s="410">
        <v>16153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6.4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4300</v>
      </c>
      <c r="S14" s="495"/>
      <c r="T14" s="495"/>
      <c r="U14" s="495"/>
      <c r="V14" s="496"/>
      <c r="W14" s="400"/>
      <c r="X14" s="401"/>
      <c r="Y14" s="401"/>
      <c r="Z14" s="401"/>
      <c r="AA14" s="401"/>
      <c r="AB14" s="390"/>
      <c r="AC14" s="497">
        <v>17.8</v>
      </c>
      <c r="AD14" s="498"/>
      <c r="AE14" s="498"/>
      <c r="AF14" s="498"/>
      <c r="AG14" s="499"/>
      <c r="AH14" s="497">
        <v>16.5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27.2</v>
      </c>
      <c r="CU14" s="509"/>
      <c r="CV14" s="509"/>
      <c r="CW14" s="509"/>
      <c r="CX14" s="509"/>
      <c r="CY14" s="509"/>
      <c r="CZ14" s="509"/>
      <c r="DA14" s="510"/>
      <c r="DB14" s="508" t="s">
        <v>137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4262</v>
      </c>
      <c r="S15" s="495"/>
      <c r="T15" s="495"/>
      <c r="U15" s="495"/>
      <c r="V15" s="496"/>
      <c r="W15" s="426" t="s">
        <v>148</v>
      </c>
      <c r="X15" s="427"/>
      <c r="Y15" s="427"/>
      <c r="Z15" s="427"/>
      <c r="AA15" s="427"/>
      <c r="AB15" s="417"/>
      <c r="AC15" s="461">
        <v>134</v>
      </c>
      <c r="AD15" s="462"/>
      <c r="AE15" s="462"/>
      <c r="AF15" s="462"/>
      <c r="AG15" s="504"/>
      <c r="AH15" s="461">
        <v>112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480048</v>
      </c>
      <c r="BO15" s="374"/>
      <c r="BP15" s="374"/>
      <c r="BQ15" s="374"/>
      <c r="BR15" s="374"/>
      <c r="BS15" s="374"/>
      <c r="BT15" s="374"/>
      <c r="BU15" s="375"/>
      <c r="BV15" s="373">
        <v>501951</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6</v>
      </c>
      <c r="AD16" s="498"/>
      <c r="AE16" s="498"/>
      <c r="AF16" s="498"/>
      <c r="AG16" s="499"/>
      <c r="AH16" s="497">
        <v>5.3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3724257</v>
      </c>
      <c r="BO16" s="411"/>
      <c r="BP16" s="411"/>
      <c r="BQ16" s="411"/>
      <c r="BR16" s="411"/>
      <c r="BS16" s="411"/>
      <c r="BT16" s="411"/>
      <c r="BU16" s="412"/>
      <c r="BV16" s="410">
        <v>3278805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1696</v>
      </c>
      <c r="AD17" s="462"/>
      <c r="AE17" s="462"/>
      <c r="AF17" s="462"/>
      <c r="AG17" s="504"/>
      <c r="AH17" s="461">
        <v>1651</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604210</v>
      </c>
      <c r="BO17" s="411"/>
      <c r="BP17" s="411"/>
      <c r="BQ17" s="411"/>
      <c r="BR17" s="411"/>
      <c r="BS17" s="411"/>
      <c r="BT17" s="411"/>
      <c r="BU17" s="412"/>
      <c r="BV17" s="410">
        <v>633580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334.4</v>
      </c>
      <c r="M18" s="537"/>
      <c r="N18" s="537"/>
      <c r="O18" s="537"/>
      <c r="P18" s="537"/>
      <c r="Q18" s="537"/>
      <c r="R18" s="538"/>
      <c r="S18" s="538"/>
      <c r="T18" s="538"/>
      <c r="U18" s="538"/>
      <c r="V18" s="539"/>
      <c r="W18" s="428"/>
      <c r="X18" s="429"/>
      <c r="Y18" s="429"/>
      <c r="Z18" s="429"/>
      <c r="AA18" s="429"/>
      <c r="AB18" s="420"/>
      <c r="AC18" s="540">
        <v>76.2</v>
      </c>
      <c r="AD18" s="541"/>
      <c r="AE18" s="541"/>
      <c r="AF18" s="541"/>
      <c r="AG18" s="542"/>
      <c r="AH18" s="540">
        <v>78.2</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3156398</v>
      </c>
      <c r="BO18" s="411"/>
      <c r="BP18" s="411"/>
      <c r="BQ18" s="411"/>
      <c r="BR18" s="411"/>
      <c r="BS18" s="411"/>
      <c r="BT18" s="411"/>
      <c r="BU18" s="412"/>
      <c r="BV18" s="410">
        <v>3086363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12</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4859500</v>
      </c>
      <c r="BO19" s="411"/>
      <c r="BP19" s="411"/>
      <c r="BQ19" s="411"/>
      <c r="BR19" s="411"/>
      <c r="BS19" s="411"/>
      <c r="BT19" s="411"/>
      <c r="BU19" s="412"/>
      <c r="BV19" s="410">
        <v>4223052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2093</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10936303</v>
      </c>
      <c r="BO22" s="374"/>
      <c r="BP22" s="374"/>
      <c r="BQ22" s="374"/>
      <c r="BR22" s="374"/>
      <c r="BS22" s="374"/>
      <c r="BT22" s="374"/>
      <c r="BU22" s="375"/>
      <c r="BV22" s="373">
        <v>8079560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10722203</v>
      </c>
      <c r="BO23" s="411"/>
      <c r="BP23" s="411"/>
      <c r="BQ23" s="411"/>
      <c r="BR23" s="411"/>
      <c r="BS23" s="411"/>
      <c r="BT23" s="411"/>
      <c r="BU23" s="412"/>
      <c r="BV23" s="410">
        <v>8060460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7560</v>
      </c>
      <c r="R24" s="462"/>
      <c r="S24" s="462"/>
      <c r="T24" s="462"/>
      <c r="U24" s="462"/>
      <c r="V24" s="504"/>
      <c r="W24" s="556"/>
      <c r="X24" s="557"/>
      <c r="Y24" s="558"/>
      <c r="Z24" s="460" t="s">
        <v>173</v>
      </c>
      <c r="AA24" s="440"/>
      <c r="AB24" s="440"/>
      <c r="AC24" s="440"/>
      <c r="AD24" s="440"/>
      <c r="AE24" s="440"/>
      <c r="AF24" s="440"/>
      <c r="AG24" s="441"/>
      <c r="AH24" s="461">
        <v>138</v>
      </c>
      <c r="AI24" s="462"/>
      <c r="AJ24" s="462"/>
      <c r="AK24" s="462"/>
      <c r="AL24" s="504"/>
      <c r="AM24" s="461">
        <v>382122</v>
      </c>
      <c r="AN24" s="462"/>
      <c r="AO24" s="462"/>
      <c r="AP24" s="462"/>
      <c r="AQ24" s="462"/>
      <c r="AR24" s="504"/>
      <c r="AS24" s="461">
        <v>2769</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9423664</v>
      </c>
      <c r="BO24" s="411"/>
      <c r="BP24" s="411"/>
      <c r="BQ24" s="411"/>
      <c r="BR24" s="411"/>
      <c r="BS24" s="411"/>
      <c r="BT24" s="411"/>
      <c r="BU24" s="412"/>
      <c r="BV24" s="410">
        <v>6503056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6120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138</v>
      </c>
      <c r="AN25" s="462"/>
      <c r="AO25" s="462"/>
      <c r="AP25" s="462"/>
      <c r="AQ25" s="462"/>
      <c r="AR25" s="504"/>
      <c r="AS25" s="461" t="s">
        <v>137</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1043998</v>
      </c>
      <c r="BO25" s="374"/>
      <c r="BP25" s="374"/>
      <c r="BQ25" s="374"/>
      <c r="BR25" s="374"/>
      <c r="BS25" s="374"/>
      <c r="BT25" s="374"/>
      <c r="BU25" s="375"/>
      <c r="BV25" s="373">
        <v>3960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5750</v>
      </c>
      <c r="R26" s="462"/>
      <c r="S26" s="462"/>
      <c r="T26" s="462"/>
      <c r="U26" s="462"/>
      <c r="V26" s="504"/>
      <c r="W26" s="556"/>
      <c r="X26" s="557"/>
      <c r="Y26" s="558"/>
      <c r="Z26" s="460" t="s">
        <v>179</v>
      </c>
      <c r="AA26" s="562"/>
      <c r="AB26" s="562"/>
      <c r="AC26" s="562"/>
      <c r="AD26" s="562"/>
      <c r="AE26" s="562"/>
      <c r="AF26" s="562"/>
      <c r="AG26" s="563"/>
      <c r="AH26" s="461">
        <v>11</v>
      </c>
      <c r="AI26" s="462"/>
      <c r="AJ26" s="462"/>
      <c r="AK26" s="462"/>
      <c r="AL26" s="504"/>
      <c r="AM26" s="461">
        <v>27533</v>
      </c>
      <c r="AN26" s="462"/>
      <c r="AO26" s="462"/>
      <c r="AP26" s="462"/>
      <c r="AQ26" s="462"/>
      <c r="AR26" s="504"/>
      <c r="AS26" s="461">
        <v>2503</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3100</v>
      </c>
      <c r="R27" s="462"/>
      <c r="S27" s="462"/>
      <c r="T27" s="462"/>
      <c r="U27" s="462"/>
      <c r="V27" s="504"/>
      <c r="W27" s="556"/>
      <c r="X27" s="557"/>
      <c r="Y27" s="558"/>
      <c r="Z27" s="460" t="s">
        <v>182</v>
      </c>
      <c r="AA27" s="440"/>
      <c r="AB27" s="440"/>
      <c r="AC27" s="440"/>
      <c r="AD27" s="440"/>
      <c r="AE27" s="440"/>
      <c r="AF27" s="440"/>
      <c r="AG27" s="441"/>
      <c r="AH27" s="461">
        <v>6</v>
      </c>
      <c r="AI27" s="462"/>
      <c r="AJ27" s="462"/>
      <c r="AK27" s="462"/>
      <c r="AL27" s="504"/>
      <c r="AM27" s="461">
        <v>18846</v>
      </c>
      <c r="AN27" s="462"/>
      <c r="AO27" s="462"/>
      <c r="AP27" s="462"/>
      <c r="AQ27" s="462"/>
      <c r="AR27" s="504"/>
      <c r="AS27" s="461">
        <v>3141</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v>79034</v>
      </c>
      <c r="BO27" s="533"/>
      <c r="BP27" s="533"/>
      <c r="BQ27" s="533"/>
      <c r="BR27" s="533"/>
      <c r="BS27" s="533"/>
      <c r="BT27" s="533"/>
      <c r="BU27" s="534"/>
      <c r="BV27" s="532">
        <v>54021</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2650</v>
      </c>
      <c r="R28" s="462"/>
      <c r="S28" s="462"/>
      <c r="T28" s="462"/>
      <c r="U28" s="462"/>
      <c r="V28" s="504"/>
      <c r="W28" s="556"/>
      <c r="X28" s="557"/>
      <c r="Y28" s="558"/>
      <c r="Z28" s="460" t="s">
        <v>185</v>
      </c>
      <c r="AA28" s="440"/>
      <c r="AB28" s="440"/>
      <c r="AC28" s="440"/>
      <c r="AD28" s="440"/>
      <c r="AE28" s="440"/>
      <c r="AF28" s="440"/>
      <c r="AG28" s="441"/>
      <c r="AH28" s="461" t="s">
        <v>137</v>
      </c>
      <c r="AI28" s="462"/>
      <c r="AJ28" s="462"/>
      <c r="AK28" s="462"/>
      <c r="AL28" s="504"/>
      <c r="AM28" s="461" t="s">
        <v>138</v>
      </c>
      <c r="AN28" s="462"/>
      <c r="AO28" s="462"/>
      <c r="AP28" s="462"/>
      <c r="AQ28" s="462"/>
      <c r="AR28" s="504"/>
      <c r="AS28" s="461" t="s">
        <v>138</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2412369</v>
      </c>
      <c r="BO28" s="374"/>
      <c r="BP28" s="374"/>
      <c r="BQ28" s="374"/>
      <c r="BR28" s="374"/>
      <c r="BS28" s="374"/>
      <c r="BT28" s="374"/>
      <c r="BU28" s="375"/>
      <c r="BV28" s="373">
        <v>2219273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10</v>
      </c>
      <c r="M29" s="462"/>
      <c r="N29" s="462"/>
      <c r="O29" s="462"/>
      <c r="P29" s="504"/>
      <c r="Q29" s="461">
        <v>2570</v>
      </c>
      <c r="R29" s="462"/>
      <c r="S29" s="462"/>
      <c r="T29" s="462"/>
      <c r="U29" s="462"/>
      <c r="V29" s="504"/>
      <c r="W29" s="559"/>
      <c r="X29" s="560"/>
      <c r="Y29" s="561"/>
      <c r="Z29" s="460" t="s">
        <v>188</v>
      </c>
      <c r="AA29" s="440"/>
      <c r="AB29" s="440"/>
      <c r="AC29" s="440"/>
      <c r="AD29" s="440"/>
      <c r="AE29" s="440"/>
      <c r="AF29" s="440"/>
      <c r="AG29" s="441"/>
      <c r="AH29" s="461">
        <v>144</v>
      </c>
      <c r="AI29" s="462"/>
      <c r="AJ29" s="462"/>
      <c r="AK29" s="462"/>
      <c r="AL29" s="504"/>
      <c r="AM29" s="461">
        <v>400968</v>
      </c>
      <c r="AN29" s="462"/>
      <c r="AO29" s="462"/>
      <c r="AP29" s="462"/>
      <c r="AQ29" s="462"/>
      <c r="AR29" s="504"/>
      <c r="AS29" s="461">
        <v>2785</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595751</v>
      </c>
      <c r="BO29" s="411"/>
      <c r="BP29" s="411"/>
      <c r="BQ29" s="411"/>
      <c r="BR29" s="411"/>
      <c r="BS29" s="411"/>
      <c r="BT29" s="411"/>
      <c r="BU29" s="412"/>
      <c r="BV29" s="410">
        <v>585469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40">
        <v>96</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1907671</v>
      </c>
      <c r="BO30" s="533"/>
      <c r="BP30" s="533"/>
      <c r="BQ30" s="533"/>
      <c r="BR30" s="533"/>
      <c r="BS30" s="533"/>
      <c r="BT30" s="533"/>
      <c r="BU30" s="534"/>
      <c r="BV30" s="532">
        <v>2211821</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水道事業特別会計</v>
      </c>
      <c r="BH34" s="601"/>
      <c r="BI34" s="601"/>
      <c r="BJ34" s="601"/>
      <c r="BK34" s="601"/>
      <c r="BL34" s="601"/>
      <c r="BM34" s="601"/>
      <c r="BN34" s="601"/>
      <c r="BO34" s="601"/>
      <c r="BP34" s="601"/>
      <c r="BQ34" s="601"/>
      <c r="BR34" s="601"/>
      <c r="BS34" s="601"/>
      <c r="BT34" s="601"/>
      <c r="BU34" s="601"/>
      <c r="BV34" s="178"/>
      <c r="BW34" s="600" t="str">
        <f>IF(BY34="","",MAX(C34:D43,U34:V43,AM34:AN43,BE34:BF43)+1)</f>
        <v/>
      </c>
      <c r="BX34" s="600"/>
      <c r="BY34" s="601" t="str">
        <f>IF('各会計、関係団体の財政状況及び健全化判断比率'!B68="","",'各会計、関係団体の財政状況及び健全化判断比率'!B68)</f>
        <v/>
      </c>
      <c r="BZ34" s="601"/>
      <c r="CA34" s="601"/>
      <c r="CB34" s="601"/>
      <c r="CC34" s="601"/>
      <c r="CD34" s="601"/>
      <c r="CE34" s="601"/>
      <c r="CF34" s="601"/>
      <c r="CG34" s="601"/>
      <c r="CH34" s="601"/>
      <c r="CI34" s="601"/>
      <c r="CJ34" s="601"/>
      <c r="CK34" s="601"/>
      <c r="CL34" s="601"/>
      <c r="CM34" s="601"/>
      <c r="CN34" s="178"/>
      <c r="CO34" s="600">
        <f>IF(CQ34="","",MAX(C34:D43,U34:V43,AM34:AN43,BE34:BF43,BW34:BX43)+1)</f>
        <v>8</v>
      </c>
      <c r="CP34" s="600"/>
      <c r="CQ34" s="601" t="str">
        <f>IF('各会計、関係団体の財政状況及び健全化判断比率'!BS7="","",'各会計、関係団体の財政状況及び健全化判断比率'!BS7)</f>
        <v>（有）ぱいぬ島海洋観光</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下水道事業特別会計</v>
      </c>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7</v>
      </c>
      <c r="BF36" s="600"/>
      <c r="BG36" s="601" t="str">
        <f>IF('各会計、関係団体の財政状況及び健全化判断比率'!B33="","",'各会計、関係団体の財政状況及び健全化判断比率'!B33)</f>
        <v>農業集落排水事業特別会計</v>
      </c>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Whidy5Bf/LbcpG2/erqMhwLAHifBxDeRHpXmu8hReLw75oWUzS+EgBhmVR1Oqv9UsUjizeOGxv27RA1tGaVO7g==" saltValue="B3ejSJkl7/GHN1xAdrVbK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B23" sqref="B23:Q2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79" t="s">
        <v>574</v>
      </c>
      <c r="D34" s="1179"/>
      <c r="E34" s="1180"/>
      <c r="F34" s="32">
        <v>5.5</v>
      </c>
      <c r="G34" s="33">
        <v>6.26</v>
      </c>
      <c r="H34" s="33">
        <v>12.22</v>
      </c>
      <c r="I34" s="33">
        <v>8.83</v>
      </c>
      <c r="J34" s="34">
        <v>12.99</v>
      </c>
      <c r="K34" s="22"/>
      <c r="L34" s="22"/>
      <c r="M34" s="22"/>
      <c r="N34" s="22"/>
      <c r="O34" s="22"/>
      <c r="P34" s="22"/>
    </row>
    <row r="35" spans="1:16" ht="39" customHeight="1" x14ac:dyDescent="0.15">
      <c r="A35" s="22"/>
      <c r="B35" s="35"/>
      <c r="C35" s="1173" t="s">
        <v>575</v>
      </c>
      <c r="D35" s="1174"/>
      <c r="E35" s="1175"/>
      <c r="F35" s="36">
        <v>2.1</v>
      </c>
      <c r="G35" s="37">
        <v>2.23</v>
      </c>
      <c r="H35" s="37">
        <v>2.58</v>
      </c>
      <c r="I35" s="37">
        <v>3.04</v>
      </c>
      <c r="J35" s="38">
        <v>1.61</v>
      </c>
      <c r="K35" s="22"/>
      <c r="L35" s="22"/>
      <c r="M35" s="22"/>
      <c r="N35" s="22"/>
      <c r="O35" s="22"/>
      <c r="P35" s="22"/>
    </row>
    <row r="36" spans="1:16" ht="39" customHeight="1" x14ac:dyDescent="0.15">
      <c r="A36" s="22"/>
      <c r="B36" s="35"/>
      <c r="C36" s="1173" t="s">
        <v>576</v>
      </c>
      <c r="D36" s="1174"/>
      <c r="E36" s="1175"/>
      <c r="F36" s="36">
        <v>0.13</v>
      </c>
      <c r="G36" s="37">
        <v>0.39</v>
      </c>
      <c r="H36" s="37">
        <v>0.44</v>
      </c>
      <c r="I36" s="37">
        <v>0.27</v>
      </c>
      <c r="J36" s="38">
        <v>1.06</v>
      </c>
      <c r="K36" s="22"/>
      <c r="L36" s="22"/>
      <c r="M36" s="22"/>
      <c r="N36" s="22"/>
      <c r="O36" s="22"/>
      <c r="P36" s="22"/>
    </row>
    <row r="37" spans="1:16" ht="39" customHeight="1" x14ac:dyDescent="0.15">
      <c r="A37" s="22"/>
      <c r="B37" s="35"/>
      <c r="C37" s="1173" t="s">
        <v>577</v>
      </c>
      <c r="D37" s="1174"/>
      <c r="E37" s="1175"/>
      <c r="F37" s="36">
        <v>0.23</v>
      </c>
      <c r="G37" s="37">
        <v>0.33</v>
      </c>
      <c r="H37" s="37">
        <v>0.06</v>
      </c>
      <c r="I37" s="37">
        <v>0.28999999999999998</v>
      </c>
      <c r="J37" s="38">
        <v>0.26</v>
      </c>
      <c r="K37" s="22"/>
      <c r="L37" s="22"/>
      <c r="M37" s="22"/>
      <c r="N37" s="22"/>
      <c r="O37" s="22"/>
      <c r="P37" s="22"/>
    </row>
    <row r="38" spans="1:16" ht="39" customHeight="1" x14ac:dyDescent="0.15">
      <c r="A38" s="22"/>
      <c r="B38" s="35"/>
      <c r="C38" s="1173" t="s">
        <v>578</v>
      </c>
      <c r="D38" s="1174"/>
      <c r="E38" s="1175"/>
      <c r="F38" s="36">
        <v>0.16</v>
      </c>
      <c r="G38" s="37">
        <v>0.09</v>
      </c>
      <c r="H38" s="37">
        <v>0.06</v>
      </c>
      <c r="I38" s="37">
        <v>0.08</v>
      </c>
      <c r="J38" s="38">
        <v>0.22</v>
      </c>
      <c r="K38" s="22"/>
      <c r="L38" s="22"/>
      <c r="M38" s="22"/>
      <c r="N38" s="22"/>
      <c r="O38" s="22"/>
      <c r="P38" s="22"/>
    </row>
    <row r="39" spans="1:16" ht="39" customHeight="1" x14ac:dyDescent="0.15">
      <c r="A39" s="22"/>
      <c r="B39" s="35"/>
      <c r="C39" s="1173" t="s">
        <v>579</v>
      </c>
      <c r="D39" s="1174"/>
      <c r="E39" s="1175"/>
      <c r="F39" s="36">
        <v>0.01</v>
      </c>
      <c r="G39" s="37">
        <v>0.03</v>
      </c>
      <c r="H39" s="37">
        <v>0.16</v>
      </c>
      <c r="I39" s="37">
        <v>0.14000000000000001</v>
      </c>
      <c r="J39" s="38">
        <v>0.16</v>
      </c>
      <c r="K39" s="22"/>
      <c r="L39" s="22"/>
      <c r="M39" s="22"/>
      <c r="N39" s="22"/>
      <c r="O39" s="22"/>
      <c r="P39" s="22"/>
    </row>
    <row r="40" spans="1:16" ht="39" customHeight="1" x14ac:dyDescent="0.15">
      <c r="A40" s="22"/>
      <c r="B40" s="35"/>
      <c r="C40" s="1173" t="s">
        <v>580</v>
      </c>
      <c r="D40" s="1174"/>
      <c r="E40" s="1175"/>
      <c r="F40" s="36">
        <v>0.01</v>
      </c>
      <c r="G40" s="37">
        <v>0.01</v>
      </c>
      <c r="H40" s="37">
        <v>0.02</v>
      </c>
      <c r="I40" s="37">
        <v>0.02</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581</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582</v>
      </c>
      <c r="D43" s="1177"/>
      <c r="E43" s="117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V5Ncfel6AOIa9ZU7NbhTfsRTh7FHiCHIx1no2RQTze1DvNPpx9gabhowc6XuTH+RREczHRBMeV3ihFMF+SZOw==" saltValue="S2nWtI6+kXrrTakW2F3M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3" zoomScale="55" zoomScaleNormal="55" zoomScaleSheetLayoutView="55" workbookViewId="0">
      <selection activeCell="B23" sqref="B23:Q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695</v>
      </c>
      <c r="L45" s="60">
        <v>650</v>
      </c>
      <c r="M45" s="60">
        <v>650</v>
      </c>
      <c r="N45" s="60">
        <v>755</v>
      </c>
      <c r="O45" s="61">
        <v>782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527</v>
      </c>
      <c r="L46" s="64" t="s">
        <v>527</v>
      </c>
      <c r="M46" s="64" t="s">
        <v>527</v>
      </c>
      <c r="N46" s="64" t="s">
        <v>527</v>
      </c>
      <c r="O46" s="65" t="s">
        <v>527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527</v>
      </c>
      <c r="L47" s="64" t="s">
        <v>527</v>
      </c>
      <c r="M47" s="64" t="s">
        <v>527</v>
      </c>
      <c r="N47" s="64" t="s">
        <v>527</v>
      </c>
      <c r="O47" s="65" t="s">
        <v>527</v>
      </c>
      <c r="P47" s="48"/>
      <c r="Q47" s="48"/>
      <c r="R47" s="48"/>
      <c r="S47" s="48"/>
      <c r="T47" s="48"/>
      <c r="U47" s="48"/>
    </row>
    <row r="48" spans="1:21" ht="30.75" customHeight="1" x14ac:dyDescent="0.15">
      <c r="A48" s="48"/>
      <c r="B48" s="1183"/>
      <c r="C48" s="1184"/>
      <c r="D48" s="62"/>
      <c r="E48" s="1189" t="s">
        <v>15</v>
      </c>
      <c r="F48" s="1189"/>
      <c r="G48" s="1189"/>
      <c r="H48" s="1189"/>
      <c r="I48" s="1189"/>
      <c r="J48" s="1190"/>
      <c r="K48" s="63">
        <v>54</v>
      </c>
      <c r="L48" s="64">
        <v>61</v>
      </c>
      <c r="M48" s="64">
        <v>63</v>
      </c>
      <c r="N48" s="64">
        <v>86</v>
      </c>
      <c r="O48" s="65">
        <v>89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527</v>
      </c>
      <c r="L49" s="64" t="s">
        <v>527</v>
      </c>
      <c r="M49" s="64" t="s">
        <v>527</v>
      </c>
      <c r="N49" s="64" t="s">
        <v>527</v>
      </c>
      <c r="O49" s="65" t="s">
        <v>527</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527</v>
      </c>
      <c r="L50" s="64" t="s">
        <v>527</v>
      </c>
      <c r="M50" s="64" t="s">
        <v>527</v>
      </c>
      <c r="N50" s="64" t="s">
        <v>527</v>
      </c>
      <c r="O50" s="65" t="s">
        <v>527</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527</v>
      </c>
      <c r="L51" s="64">
        <v>0</v>
      </c>
      <c r="M51" s="64" t="s">
        <v>527</v>
      </c>
      <c r="N51" s="64" t="s">
        <v>527</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568</v>
      </c>
      <c r="L52" s="64">
        <v>565</v>
      </c>
      <c r="M52" s="64">
        <v>555</v>
      </c>
      <c r="N52" s="64">
        <v>588</v>
      </c>
      <c r="O52" s="65">
        <v>673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181</v>
      </c>
      <c r="L53" s="69">
        <v>146</v>
      </c>
      <c r="M53" s="69">
        <v>158</v>
      </c>
      <c r="N53" s="69">
        <v>253</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LrCyBnwDpNojkifa5OILMMPqZBPuOrJro7NtkE2d5UIyVEMd/0P4tsI+hhpd1KPLAAW2IMDUs8mFEzlcCofQ==" saltValue="at9UrqS5HpcLgR2CfQpB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B23" sqref="B23:Q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07" t="s">
        <v>30</v>
      </c>
      <c r="C41" s="1208"/>
      <c r="D41" s="102"/>
      <c r="E41" s="1213" t="s">
        <v>31</v>
      </c>
      <c r="F41" s="1213"/>
      <c r="G41" s="1213"/>
      <c r="H41" s="1214"/>
      <c r="I41" s="358">
        <v>6633</v>
      </c>
      <c r="J41" s="359">
        <v>7268</v>
      </c>
      <c r="K41" s="359">
        <v>7421</v>
      </c>
      <c r="L41" s="359">
        <v>8080</v>
      </c>
      <c r="M41" s="360">
        <v>10936</v>
      </c>
    </row>
    <row r="42" spans="2:13" ht="27.75" customHeight="1" x14ac:dyDescent="0.15">
      <c r="B42" s="1209"/>
      <c r="C42" s="1210"/>
      <c r="D42" s="103"/>
      <c r="E42" s="1215" t="s">
        <v>32</v>
      </c>
      <c r="F42" s="1215"/>
      <c r="G42" s="1215"/>
      <c r="H42" s="1216"/>
      <c r="I42" s="361" t="s">
        <v>527</v>
      </c>
      <c r="J42" s="362" t="s">
        <v>527</v>
      </c>
      <c r="K42" s="362">
        <v>3084</v>
      </c>
      <c r="L42" s="362">
        <v>4</v>
      </c>
      <c r="M42" s="363">
        <v>1043</v>
      </c>
    </row>
    <row r="43" spans="2:13" ht="27.75" customHeight="1" x14ac:dyDescent="0.15">
      <c r="B43" s="1209"/>
      <c r="C43" s="1210"/>
      <c r="D43" s="103"/>
      <c r="E43" s="1215" t="s">
        <v>33</v>
      </c>
      <c r="F43" s="1215"/>
      <c r="G43" s="1215"/>
      <c r="H43" s="1216"/>
      <c r="I43" s="361">
        <v>830</v>
      </c>
      <c r="J43" s="362">
        <v>935</v>
      </c>
      <c r="K43" s="362">
        <v>945</v>
      </c>
      <c r="L43" s="362">
        <v>995</v>
      </c>
      <c r="M43" s="363">
        <v>1344</v>
      </c>
    </row>
    <row r="44" spans="2:13" ht="27.75" customHeight="1" x14ac:dyDescent="0.15">
      <c r="B44" s="1209"/>
      <c r="C44" s="1210"/>
      <c r="D44" s="103"/>
      <c r="E44" s="1215" t="s">
        <v>34</v>
      </c>
      <c r="F44" s="1215"/>
      <c r="G44" s="1215"/>
      <c r="H44" s="1216"/>
      <c r="I44" s="361" t="s">
        <v>527</v>
      </c>
      <c r="J44" s="362" t="s">
        <v>527</v>
      </c>
      <c r="K44" s="362" t="s">
        <v>527</v>
      </c>
      <c r="L44" s="362" t="s">
        <v>527</v>
      </c>
      <c r="M44" s="363" t="s">
        <v>527</v>
      </c>
    </row>
    <row r="45" spans="2:13" ht="27.75" customHeight="1" x14ac:dyDescent="0.15">
      <c r="B45" s="1209"/>
      <c r="C45" s="1210"/>
      <c r="D45" s="103"/>
      <c r="E45" s="1215" t="s">
        <v>35</v>
      </c>
      <c r="F45" s="1215"/>
      <c r="G45" s="1215"/>
      <c r="H45" s="1216"/>
      <c r="I45" s="361">
        <v>18</v>
      </c>
      <c r="J45" s="362">
        <v>27</v>
      </c>
      <c r="K45" s="362">
        <v>516</v>
      </c>
      <c r="L45" s="362">
        <v>573</v>
      </c>
      <c r="M45" s="363" t="s">
        <v>527</v>
      </c>
    </row>
    <row r="46" spans="2:13" ht="27.75" customHeight="1" x14ac:dyDescent="0.15">
      <c r="B46" s="1209"/>
      <c r="C46" s="1210"/>
      <c r="D46" s="104"/>
      <c r="E46" s="1215" t="s">
        <v>36</v>
      </c>
      <c r="F46" s="1215"/>
      <c r="G46" s="1215"/>
      <c r="H46" s="1216"/>
      <c r="I46" s="361">
        <v>7</v>
      </c>
      <c r="J46" s="362">
        <v>4</v>
      </c>
      <c r="K46" s="362">
        <v>2</v>
      </c>
      <c r="L46" s="362" t="s">
        <v>527</v>
      </c>
      <c r="M46" s="363" t="s">
        <v>527</v>
      </c>
    </row>
    <row r="47" spans="2:13" ht="27.75" customHeight="1" x14ac:dyDescent="0.15">
      <c r="B47" s="1209"/>
      <c r="C47" s="1210"/>
      <c r="D47" s="105"/>
      <c r="E47" s="1217" t="s">
        <v>37</v>
      </c>
      <c r="F47" s="1218"/>
      <c r="G47" s="1218"/>
      <c r="H47" s="1219"/>
      <c r="I47" s="361" t="s">
        <v>527</v>
      </c>
      <c r="J47" s="362" t="s">
        <v>527</v>
      </c>
      <c r="K47" s="362" t="s">
        <v>527</v>
      </c>
      <c r="L47" s="362" t="s">
        <v>527</v>
      </c>
      <c r="M47" s="363" t="s">
        <v>527</v>
      </c>
    </row>
    <row r="48" spans="2:13" ht="27.75" customHeight="1" x14ac:dyDescent="0.15">
      <c r="B48" s="1209"/>
      <c r="C48" s="1210"/>
      <c r="D48" s="103"/>
      <c r="E48" s="1215" t="s">
        <v>38</v>
      </c>
      <c r="F48" s="1215"/>
      <c r="G48" s="1215"/>
      <c r="H48" s="1216"/>
      <c r="I48" s="361" t="s">
        <v>527</v>
      </c>
      <c r="J48" s="362" t="s">
        <v>527</v>
      </c>
      <c r="K48" s="362" t="s">
        <v>527</v>
      </c>
      <c r="L48" s="362" t="s">
        <v>527</v>
      </c>
      <c r="M48" s="363" t="s">
        <v>527</v>
      </c>
    </row>
    <row r="49" spans="2:13" ht="27.75" customHeight="1" x14ac:dyDescent="0.15">
      <c r="B49" s="1211"/>
      <c r="C49" s="1212"/>
      <c r="D49" s="103"/>
      <c r="E49" s="1215" t="s">
        <v>39</v>
      </c>
      <c r="F49" s="1215"/>
      <c r="G49" s="1215"/>
      <c r="H49" s="1216"/>
      <c r="I49" s="361" t="s">
        <v>527</v>
      </c>
      <c r="J49" s="362" t="s">
        <v>527</v>
      </c>
      <c r="K49" s="362" t="s">
        <v>527</v>
      </c>
      <c r="L49" s="362" t="s">
        <v>527</v>
      </c>
      <c r="M49" s="363" t="s">
        <v>527</v>
      </c>
    </row>
    <row r="50" spans="2:13" ht="27.75" customHeight="1" x14ac:dyDescent="0.15">
      <c r="B50" s="1220" t="s">
        <v>40</v>
      </c>
      <c r="C50" s="1221"/>
      <c r="D50" s="106"/>
      <c r="E50" s="1215" t="s">
        <v>41</v>
      </c>
      <c r="F50" s="1215"/>
      <c r="G50" s="1215"/>
      <c r="H50" s="1216"/>
      <c r="I50" s="361">
        <v>5430</v>
      </c>
      <c r="J50" s="362">
        <v>5289</v>
      </c>
      <c r="K50" s="362">
        <v>5148</v>
      </c>
      <c r="L50" s="362">
        <v>5071</v>
      </c>
      <c r="M50" s="363">
        <v>4993</v>
      </c>
    </row>
    <row r="51" spans="2:13" ht="27.75" customHeight="1" x14ac:dyDescent="0.15">
      <c r="B51" s="1209"/>
      <c r="C51" s="1210"/>
      <c r="D51" s="103"/>
      <c r="E51" s="1215" t="s">
        <v>42</v>
      </c>
      <c r="F51" s="1215"/>
      <c r="G51" s="1215"/>
      <c r="H51" s="1216"/>
      <c r="I51" s="361">
        <v>337</v>
      </c>
      <c r="J51" s="362">
        <v>362</v>
      </c>
      <c r="K51" s="362">
        <v>351</v>
      </c>
      <c r="L51" s="362">
        <v>411</v>
      </c>
      <c r="M51" s="363">
        <v>414</v>
      </c>
    </row>
    <row r="52" spans="2:13" ht="27.75" customHeight="1" x14ac:dyDescent="0.15">
      <c r="B52" s="1211"/>
      <c r="C52" s="1212"/>
      <c r="D52" s="103"/>
      <c r="E52" s="1215" t="s">
        <v>43</v>
      </c>
      <c r="F52" s="1215"/>
      <c r="G52" s="1215"/>
      <c r="H52" s="1216"/>
      <c r="I52" s="361">
        <v>4270</v>
      </c>
      <c r="J52" s="362">
        <v>4535</v>
      </c>
      <c r="K52" s="362">
        <v>7287</v>
      </c>
      <c r="L52" s="362">
        <v>5940</v>
      </c>
      <c r="M52" s="363">
        <v>7007</v>
      </c>
    </row>
    <row r="53" spans="2:13" ht="27.75" customHeight="1" thickBot="1" x14ac:dyDescent="0.2">
      <c r="B53" s="1222" t="s">
        <v>44</v>
      </c>
      <c r="C53" s="1223"/>
      <c r="D53" s="107"/>
      <c r="E53" s="1224" t="s">
        <v>45</v>
      </c>
      <c r="F53" s="1224"/>
      <c r="G53" s="1224"/>
      <c r="H53" s="1225"/>
      <c r="I53" s="364">
        <v>-2550</v>
      </c>
      <c r="J53" s="365">
        <v>-1952</v>
      </c>
      <c r="K53" s="365">
        <v>-817</v>
      </c>
      <c r="L53" s="365">
        <v>-1770</v>
      </c>
      <c r="M53" s="366">
        <v>909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E5vUmAGGDp0HqdimIheWGErmRFnVDcWL+U8vBrZ+6g2sH4bfzibSr7YZfDVTeNP3mPjN3EsLUdUERSp5NkCGA==" saltValue="9ji7U/BU3/mt4enFEgjo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40" zoomScaleNormal="40" zoomScaleSheetLayoutView="100" workbookViewId="0">
      <selection activeCell="B23" sqref="B23:Q2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4" t="s">
        <v>48</v>
      </c>
      <c r="D55" s="1234"/>
      <c r="E55" s="1235"/>
      <c r="F55" s="119">
        <v>2102</v>
      </c>
      <c r="G55" s="119">
        <v>2219</v>
      </c>
      <c r="H55" s="120">
        <v>2412</v>
      </c>
    </row>
    <row r="56" spans="2:8" ht="52.5" customHeight="1" x14ac:dyDescent="0.15">
      <c r="B56" s="121"/>
      <c r="C56" s="1236" t="s">
        <v>49</v>
      </c>
      <c r="D56" s="1236"/>
      <c r="E56" s="1237"/>
      <c r="F56" s="122">
        <v>632</v>
      </c>
      <c r="G56" s="122">
        <v>585</v>
      </c>
      <c r="H56" s="123">
        <v>596</v>
      </c>
    </row>
    <row r="57" spans="2:8" ht="53.25" customHeight="1" x14ac:dyDescent="0.15">
      <c r="B57" s="121"/>
      <c r="C57" s="1238" t="s">
        <v>50</v>
      </c>
      <c r="D57" s="1238"/>
      <c r="E57" s="1239"/>
      <c r="F57" s="124">
        <v>2358</v>
      </c>
      <c r="G57" s="124">
        <v>2212</v>
      </c>
      <c r="H57" s="125">
        <v>1908</v>
      </c>
    </row>
    <row r="58" spans="2:8" ht="45.75" customHeight="1" x14ac:dyDescent="0.15">
      <c r="B58" s="126"/>
      <c r="C58" s="1226" t="s">
        <v>590</v>
      </c>
      <c r="D58" s="1227"/>
      <c r="E58" s="1228"/>
      <c r="F58" s="127">
        <v>1663</v>
      </c>
      <c r="G58" s="127">
        <v>1429</v>
      </c>
      <c r="H58" s="128">
        <v>1035</v>
      </c>
    </row>
    <row r="59" spans="2:8" ht="45.75" customHeight="1" x14ac:dyDescent="0.15">
      <c r="B59" s="126"/>
      <c r="C59" s="1226" t="s">
        <v>591</v>
      </c>
      <c r="D59" s="1227"/>
      <c r="E59" s="1228"/>
      <c r="F59" s="127">
        <v>177</v>
      </c>
      <c r="G59" s="127">
        <v>259</v>
      </c>
      <c r="H59" s="128">
        <v>326</v>
      </c>
    </row>
    <row r="60" spans="2:8" ht="45.75" customHeight="1" x14ac:dyDescent="0.15">
      <c r="B60" s="126"/>
      <c r="C60" s="1226" t="s">
        <v>592</v>
      </c>
      <c r="D60" s="1227"/>
      <c r="E60" s="1228"/>
      <c r="F60" s="127">
        <v>170</v>
      </c>
      <c r="G60" s="127">
        <v>167</v>
      </c>
      <c r="H60" s="128">
        <v>137</v>
      </c>
    </row>
    <row r="61" spans="2:8" ht="45.75" customHeight="1" x14ac:dyDescent="0.15">
      <c r="B61" s="126"/>
      <c r="C61" s="1226" t="s">
        <v>593</v>
      </c>
      <c r="D61" s="1227"/>
      <c r="E61" s="1228"/>
      <c r="F61" s="127">
        <v>160</v>
      </c>
      <c r="G61" s="127">
        <v>164</v>
      </c>
      <c r="H61" s="128">
        <v>157</v>
      </c>
    </row>
    <row r="62" spans="2:8" ht="45.75" customHeight="1" thickBot="1" x14ac:dyDescent="0.2">
      <c r="B62" s="129"/>
      <c r="C62" s="1229" t="s">
        <v>594</v>
      </c>
      <c r="D62" s="1230"/>
      <c r="E62" s="1231"/>
      <c r="F62" s="130">
        <v>109</v>
      </c>
      <c r="G62" s="130">
        <v>105</v>
      </c>
      <c r="H62" s="131">
        <v>105</v>
      </c>
    </row>
    <row r="63" spans="2:8" ht="52.5" customHeight="1" thickBot="1" x14ac:dyDescent="0.2">
      <c r="B63" s="132"/>
      <c r="C63" s="1232" t="s">
        <v>51</v>
      </c>
      <c r="D63" s="1232"/>
      <c r="E63" s="1233"/>
      <c r="F63" s="133">
        <v>5091</v>
      </c>
      <c r="G63" s="133">
        <v>5017</v>
      </c>
      <c r="H63" s="134">
        <v>4916</v>
      </c>
    </row>
    <row r="64" spans="2:8" x14ac:dyDescent="0.15"/>
  </sheetData>
  <sheetProtection algorithmName="SHA-512" hashValue="3E5XavBENYrkMPBRBs0E3aLsK1rtsrv7W3OWHURJUm6CwZcxAj7d/pVEvXK/BdnEzxyBdQaaVF/H61XbgxOaDA==" saltValue="DC3Ezv/MOQTipwKudh7I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11B3-04AF-4EDB-A2B6-96DBE477D45B}">
  <sheetPr>
    <tabColor theme="7" tint="0.79998168889431442"/>
    <pageSetUpPr fitToPage="1"/>
  </sheetPr>
  <dimension ref="A1:DE85"/>
  <sheetViews>
    <sheetView showGridLines="0" tabSelected="1" topLeftCell="A37" zoomScale="70" zoomScaleNormal="7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605</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601</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604</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599</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569</v>
      </c>
      <c r="BQ50" s="1249"/>
      <c r="BR50" s="1249"/>
      <c r="BS50" s="1249"/>
      <c r="BT50" s="1249"/>
      <c r="BU50" s="1249"/>
      <c r="BV50" s="1249"/>
      <c r="BW50" s="1249"/>
      <c r="BX50" s="1249" t="s">
        <v>570</v>
      </c>
      <c r="BY50" s="1249"/>
      <c r="BZ50" s="1249"/>
      <c r="CA50" s="1249"/>
      <c r="CB50" s="1249"/>
      <c r="CC50" s="1249"/>
      <c r="CD50" s="1249"/>
      <c r="CE50" s="1249"/>
      <c r="CF50" s="1249" t="s">
        <v>571</v>
      </c>
      <c r="CG50" s="1249"/>
      <c r="CH50" s="1249"/>
      <c r="CI50" s="1249"/>
      <c r="CJ50" s="1249"/>
      <c r="CK50" s="1249"/>
      <c r="CL50" s="1249"/>
      <c r="CM50" s="1249"/>
      <c r="CN50" s="1249" t="s">
        <v>572</v>
      </c>
      <c r="CO50" s="1249"/>
      <c r="CP50" s="1249"/>
      <c r="CQ50" s="1249"/>
      <c r="CR50" s="1249"/>
      <c r="CS50" s="1249"/>
      <c r="CT50" s="1249"/>
      <c r="CU50" s="1249"/>
      <c r="CV50" s="1249" t="s">
        <v>573</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598</v>
      </c>
      <c r="AO51" s="1248"/>
      <c r="AP51" s="1248"/>
      <c r="AQ51" s="1248"/>
      <c r="AR51" s="1248"/>
      <c r="AS51" s="1248"/>
      <c r="AT51" s="1248"/>
      <c r="AU51" s="1248"/>
      <c r="AV51" s="1248"/>
      <c r="AW51" s="1248"/>
      <c r="AX51" s="1248"/>
      <c r="AY51" s="1248"/>
      <c r="AZ51" s="1248"/>
      <c r="BA51" s="1248"/>
      <c r="BB51" s="1248" t="s">
        <v>596</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v>27.2</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603</v>
      </c>
      <c r="BC53" s="1248"/>
      <c r="BD53" s="1248"/>
      <c r="BE53" s="1248"/>
      <c r="BF53" s="1248"/>
      <c r="BG53" s="1248"/>
      <c r="BH53" s="1248"/>
      <c r="BI53" s="1248"/>
      <c r="BJ53" s="1248"/>
      <c r="BK53" s="1248"/>
      <c r="BL53" s="1248"/>
      <c r="BM53" s="1248"/>
      <c r="BN53" s="1248"/>
      <c r="BO53" s="1248"/>
      <c r="BP53" s="1247">
        <v>40.200000000000003</v>
      </c>
      <c r="BQ53" s="1247"/>
      <c r="BR53" s="1247"/>
      <c r="BS53" s="1247"/>
      <c r="BT53" s="1247"/>
      <c r="BU53" s="1247"/>
      <c r="BV53" s="1247"/>
      <c r="BW53" s="1247"/>
      <c r="BX53" s="1247">
        <v>41.5</v>
      </c>
      <c r="BY53" s="1247"/>
      <c r="BZ53" s="1247"/>
      <c r="CA53" s="1247"/>
      <c r="CB53" s="1247"/>
      <c r="CC53" s="1247"/>
      <c r="CD53" s="1247"/>
      <c r="CE53" s="1247"/>
      <c r="CF53" s="1247">
        <v>43.4</v>
      </c>
      <c r="CG53" s="1247"/>
      <c r="CH53" s="1247"/>
      <c r="CI53" s="1247"/>
      <c r="CJ53" s="1247"/>
      <c r="CK53" s="1247"/>
      <c r="CL53" s="1247"/>
      <c r="CM53" s="1247"/>
      <c r="CN53" s="1247">
        <v>43.7</v>
      </c>
      <c r="CO53" s="1247"/>
      <c r="CP53" s="1247"/>
      <c r="CQ53" s="1247"/>
      <c r="CR53" s="1247"/>
      <c r="CS53" s="1247"/>
      <c r="CT53" s="1247"/>
      <c r="CU53" s="1247"/>
      <c r="CV53" s="1247">
        <v>44.2</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597</v>
      </c>
      <c r="AO55" s="1249"/>
      <c r="AP55" s="1249"/>
      <c r="AQ55" s="1249"/>
      <c r="AR55" s="1249"/>
      <c r="AS55" s="1249"/>
      <c r="AT55" s="1249"/>
      <c r="AU55" s="1249"/>
      <c r="AV55" s="1249"/>
      <c r="AW55" s="1249"/>
      <c r="AX55" s="1249"/>
      <c r="AY55" s="1249"/>
      <c r="AZ55" s="1249"/>
      <c r="BA55" s="1249"/>
      <c r="BB55" s="1248" t="s">
        <v>596</v>
      </c>
      <c r="BC55" s="1248"/>
      <c r="BD55" s="1248"/>
      <c r="BE55" s="1248"/>
      <c r="BF55" s="1248"/>
      <c r="BG55" s="1248"/>
      <c r="BH55" s="1248"/>
      <c r="BI55" s="1248"/>
      <c r="BJ55" s="1248"/>
      <c r="BK55" s="1248"/>
      <c r="BL55" s="1248"/>
      <c r="BM55" s="1248"/>
      <c r="BN55" s="1248"/>
      <c r="BO55" s="1248"/>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603</v>
      </c>
      <c r="BC57" s="1248"/>
      <c r="BD57" s="1248"/>
      <c r="BE57" s="1248"/>
      <c r="BF57" s="1248"/>
      <c r="BG57" s="1248"/>
      <c r="BH57" s="1248"/>
      <c r="BI57" s="1248"/>
      <c r="BJ57" s="1248"/>
      <c r="BK57" s="1248"/>
      <c r="BL57" s="1248"/>
      <c r="BM57" s="1248"/>
      <c r="BN57" s="1248"/>
      <c r="BO57" s="1248"/>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61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602</v>
      </c>
    </row>
    <row r="64" spans="1:109" ht="13.5" x14ac:dyDescent="0.15">
      <c r="B64" s="1241"/>
      <c r="G64" s="1277"/>
      <c r="I64" s="1279"/>
      <c r="J64" s="1279"/>
      <c r="K64" s="1279"/>
      <c r="L64" s="1279"/>
      <c r="M64" s="1279"/>
      <c r="N64" s="1278"/>
      <c r="AM64" s="1277"/>
      <c r="AN64" s="1277" t="s">
        <v>601</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600</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599</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569</v>
      </c>
      <c r="BQ72" s="1249"/>
      <c r="BR72" s="1249"/>
      <c r="BS72" s="1249"/>
      <c r="BT72" s="1249"/>
      <c r="BU72" s="1249"/>
      <c r="BV72" s="1249"/>
      <c r="BW72" s="1249"/>
      <c r="BX72" s="1249" t="s">
        <v>570</v>
      </c>
      <c r="BY72" s="1249"/>
      <c r="BZ72" s="1249"/>
      <c r="CA72" s="1249"/>
      <c r="CB72" s="1249"/>
      <c r="CC72" s="1249"/>
      <c r="CD72" s="1249"/>
      <c r="CE72" s="1249"/>
      <c r="CF72" s="1249" t="s">
        <v>571</v>
      </c>
      <c r="CG72" s="1249"/>
      <c r="CH72" s="1249"/>
      <c r="CI72" s="1249"/>
      <c r="CJ72" s="1249"/>
      <c r="CK72" s="1249"/>
      <c r="CL72" s="1249"/>
      <c r="CM72" s="1249"/>
      <c r="CN72" s="1249" t="s">
        <v>572</v>
      </c>
      <c r="CO72" s="1249"/>
      <c r="CP72" s="1249"/>
      <c r="CQ72" s="1249"/>
      <c r="CR72" s="1249"/>
      <c r="CS72" s="1249"/>
      <c r="CT72" s="1249"/>
      <c r="CU72" s="1249"/>
      <c r="CV72" s="1249" t="s">
        <v>573</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598</v>
      </c>
      <c r="AO73" s="1248"/>
      <c r="AP73" s="1248"/>
      <c r="AQ73" s="1248"/>
      <c r="AR73" s="1248"/>
      <c r="AS73" s="1248"/>
      <c r="AT73" s="1248"/>
      <c r="AU73" s="1248"/>
      <c r="AV73" s="1248"/>
      <c r="AW73" s="1248"/>
      <c r="AX73" s="1248"/>
      <c r="AY73" s="1248"/>
      <c r="AZ73" s="1248"/>
      <c r="BA73" s="1248"/>
      <c r="BB73" s="1248" t="s">
        <v>596</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v>27.2</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595</v>
      </c>
      <c r="BC75" s="1248"/>
      <c r="BD75" s="1248"/>
      <c r="BE75" s="1248"/>
      <c r="BF75" s="1248"/>
      <c r="BG75" s="1248"/>
      <c r="BH75" s="1248"/>
      <c r="BI75" s="1248"/>
      <c r="BJ75" s="1248"/>
      <c r="BK75" s="1248"/>
      <c r="BL75" s="1248"/>
      <c r="BM75" s="1248"/>
      <c r="BN75" s="1248"/>
      <c r="BO75" s="1248"/>
      <c r="BP75" s="1247">
        <v>4.8</v>
      </c>
      <c r="BQ75" s="1247"/>
      <c r="BR75" s="1247"/>
      <c r="BS75" s="1247"/>
      <c r="BT75" s="1247"/>
      <c r="BU75" s="1247"/>
      <c r="BV75" s="1247"/>
      <c r="BW75" s="1247"/>
      <c r="BX75" s="1247">
        <v>5.0999999999999996</v>
      </c>
      <c r="BY75" s="1247"/>
      <c r="BZ75" s="1247"/>
      <c r="CA75" s="1247"/>
      <c r="CB75" s="1247"/>
      <c r="CC75" s="1247"/>
      <c r="CD75" s="1247"/>
      <c r="CE75" s="1247"/>
      <c r="CF75" s="1247">
        <v>4.9000000000000004</v>
      </c>
      <c r="CG75" s="1247"/>
      <c r="CH75" s="1247"/>
      <c r="CI75" s="1247"/>
      <c r="CJ75" s="1247"/>
      <c r="CK75" s="1247"/>
      <c r="CL75" s="1247"/>
      <c r="CM75" s="1247"/>
      <c r="CN75" s="1247">
        <v>6.4</v>
      </c>
      <c r="CO75" s="1247"/>
      <c r="CP75" s="1247"/>
      <c r="CQ75" s="1247"/>
      <c r="CR75" s="1247"/>
      <c r="CS75" s="1247"/>
      <c r="CT75" s="1247"/>
      <c r="CU75" s="1247"/>
      <c r="CV75" s="1247">
        <v>6.7</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597</v>
      </c>
      <c r="AO77" s="1249"/>
      <c r="AP77" s="1249"/>
      <c r="AQ77" s="1249"/>
      <c r="AR77" s="1249"/>
      <c r="AS77" s="1249"/>
      <c r="AT77" s="1249"/>
      <c r="AU77" s="1249"/>
      <c r="AV77" s="1249"/>
      <c r="AW77" s="1249"/>
      <c r="AX77" s="1249"/>
      <c r="AY77" s="1249"/>
      <c r="AZ77" s="1249"/>
      <c r="BA77" s="1249"/>
      <c r="BB77" s="1248" t="s">
        <v>596</v>
      </c>
      <c r="BC77" s="1248"/>
      <c r="BD77" s="1248"/>
      <c r="BE77" s="1248"/>
      <c r="BF77" s="1248"/>
      <c r="BG77" s="1248"/>
      <c r="BH77" s="1248"/>
      <c r="BI77" s="1248"/>
      <c r="BJ77" s="1248"/>
      <c r="BK77" s="1248"/>
      <c r="BL77" s="1248"/>
      <c r="BM77" s="1248"/>
      <c r="BN77" s="1248"/>
      <c r="BO77" s="1248"/>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595</v>
      </c>
      <c r="BC79" s="1248"/>
      <c r="BD79" s="1248"/>
      <c r="BE79" s="1248"/>
      <c r="BF79" s="1248"/>
      <c r="BG79" s="1248"/>
      <c r="BH79" s="1248"/>
      <c r="BI79" s="1248"/>
      <c r="BJ79" s="1248"/>
      <c r="BK79" s="1248"/>
      <c r="BL79" s="1248"/>
      <c r="BM79" s="1248"/>
      <c r="BN79" s="1248"/>
      <c r="BO79" s="1248"/>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6.6</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xKeHnYAUL8dFc0xenxt8BqrlH50Gxbbhqi0n7/wPObDvzGna8tyR6FBubP3ZWqVZi9kyCAsaT9QkZCw7LoHIA==" saltValue="kugWmcONZf1pYTyq27RAe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F7B52-FBCC-4BBE-9244-F6463C4D5354}">
  <sheetPr>
    <tabColor theme="7" tint="0.79998168889431442"/>
    <pageSetUpPr fitToPage="1"/>
  </sheetPr>
  <dimension ref="A1:DR125"/>
  <sheetViews>
    <sheetView showGridLines="0" topLeftCell="A79"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JPhldkptPNQ+SQrkwmRLT+nMFrKRGQscJ8ZYZyA4PuTTEfaj7jQXqpt08KNfoxxoKGozXsKcLKAyrJAZNccggQ==" saltValue="XHQTLfMWeHHLIxyQddTl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02D6-61EB-4D58-B839-7570AAF35845}">
  <sheetPr>
    <tabColor theme="7" tint="0.79998168889431442"/>
    <pageSetUpPr fitToPage="1"/>
  </sheetPr>
  <dimension ref="A1:DR125"/>
  <sheetViews>
    <sheetView showGridLines="0" topLeftCell="A77"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3hwx2+ZxzZ24EdUYsAZs3LmBPM8n5XBGdicTpsZef51kqYIHrAdCSyzxruPCM3Rmps6RQSbhgEZlX+RrN5LJBA==" saltValue="6Xy7YyR0IbEuJNg4mNL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433150</v>
      </c>
      <c r="E3" s="153"/>
      <c r="F3" s="154">
        <v>291173</v>
      </c>
      <c r="G3" s="155"/>
      <c r="H3" s="156"/>
    </row>
    <row r="4" spans="1:8" x14ac:dyDescent="0.15">
      <c r="A4" s="157"/>
      <c r="B4" s="158"/>
      <c r="C4" s="159"/>
      <c r="D4" s="160">
        <v>124207</v>
      </c>
      <c r="E4" s="161"/>
      <c r="F4" s="162">
        <v>119071</v>
      </c>
      <c r="G4" s="163"/>
      <c r="H4" s="164"/>
    </row>
    <row r="5" spans="1:8" x14ac:dyDescent="0.15">
      <c r="A5" s="145" t="s">
        <v>561</v>
      </c>
      <c r="B5" s="150"/>
      <c r="C5" s="151"/>
      <c r="D5" s="152">
        <v>431966</v>
      </c>
      <c r="E5" s="153"/>
      <c r="F5" s="154">
        <v>271581</v>
      </c>
      <c r="G5" s="155"/>
      <c r="H5" s="156"/>
    </row>
    <row r="6" spans="1:8" x14ac:dyDescent="0.15">
      <c r="A6" s="157"/>
      <c r="B6" s="158"/>
      <c r="C6" s="159"/>
      <c r="D6" s="160">
        <v>101167</v>
      </c>
      <c r="E6" s="161"/>
      <c r="F6" s="162">
        <v>117844</v>
      </c>
      <c r="G6" s="163"/>
      <c r="H6" s="164"/>
    </row>
    <row r="7" spans="1:8" x14ac:dyDescent="0.15">
      <c r="A7" s="145" t="s">
        <v>562</v>
      </c>
      <c r="B7" s="150"/>
      <c r="C7" s="151"/>
      <c r="D7" s="152">
        <v>353031</v>
      </c>
      <c r="E7" s="153"/>
      <c r="F7" s="154">
        <v>268375</v>
      </c>
      <c r="G7" s="155"/>
      <c r="H7" s="156"/>
    </row>
    <row r="8" spans="1:8" x14ac:dyDescent="0.15">
      <c r="A8" s="157"/>
      <c r="B8" s="158"/>
      <c r="C8" s="159"/>
      <c r="D8" s="160">
        <v>78780</v>
      </c>
      <c r="E8" s="161"/>
      <c r="F8" s="162">
        <v>119602</v>
      </c>
      <c r="G8" s="163"/>
      <c r="H8" s="164"/>
    </row>
    <row r="9" spans="1:8" x14ac:dyDescent="0.15">
      <c r="A9" s="145" t="s">
        <v>563</v>
      </c>
      <c r="B9" s="150"/>
      <c r="C9" s="151"/>
      <c r="D9" s="152">
        <v>511096</v>
      </c>
      <c r="E9" s="153"/>
      <c r="F9" s="154">
        <v>301035</v>
      </c>
      <c r="G9" s="155"/>
      <c r="H9" s="156"/>
    </row>
    <row r="10" spans="1:8" x14ac:dyDescent="0.15">
      <c r="A10" s="157"/>
      <c r="B10" s="158"/>
      <c r="C10" s="159"/>
      <c r="D10" s="160">
        <v>83726</v>
      </c>
      <c r="E10" s="161"/>
      <c r="F10" s="162">
        <v>154376</v>
      </c>
      <c r="G10" s="163"/>
      <c r="H10" s="164"/>
    </row>
    <row r="11" spans="1:8" x14ac:dyDescent="0.15">
      <c r="A11" s="145" t="s">
        <v>564</v>
      </c>
      <c r="B11" s="150"/>
      <c r="C11" s="151"/>
      <c r="D11" s="152">
        <v>1348421</v>
      </c>
      <c r="E11" s="153"/>
      <c r="F11" s="154">
        <v>362690</v>
      </c>
      <c r="G11" s="155"/>
      <c r="H11" s="156"/>
    </row>
    <row r="12" spans="1:8" x14ac:dyDescent="0.15">
      <c r="A12" s="157"/>
      <c r="B12" s="158"/>
      <c r="C12" s="165"/>
      <c r="D12" s="160">
        <v>767493</v>
      </c>
      <c r="E12" s="161"/>
      <c r="F12" s="162">
        <v>172580</v>
      </c>
      <c r="G12" s="163"/>
      <c r="H12" s="164"/>
    </row>
    <row r="13" spans="1:8" x14ac:dyDescent="0.15">
      <c r="A13" s="145"/>
      <c r="B13" s="150"/>
      <c r="C13" s="166"/>
      <c r="D13" s="167">
        <v>615533</v>
      </c>
      <c r="E13" s="168"/>
      <c r="F13" s="169">
        <v>298971</v>
      </c>
      <c r="G13" s="170"/>
      <c r="H13" s="156"/>
    </row>
    <row r="14" spans="1:8" x14ac:dyDescent="0.15">
      <c r="A14" s="157"/>
      <c r="B14" s="158"/>
      <c r="C14" s="159"/>
      <c r="D14" s="160">
        <v>231075</v>
      </c>
      <c r="E14" s="161"/>
      <c r="F14" s="162">
        <v>136695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5.51</v>
      </c>
      <c r="C19" s="171">
        <f>ROUND(VALUE(SUBSTITUTE(実質収支比率等に係る経年分析!G$48,"▲","-")),2)</f>
        <v>6.26</v>
      </c>
      <c r="D19" s="171">
        <f>ROUND(VALUE(SUBSTITUTE(実質収支比率等に係る経年分析!H$48,"▲","-")),2)</f>
        <v>12.22</v>
      </c>
      <c r="E19" s="171">
        <f>ROUND(VALUE(SUBSTITUTE(実質収支比率等に係る経年分析!I$48,"▲","-")),2)</f>
        <v>8.83</v>
      </c>
      <c r="F19" s="171">
        <f>ROUND(VALUE(SUBSTITUTE(実質収支比率等に係る経年分析!J$48,"▲","-")),2)</f>
        <v>12.99</v>
      </c>
    </row>
    <row r="20" spans="1:11" x14ac:dyDescent="0.15">
      <c r="A20" s="171" t="s">
        <v>55</v>
      </c>
      <c r="B20" s="171">
        <f>ROUND(VALUE(SUBSTITUTE(実質収支比率等に係る経年分析!F$47,"▲","-")),2)</f>
        <v>60.74</v>
      </c>
      <c r="C20" s="171">
        <f>ROUND(VALUE(SUBSTITUTE(実質収支比率等に係る経年分析!G$47,"▲","-")),2)</f>
        <v>61.92</v>
      </c>
      <c r="D20" s="171">
        <f>ROUND(VALUE(SUBSTITUTE(実質収支比率等に係る経年分析!H$47,"▲","-")),2)</f>
        <v>62.58</v>
      </c>
      <c r="E20" s="171">
        <f>ROUND(VALUE(SUBSTITUTE(実質収支比率等に係る経年分析!I$47,"▲","-")),2)</f>
        <v>63.4</v>
      </c>
      <c r="F20" s="171">
        <f>ROUND(VALUE(SUBSTITUTE(実質収支比率等に係る経年分析!J$47,"▲","-")),2)</f>
        <v>60.54</v>
      </c>
    </row>
    <row r="21" spans="1:11" x14ac:dyDescent="0.15">
      <c r="A21" s="171" t="s">
        <v>56</v>
      </c>
      <c r="B21" s="171">
        <f>IF(ISNUMBER(VALUE(SUBSTITUTE(実質収支比率等に係る経年分析!F$49,"▲","-"))),ROUND(VALUE(SUBSTITUTE(実質収支比率等に係る経年分析!F$49,"▲","-")),2),NA())</f>
        <v>6.08</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7.28</v>
      </c>
      <c r="E21" s="171">
        <f>IF(ISNUMBER(VALUE(SUBSTITUTE(実質収支比率等に係る経年分析!I$49,"▲","-"))),ROUND(VALUE(SUBSTITUTE(実質収支比率等に係る経年分析!I$49,"▲","-")),2),NA())</f>
        <v>0.46</v>
      </c>
      <c r="F21" s="171">
        <f>IF(ISNUMBER(VALUE(SUBSTITUTE(実質収支比率等に係る経年分析!J$49,"▲","-"))),ROUND(VALUE(SUBSTITUTE(実質収支比率等に係る経年分析!J$49,"▲","-")),2),NA())</f>
        <v>10.08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15">
      <c r="A33" s="172" t="str">
        <f>IF(連結実質赤字比率に係る赤字・黒字の構成分析!C$37="",NA(),連結実質赤字比率に係る赤字・黒字の構成分析!C$37)</f>
        <v>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1.06</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568</v>
      </c>
      <c r="E42" s="173"/>
      <c r="F42" s="173"/>
      <c r="G42" s="173">
        <f>'実質公債費比率（分子）の構造'!L$52</f>
        <v>565</v>
      </c>
      <c r="H42" s="173"/>
      <c r="I42" s="173"/>
      <c r="J42" s="173">
        <f>'実質公債費比率（分子）の構造'!M$52</f>
        <v>555</v>
      </c>
      <c r="K42" s="173"/>
      <c r="L42" s="173"/>
      <c r="M42" s="173">
        <f>'実質公債費比率（分子）の構造'!N$52</f>
        <v>588</v>
      </c>
      <c r="N42" s="173"/>
      <c r="O42" s="173"/>
      <c r="P42" s="173">
        <f>'実質公債費比率（分子）の構造'!O$52</f>
        <v>673</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54</v>
      </c>
      <c r="C46" s="173"/>
      <c r="D46" s="173"/>
      <c r="E46" s="173">
        <f>'実質公債費比率（分子）の構造'!L$48</f>
        <v>61</v>
      </c>
      <c r="F46" s="173"/>
      <c r="G46" s="173"/>
      <c r="H46" s="173">
        <f>'実質公債費比率（分子）の構造'!M$48</f>
        <v>63</v>
      </c>
      <c r="I46" s="173"/>
      <c r="J46" s="173"/>
      <c r="K46" s="173">
        <f>'実質公債費比率（分子）の構造'!N$48</f>
        <v>86</v>
      </c>
      <c r="L46" s="173"/>
      <c r="M46" s="173"/>
      <c r="N46" s="173">
        <f>'実質公債費比率（分子）の構造'!O$48</f>
        <v>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695</v>
      </c>
      <c r="C49" s="173"/>
      <c r="D49" s="173"/>
      <c r="E49" s="173">
        <f>'実質公債費比率（分子）の構造'!L$45</f>
        <v>650</v>
      </c>
      <c r="F49" s="173"/>
      <c r="G49" s="173"/>
      <c r="H49" s="173">
        <f>'実質公債費比率（分子）の構造'!M$45</f>
        <v>650</v>
      </c>
      <c r="I49" s="173"/>
      <c r="J49" s="173"/>
      <c r="K49" s="173">
        <f>'実質公債費比率（分子）の構造'!N$45</f>
        <v>755</v>
      </c>
      <c r="L49" s="173"/>
      <c r="M49" s="173"/>
      <c r="N49" s="173">
        <f>'実質公債費比率（分子）の構造'!O$45</f>
        <v>782</v>
      </c>
      <c r="O49" s="173"/>
      <c r="P49" s="173"/>
    </row>
    <row r="50" spans="1:16" x14ac:dyDescent="0.15">
      <c r="A50" s="173" t="s">
        <v>71</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146</v>
      </c>
      <c r="G50" s="173" t="e">
        <f>NA()</f>
        <v>#N/A</v>
      </c>
      <c r="H50" s="173" t="e">
        <f>NA()</f>
        <v>#N/A</v>
      </c>
      <c r="I50" s="173">
        <f>IF(ISNUMBER('実質公債費比率（分子）の構造'!M$53),'実質公債費比率（分子）の構造'!M$53,NA())</f>
        <v>158</v>
      </c>
      <c r="J50" s="173" t="e">
        <f>NA()</f>
        <v>#N/A</v>
      </c>
      <c r="K50" s="173" t="e">
        <f>NA()</f>
        <v>#N/A</v>
      </c>
      <c r="L50" s="173">
        <f>IF(ISNUMBER('実質公債費比率（分子）の構造'!N$53),'実質公債費比率（分子）の構造'!N$53,NA())</f>
        <v>253</v>
      </c>
      <c r="M50" s="173" t="e">
        <f>NA()</f>
        <v>#N/A</v>
      </c>
      <c r="N50" s="173" t="e">
        <f>NA()</f>
        <v>#N/A</v>
      </c>
      <c r="O50" s="173">
        <f>IF(ISNUMBER('実質公債費比率（分子）の構造'!O$53),'実質公債費比率（分子）の構造'!O$53,NA())</f>
        <v>198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4270</v>
      </c>
      <c r="E56" s="172"/>
      <c r="F56" s="172"/>
      <c r="G56" s="172">
        <f>'将来負担比率（分子）の構造'!J$52</f>
        <v>4535</v>
      </c>
      <c r="H56" s="172"/>
      <c r="I56" s="172"/>
      <c r="J56" s="172">
        <f>'将来負担比率（分子）の構造'!K$52</f>
        <v>7287</v>
      </c>
      <c r="K56" s="172"/>
      <c r="L56" s="172"/>
      <c r="M56" s="172">
        <f>'将来負担比率（分子）の構造'!L$52</f>
        <v>5940</v>
      </c>
      <c r="N56" s="172"/>
      <c r="O56" s="172"/>
      <c r="P56" s="172">
        <f>'将来負担比率（分子）の構造'!M$52</f>
        <v>7007</v>
      </c>
    </row>
    <row r="57" spans="1:16" x14ac:dyDescent="0.15">
      <c r="A57" s="172" t="s">
        <v>42</v>
      </c>
      <c r="B57" s="172"/>
      <c r="C57" s="172"/>
      <c r="D57" s="172">
        <f>'将来負担比率（分子）の構造'!I$51</f>
        <v>337</v>
      </c>
      <c r="E57" s="172"/>
      <c r="F57" s="172"/>
      <c r="G57" s="172">
        <f>'将来負担比率（分子）の構造'!J$51</f>
        <v>362</v>
      </c>
      <c r="H57" s="172"/>
      <c r="I57" s="172"/>
      <c r="J57" s="172">
        <f>'将来負担比率（分子）の構造'!K$51</f>
        <v>351</v>
      </c>
      <c r="K57" s="172"/>
      <c r="L57" s="172"/>
      <c r="M57" s="172">
        <f>'将来負担比率（分子）の構造'!L$51</f>
        <v>411</v>
      </c>
      <c r="N57" s="172"/>
      <c r="O57" s="172"/>
      <c r="P57" s="172">
        <f>'将来負担比率（分子）の構造'!M$51</f>
        <v>414</v>
      </c>
    </row>
    <row r="58" spans="1:16" x14ac:dyDescent="0.15">
      <c r="A58" s="172" t="s">
        <v>41</v>
      </c>
      <c r="B58" s="172"/>
      <c r="C58" s="172"/>
      <c r="D58" s="172">
        <f>'将来負担比率（分子）の構造'!I$50</f>
        <v>5430</v>
      </c>
      <c r="E58" s="172"/>
      <c r="F58" s="172"/>
      <c r="G58" s="172">
        <f>'将来負担比率（分子）の構造'!J$50</f>
        <v>5289</v>
      </c>
      <c r="H58" s="172"/>
      <c r="I58" s="172"/>
      <c r="J58" s="172">
        <f>'将来負担比率（分子）の構造'!K$50</f>
        <v>5148</v>
      </c>
      <c r="K58" s="172"/>
      <c r="L58" s="172"/>
      <c r="M58" s="172">
        <f>'将来負担比率（分子）の構造'!L$50</f>
        <v>5071</v>
      </c>
      <c r="N58" s="172"/>
      <c r="O58" s="172"/>
      <c r="P58" s="172">
        <f>'将来負担比率（分子）の構造'!M$50</f>
        <v>4993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7</v>
      </c>
      <c r="C61" s="172"/>
      <c r="D61" s="172"/>
      <c r="E61" s="172">
        <f>'将来負担比率（分子）の構造'!J$46</f>
        <v>4</v>
      </c>
      <c r="F61" s="172"/>
      <c r="G61" s="172"/>
      <c r="H61" s="172">
        <f>'将来負担比率（分子）の構造'!K$46</f>
        <v>2</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v>
      </c>
      <c r="C62" s="172"/>
      <c r="D62" s="172"/>
      <c r="E62" s="172">
        <f>'将来負担比率（分子）の構造'!J$45</f>
        <v>27</v>
      </c>
      <c r="F62" s="172"/>
      <c r="G62" s="172"/>
      <c r="H62" s="172">
        <f>'将来負担比率（分子）の構造'!K$45</f>
        <v>516</v>
      </c>
      <c r="I62" s="172"/>
      <c r="J62" s="172"/>
      <c r="K62" s="172">
        <f>'将来負担比率（分子）の構造'!L$45</f>
        <v>573</v>
      </c>
      <c r="L62" s="172"/>
      <c r="M62" s="172"/>
      <c r="N62" s="172" t="str">
        <f>'将来負担比率（分子）の構造'!M$45</f>
        <v>-</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830</v>
      </c>
      <c r="C64" s="172"/>
      <c r="D64" s="172"/>
      <c r="E64" s="172">
        <f>'将来負担比率（分子）の構造'!J$43</f>
        <v>935</v>
      </c>
      <c r="F64" s="172"/>
      <c r="G64" s="172"/>
      <c r="H64" s="172">
        <f>'将来負担比率（分子）の構造'!K$43</f>
        <v>945</v>
      </c>
      <c r="I64" s="172"/>
      <c r="J64" s="172"/>
      <c r="K64" s="172">
        <f>'将来負担比率（分子）の構造'!L$43</f>
        <v>995</v>
      </c>
      <c r="L64" s="172"/>
      <c r="M64" s="172"/>
      <c r="N64" s="172">
        <f>'将来負担比率（分子）の構造'!M$43</f>
        <v>1344</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3084</v>
      </c>
      <c r="I65" s="172"/>
      <c r="J65" s="172"/>
      <c r="K65" s="172">
        <f>'将来負担比率（分子）の構造'!L$42</f>
        <v>4</v>
      </c>
      <c r="L65" s="172"/>
      <c r="M65" s="172"/>
      <c r="N65" s="172">
        <f>'将来負担比率（分子）の構造'!M$42</f>
        <v>1043</v>
      </c>
      <c r="O65" s="172"/>
      <c r="P65" s="172"/>
    </row>
    <row r="66" spans="1:16" x14ac:dyDescent="0.15">
      <c r="A66" s="172" t="s">
        <v>31</v>
      </c>
      <c r="B66" s="172">
        <f>'将来負担比率（分子）の構造'!I$41</f>
        <v>6633</v>
      </c>
      <c r="C66" s="172"/>
      <c r="D66" s="172"/>
      <c r="E66" s="172">
        <f>'将来負担比率（分子）の構造'!J$41</f>
        <v>7268</v>
      </c>
      <c r="F66" s="172"/>
      <c r="G66" s="172"/>
      <c r="H66" s="172">
        <f>'将来負担比率（分子）の構造'!K$41</f>
        <v>7421</v>
      </c>
      <c r="I66" s="172"/>
      <c r="J66" s="172"/>
      <c r="K66" s="172">
        <f>'将来負担比率（分子）の構造'!L$41</f>
        <v>8080</v>
      </c>
      <c r="L66" s="172"/>
      <c r="M66" s="172"/>
      <c r="N66" s="172">
        <f>'将来負担比率（分子）の構造'!M$41</f>
        <v>10936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909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2102</v>
      </c>
      <c r="C72" s="176">
        <f>基金残高に係る経年分析!G55</f>
        <v>2219</v>
      </c>
      <c r="D72" s="176">
        <f>基金残高に係る経年分析!H55</f>
        <v>2412</v>
      </c>
    </row>
    <row r="73" spans="1:16" x14ac:dyDescent="0.15">
      <c r="A73" s="175" t="s">
        <v>78</v>
      </c>
      <c r="B73" s="176">
        <f>基金残高に係る経年分析!F56</f>
        <v>632</v>
      </c>
      <c r="C73" s="176">
        <f>基金残高に係る経年分析!G56</f>
        <v>585</v>
      </c>
      <c r="D73" s="176">
        <f>基金残高に係る経年分析!H56</f>
        <v>596</v>
      </c>
    </row>
    <row r="74" spans="1:16" x14ac:dyDescent="0.15">
      <c r="A74" s="175" t="s">
        <v>79</v>
      </c>
      <c r="B74" s="176">
        <f>基金残高に係る経年分析!F57</f>
        <v>2358</v>
      </c>
      <c r="C74" s="176">
        <f>基金残高に係る経年分析!G57</f>
        <v>2212</v>
      </c>
      <c r="D74" s="176">
        <f>基金残高に係る経年分析!H57</f>
        <v>1908</v>
      </c>
    </row>
  </sheetData>
  <sheetProtection algorithmName="SHA-512" hashValue="UJZq5/O/+ddOqPAvl4Tm+07Hdwn7jeS4WgOHRUVEWpbfSq5jyelGPlm567kDJ4LdM07gJI7h5j60RVfBWkJwzQ==" saltValue="wkfDeSOkUiEnFuO2Bahy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23" sqref="B23:Q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465779</v>
      </c>
      <c r="S5" s="619"/>
      <c r="T5" s="619"/>
      <c r="U5" s="619"/>
      <c r="V5" s="619"/>
      <c r="W5" s="619"/>
      <c r="X5" s="619"/>
      <c r="Y5" s="620"/>
      <c r="Z5" s="621">
        <v>3.6</v>
      </c>
      <c r="AA5" s="621"/>
      <c r="AB5" s="621"/>
      <c r="AC5" s="621"/>
      <c r="AD5" s="622">
        <v>465779</v>
      </c>
      <c r="AE5" s="622"/>
      <c r="AF5" s="622"/>
      <c r="AG5" s="622"/>
      <c r="AH5" s="622"/>
      <c r="AI5" s="622"/>
      <c r="AJ5" s="622"/>
      <c r="AK5" s="622"/>
      <c r="AL5" s="623">
        <v>11.9</v>
      </c>
      <c r="AM5" s="624"/>
      <c r="AN5" s="624"/>
      <c r="AO5" s="625"/>
      <c r="AP5" s="615" t="s">
        <v>226</v>
      </c>
      <c r="AQ5" s="616"/>
      <c r="AR5" s="616"/>
      <c r="AS5" s="616"/>
      <c r="AT5" s="616"/>
      <c r="AU5" s="616"/>
      <c r="AV5" s="616"/>
      <c r="AW5" s="616"/>
      <c r="AX5" s="616"/>
      <c r="AY5" s="616"/>
      <c r="AZ5" s="616"/>
      <c r="BA5" s="616"/>
      <c r="BB5" s="616"/>
      <c r="BC5" s="616"/>
      <c r="BD5" s="616"/>
      <c r="BE5" s="616"/>
      <c r="BF5" s="617"/>
      <c r="BG5" s="629">
        <v>465721</v>
      </c>
      <c r="BH5" s="630"/>
      <c r="BI5" s="630"/>
      <c r="BJ5" s="630"/>
      <c r="BK5" s="630"/>
      <c r="BL5" s="630"/>
      <c r="BM5" s="630"/>
      <c r="BN5" s="631"/>
      <c r="BO5" s="632">
        <v>100</v>
      </c>
      <c r="BP5" s="632"/>
      <c r="BQ5" s="632"/>
      <c r="BR5" s="632"/>
      <c r="BS5" s="633" t="s">
        <v>227</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219</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33703</v>
      </c>
      <c r="S6" s="630"/>
      <c r="T6" s="630"/>
      <c r="U6" s="630"/>
      <c r="V6" s="630"/>
      <c r="W6" s="630"/>
      <c r="X6" s="630"/>
      <c r="Y6" s="631"/>
      <c r="Z6" s="632">
        <v>0.3</v>
      </c>
      <c r="AA6" s="632"/>
      <c r="AB6" s="632"/>
      <c r="AC6" s="632"/>
      <c r="AD6" s="633">
        <v>33703</v>
      </c>
      <c r="AE6" s="633"/>
      <c r="AF6" s="633"/>
      <c r="AG6" s="633"/>
      <c r="AH6" s="633"/>
      <c r="AI6" s="633"/>
      <c r="AJ6" s="633"/>
      <c r="AK6" s="633"/>
      <c r="AL6" s="634">
        <v>0.9</v>
      </c>
      <c r="AM6" s="635"/>
      <c r="AN6" s="635"/>
      <c r="AO6" s="636"/>
      <c r="AP6" s="626" t="s">
        <v>232</v>
      </c>
      <c r="AQ6" s="627"/>
      <c r="AR6" s="627"/>
      <c r="AS6" s="627"/>
      <c r="AT6" s="627"/>
      <c r="AU6" s="627"/>
      <c r="AV6" s="627"/>
      <c r="AW6" s="627"/>
      <c r="AX6" s="627"/>
      <c r="AY6" s="627"/>
      <c r="AZ6" s="627"/>
      <c r="BA6" s="627"/>
      <c r="BB6" s="627"/>
      <c r="BC6" s="627"/>
      <c r="BD6" s="627"/>
      <c r="BE6" s="627"/>
      <c r="BF6" s="628"/>
      <c r="BG6" s="629">
        <v>465721</v>
      </c>
      <c r="BH6" s="630"/>
      <c r="BI6" s="630"/>
      <c r="BJ6" s="630"/>
      <c r="BK6" s="630"/>
      <c r="BL6" s="630"/>
      <c r="BM6" s="630"/>
      <c r="BN6" s="631"/>
      <c r="BO6" s="632">
        <v>100</v>
      </c>
      <c r="BP6" s="632"/>
      <c r="BQ6" s="632"/>
      <c r="BR6" s="632"/>
      <c r="BS6" s="633" t="s">
        <v>233</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96797</v>
      </c>
      <c r="CS6" s="630"/>
      <c r="CT6" s="630"/>
      <c r="CU6" s="630"/>
      <c r="CV6" s="630"/>
      <c r="CW6" s="630"/>
      <c r="CX6" s="630"/>
      <c r="CY6" s="631"/>
      <c r="CZ6" s="623">
        <v>0.8</v>
      </c>
      <c r="DA6" s="624"/>
      <c r="DB6" s="624"/>
      <c r="DC6" s="643"/>
      <c r="DD6" s="638" t="s">
        <v>227</v>
      </c>
      <c r="DE6" s="630"/>
      <c r="DF6" s="630"/>
      <c r="DG6" s="630"/>
      <c r="DH6" s="630"/>
      <c r="DI6" s="630"/>
      <c r="DJ6" s="630"/>
      <c r="DK6" s="630"/>
      <c r="DL6" s="630"/>
      <c r="DM6" s="630"/>
      <c r="DN6" s="630"/>
      <c r="DO6" s="630"/>
      <c r="DP6" s="631"/>
      <c r="DQ6" s="638">
        <v>96797</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142</v>
      </c>
      <c r="S7" s="630"/>
      <c r="T7" s="630"/>
      <c r="U7" s="630"/>
      <c r="V7" s="630"/>
      <c r="W7" s="630"/>
      <c r="X7" s="630"/>
      <c r="Y7" s="631"/>
      <c r="Z7" s="632">
        <v>0</v>
      </c>
      <c r="AA7" s="632"/>
      <c r="AB7" s="632"/>
      <c r="AC7" s="632"/>
      <c r="AD7" s="633">
        <v>142</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164919</v>
      </c>
      <c r="BH7" s="630"/>
      <c r="BI7" s="630"/>
      <c r="BJ7" s="630"/>
      <c r="BK7" s="630"/>
      <c r="BL7" s="630"/>
      <c r="BM7" s="630"/>
      <c r="BN7" s="631"/>
      <c r="BO7" s="632">
        <v>35.4</v>
      </c>
      <c r="BP7" s="632"/>
      <c r="BQ7" s="632"/>
      <c r="BR7" s="632"/>
      <c r="BS7" s="633" t="s">
        <v>227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5384539</v>
      </c>
      <c r="CS7" s="630"/>
      <c r="CT7" s="630"/>
      <c r="CU7" s="630"/>
      <c r="CV7" s="630"/>
      <c r="CW7" s="630"/>
      <c r="CX7" s="630"/>
      <c r="CY7" s="631"/>
      <c r="CZ7" s="632">
        <v>44.1</v>
      </c>
      <c r="DA7" s="632"/>
      <c r="DB7" s="632"/>
      <c r="DC7" s="632"/>
      <c r="DD7" s="638">
        <v>3277497</v>
      </c>
      <c r="DE7" s="630"/>
      <c r="DF7" s="630"/>
      <c r="DG7" s="630"/>
      <c r="DH7" s="630"/>
      <c r="DI7" s="630"/>
      <c r="DJ7" s="630"/>
      <c r="DK7" s="630"/>
      <c r="DL7" s="630"/>
      <c r="DM7" s="630"/>
      <c r="DN7" s="630"/>
      <c r="DO7" s="630"/>
      <c r="DP7" s="631"/>
      <c r="DQ7" s="638">
        <v>1197177</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837</v>
      </c>
      <c r="S8" s="630"/>
      <c r="T8" s="630"/>
      <c r="U8" s="630"/>
      <c r="V8" s="630"/>
      <c r="W8" s="630"/>
      <c r="X8" s="630"/>
      <c r="Y8" s="631"/>
      <c r="Z8" s="632">
        <v>0</v>
      </c>
      <c r="AA8" s="632"/>
      <c r="AB8" s="632"/>
      <c r="AC8" s="632"/>
      <c r="AD8" s="633">
        <v>837</v>
      </c>
      <c r="AE8" s="633"/>
      <c r="AF8" s="633"/>
      <c r="AG8" s="633"/>
      <c r="AH8" s="633"/>
      <c r="AI8" s="633"/>
      <c r="AJ8" s="633"/>
      <c r="AK8" s="633"/>
      <c r="AL8" s="634">
        <v>0</v>
      </c>
      <c r="AM8" s="635"/>
      <c r="AN8" s="635"/>
      <c r="AO8" s="636"/>
      <c r="AP8" s="626" t="s">
        <v>239</v>
      </c>
      <c r="AQ8" s="627"/>
      <c r="AR8" s="627"/>
      <c r="AS8" s="627"/>
      <c r="AT8" s="627"/>
      <c r="AU8" s="627"/>
      <c r="AV8" s="627"/>
      <c r="AW8" s="627"/>
      <c r="AX8" s="627"/>
      <c r="AY8" s="627"/>
      <c r="AZ8" s="627"/>
      <c r="BA8" s="627"/>
      <c r="BB8" s="627"/>
      <c r="BC8" s="627"/>
      <c r="BD8" s="627"/>
      <c r="BE8" s="627"/>
      <c r="BF8" s="628"/>
      <c r="BG8" s="629">
        <v>6374</v>
      </c>
      <c r="BH8" s="630"/>
      <c r="BI8" s="630"/>
      <c r="BJ8" s="630"/>
      <c r="BK8" s="630"/>
      <c r="BL8" s="630"/>
      <c r="BM8" s="630"/>
      <c r="BN8" s="631"/>
      <c r="BO8" s="632">
        <v>1.4</v>
      </c>
      <c r="BP8" s="632"/>
      <c r="BQ8" s="632"/>
      <c r="BR8" s="632"/>
      <c r="BS8" s="633" t="s">
        <v>227</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2157877</v>
      </c>
      <c r="CS8" s="630"/>
      <c r="CT8" s="630"/>
      <c r="CU8" s="630"/>
      <c r="CV8" s="630"/>
      <c r="CW8" s="630"/>
      <c r="CX8" s="630"/>
      <c r="CY8" s="631"/>
      <c r="CZ8" s="632">
        <v>17.7</v>
      </c>
      <c r="DA8" s="632"/>
      <c r="DB8" s="632"/>
      <c r="DC8" s="632"/>
      <c r="DD8" s="638">
        <v>1176166</v>
      </c>
      <c r="DE8" s="630"/>
      <c r="DF8" s="630"/>
      <c r="DG8" s="630"/>
      <c r="DH8" s="630"/>
      <c r="DI8" s="630"/>
      <c r="DJ8" s="630"/>
      <c r="DK8" s="630"/>
      <c r="DL8" s="630"/>
      <c r="DM8" s="630"/>
      <c r="DN8" s="630"/>
      <c r="DO8" s="630"/>
      <c r="DP8" s="631"/>
      <c r="DQ8" s="638">
        <v>478295</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1008</v>
      </c>
      <c r="S9" s="630"/>
      <c r="T9" s="630"/>
      <c r="U9" s="630"/>
      <c r="V9" s="630"/>
      <c r="W9" s="630"/>
      <c r="X9" s="630"/>
      <c r="Y9" s="631"/>
      <c r="Z9" s="632">
        <v>0</v>
      </c>
      <c r="AA9" s="632"/>
      <c r="AB9" s="632"/>
      <c r="AC9" s="632"/>
      <c r="AD9" s="633">
        <v>1008</v>
      </c>
      <c r="AE9" s="633"/>
      <c r="AF9" s="633"/>
      <c r="AG9" s="633"/>
      <c r="AH9" s="633"/>
      <c r="AI9" s="633"/>
      <c r="AJ9" s="633"/>
      <c r="AK9" s="633"/>
      <c r="AL9" s="634">
        <v>0</v>
      </c>
      <c r="AM9" s="635"/>
      <c r="AN9" s="635"/>
      <c r="AO9" s="636"/>
      <c r="AP9" s="626" t="s">
        <v>242</v>
      </c>
      <c r="AQ9" s="627"/>
      <c r="AR9" s="627"/>
      <c r="AS9" s="627"/>
      <c r="AT9" s="627"/>
      <c r="AU9" s="627"/>
      <c r="AV9" s="627"/>
      <c r="AW9" s="627"/>
      <c r="AX9" s="627"/>
      <c r="AY9" s="627"/>
      <c r="AZ9" s="627"/>
      <c r="BA9" s="627"/>
      <c r="BB9" s="627"/>
      <c r="BC9" s="627"/>
      <c r="BD9" s="627"/>
      <c r="BE9" s="627"/>
      <c r="BF9" s="628"/>
      <c r="BG9" s="629">
        <v>134527</v>
      </c>
      <c r="BH9" s="630"/>
      <c r="BI9" s="630"/>
      <c r="BJ9" s="630"/>
      <c r="BK9" s="630"/>
      <c r="BL9" s="630"/>
      <c r="BM9" s="630"/>
      <c r="BN9" s="631"/>
      <c r="BO9" s="632">
        <v>28.9</v>
      </c>
      <c r="BP9" s="632"/>
      <c r="BQ9" s="632"/>
      <c r="BR9" s="632"/>
      <c r="BS9" s="633" t="s">
        <v>227</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791437</v>
      </c>
      <c r="CS9" s="630"/>
      <c r="CT9" s="630"/>
      <c r="CU9" s="630"/>
      <c r="CV9" s="630"/>
      <c r="CW9" s="630"/>
      <c r="CX9" s="630"/>
      <c r="CY9" s="631"/>
      <c r="CZ9" s="632">
        <v>6.5</v>
      </c>
      <c r="DA9" s="632"/>
      <c r="DB9" s="632"/>
      <c r="DC9" s="632"/>
      <c r="DD9" s="638">
        <v>64117</v>
      </c>
      <c r="DE9" s="630"/>
      <c r="DF9" s="630"/>
      <c r="DG9" s="630"/>
      <c r="DH9" s="630"/>
      <c r="DI9" s="630"/>
      <c r="DJ9" s="630"/>
      <c r="DK9" s="630"/>
      <c r="DL9" s="630"/>
      <c r="DM9" s="630"/>
      <c r="DN9" s="630"/>
      <c r="DO9" s="630"/>
      <c r="DP9" s="631"/>
      <c r="DQ9" s="638">
        <v>419390</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32" t="s">
        <v>227</v>
      </c>
      <c r="AA10" s="632"/>
      <c r="AB10" s="632"/>
      <c r="AC10" s="632"/>
      <c r="AD10" s="633" t="s">
        <v>227</v>
      </c>
      <c r="AE10" s="633"/>
      <c r="AF10" s="633"/>
      <c r="AG10" s="633"/>
      <c r="AH10" s="633"/>
      <c r="AI10" s="633"/>
      <c r="AJ10" s="633"/>
      <c r="AK10" s="633"/>
      <c r="AL10" s="634" t="s">
        <v>227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14724</v>
      </c>
      <c r="BH10" s="630"/>
      <c r="BI10" s="630"/>
      <c r="BJ10" s="630"/>
      <c r="BK10" s="630"/>
      <c r="BL10" s="630"/>
      <c r="BM10" s="630"/>
      <c r="BN10" s="631"/>
      <c r="BO10" s="632">
        <v>3.2</v>
      </c>
      <c r="BP10" s="632"/>
      <c r="BQ10" s="632"/>
      <c r="BR10" s="632"/>
      <c r="BS10" s="633" t="s">
        <v>233</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t="s">
        <v>227</v>
      </c>
      <c r="CS10" s="630"/>
      <c r="CT10" s="630"/>
      <c r="CU10" s="630"/>
      <c r="CV10" s="630"/>
      <c r="CW10" s="630"/>
      <c r="CX10" s="630"/>
      <c r="CY10" s="631"/>
      <c r="CZ10" s="632" t="s">
        <v>233</v>
      </c>
      <c r="DA10" s="632"/>
      <c r="DB10" s="632"/>
      <c r="DC10" s="632"/>
      <c r="DD10" s="638" t="s">
        <v>233</v>
      </c>
      <c r="DE10" s="630"/>
      <c r="DF10" s="630"/>
      <c r="DG10" s="630"/>
      <c r="DH10" s="630"/>
      <c r="DI10" s="630"/>
      <c r="DJ10" s="630"/>
      <c r="DK10" s="630"/>
      <c r="DL10" s="630"/>
      <c r="DM10" s="630"/>
      <c r="DN10" s="630"/>
      <c r="DO10" s="630"/>
      <c r="DP10" s="631"/>
      <c r="DQ10" s="638" t="s">
        <v>227</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95306</v>
      </c>
      <c r="S11" s="630"/>
      <c r="T11" s="630"/>
      <c r="U11" s="630"/>
      <c r="V11" s="630"/>
      <c r="W11" s="630"/>
      <c r="X11" s="630"/>
      <c r="Y11" s="631"/>
      <c r="Z11" s="634">
        <v>0.7</v>
      </c>
      <c r="AA11" s="635"/>
      <c r="AB11" s="635"/>
      <c r="AC11" s="647"/>
      <c r="AD11" s="638">
        <v>95306</v>
      </c>
      <c r="AE11" s="630"/>
      <c r="AF11" s="630"/>
      <c r="AG11" s="630"/>
      <c r="AH11" s="630"/>
      <c r="AI11" s="630"/>
      <c r="AJ11" s="630"/>
      <c r="AK11" s="631"/>
      <c r="AL11" s="634">
        <v>2.4</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9294</v>
      </c>
      <c r="BH11" s="630"/>
      <c r="BI11" s="630"/>
      <c r="BJ11" s="630"/>
      <c r="BK11" s="630"/>
      <c r="BL11" s="630"/>
      <c r="BM11" s="630"/>
      <c r="BN11" s="631"/>
      <c r="BO11" s="632">
        <v>2</v>
      </c>
      <c r="BP11" s="632"/>
      <c r="BQ11" s="632"/>
      <c r="BR11" s="632"/>
      <c r="BS11" s="633" t="s">
        <v>227</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1286467</v>
      </c>
      <c r="CS11" s="630"/>
      <c r="CT11" s="630"/>
      <c r="CU11" s="630"/>
      <c r="CV11" s="630"/>
      <c r="CW11" s="630"/>
      <c r="CX11" s="630"/>
      <c r="CY11" s="631"/>
      <c r="CZ11" s="632">
        <v>10.5</v>
      </c>
      <c r="DA11" s="632"/>
      <c r="DB11" s="632"/>
      <c r="DC11" s="632"/>
      <c r="DD11" s="638">
        <v>906935</v>
      </c>
      <c r="DE11" s="630"/>
      <c r="DF11" s="630"/>
      <c r="DG11" s="630"/>
      <c r="DH11" s="630"/>
      <c r="DI11" s="630"/>
      <c r="DJ11" s="630"/>
      <c r="DK11" s="630"/>
      <c r="DL11" s="630"/>
      <c r="DM11" s="630"/>
      <c r="DN11" s="630"/>
      <c r="DO11" s="630"/>
      <c r="DP11" s="631"/>
      <c r="DQ11" s="638">
        <v>176941</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v>5568</v>
      </c>
      <c r="S12" s="630"/>
      <c r="T12" s="630"/>
      <c r="U12" s="630"/>
      <c r="V12" s="630"/>
      <c r="W12" s="630"/>
      <c r="X12" s="630"/>
      <c r="Y12" s="631"/>
      <c r="Z12" s="632">
        <v>0</v>
      </c>
      <c r="AA12" s="632"/>
      <c r="AB12" s="632"/>
      <c r="AC12" s="632"/>
      <c r="AD12" s="633">
        <v>5568</v>
      </c>
      <c r="AE12" s="633"/>
      <c r="AF12" s="633"/>
      <c r="AG12" s="633"/>
      <c r="AH12" s="633"/>
      <c r="AI12" s="633"/>
      <c r="AJ12" s="633"/>
      <c r="AK12" s="633"/>
      <c r="AL12" s="634">
        <v>0.1</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261200</v>
      </c>
      <c r="BH12" s="630"/>
      <c r="BI12" s="630"/>
      <c r="BJ12" s="630"/>
      <c r="BK12" s="630"/>
      <c r="BL12" s="630"/>
      <c r="BM12" s="630"/>
      <c r="BN12" s="631"/>
      <c r="BO12" s="632">
        <v>56.1</v>
      </c>
      <c r="BP12" s="632"/>
      <c r="BQ12" s="632"/>
      <c r="BR12" s="632"/>
      <c r="BS12" s="633" t="s">
        <v>227</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145234</v>
      </c>
      <c r="CS12" s="630"/>
      <c r="CT12" s="630"/>
      <c r="CU12" s="630"/>
      <c r="CV12" s="630"/>
      <c r="CW12" s="630"/>
      <c r="CX12" s="630"/>
      <c r="CY12" s="631"/>
      <c r="CZ12" s="632">
        <v>1.2</v>
      </c>
      <c r="DA12" s="632"/>
      <c r="DB12" s="632"/>
      <c r="DC12" s="632"/>
      <c r="DD12" s="638">
        <v>1506</v>
      </c>
      <c r="DE12" s="630"/>
      <c r="DF12" s="630"/>
      <c r="DG12" s="630"/>
      <c r="DH12" s="630"/>
      <c r="DI12" s="630"/>
      <c r="DJ12" s="630"/>
      <c r="DK12" s="630"/>
      <c r="DL12" s="630"/>
      <c r="DM12" s="630"/>
      <c r="DN12" s="630"/>
      <c r="DO12" s="630"/>
      <c r="DP12" s="631"/>
      <c r="DQ12" s="638">
        <v>115493</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227</v>
      </c>
      <c r="S13" s="630"/>
      <c r="T13" s="630"/>
      <c r="U13" s="630"/>
      <c r="V13" s="630"/>
      <c r="W13" s="630"/>
      <c r="X13" s="630"/>
      <c r="Y13" s="631"/>
      <c r="Z13" s="632" t="s">
        <v>227</v>
      </c>
      <c r="AA13" s="632"/>
      <c r="AB13" s="632"/>
      <c r="AC13" s="632"/>
      <c r="AD13" s="633" t="s">
        <v>227</v>
      </c>
      <c r="AE13" s="633"/>
      <c r="AF13" s="633"/>
      <c r="AG13" s="633"/>
      <c r="AH13" s="633"/>
      <c r="AI13" s="633"/>
      <c r="AJ13" s="633"/>
      <c r="AK13" s="633"/>
      <c r="AL13" s="634" t="s">
        <v>227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242066</v>
      </c>
      <c r="BH13" s="630"/>
      <c r="BI13" s="630"/>
      <c r="BJ13" s="630"/>
      <c r="BK13" s="630"/>
      <c r="BL13" s="630"/>
      <c r="BM13" s="630"/>
      <c r="BN13" s="631"/>
      <c r="BO13" s="632">
        <v>52</v>
      </c>
      <c r="BP13" s="632"/>
      <c r="BQ13" s="632"/>
      <c r="BR13" s="632"/>
      <c r="BS13" s="633" t="s">
        <v>233</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458211</v>
      </c>
      <c r="CS13" s="630"/>
      <c r="CT13" s="630"/>
      <c r="CU13" s="630"/>
      <c r="CV13" s="630"/>
      <c r="CW13" s="630"/>
      <c r="CX13" s="630"/>
      <c r="CY13" s="631"/>
      <c r="CZ13" s="632">
        <v>3.8</v>
      </c>
      <c r="DA13" s="632"/>
      <c r="DB13" s="632"/>
      <c r="DC13" s="632"/>
      <c r="DD13" s="638">
        <v>221646</v>
      </c>
      <c r="DE13" s="630"/>
      <c r="DF13" s="630"/>
      <c r="DG13" s="630"/>
      <c r="DH13" s="630"/>
      <c r="DI13" s="630"/>
      <c r="DJ13" s="630"/>
      <c r="DK13" s="630"/>
      <c r="DL13" s="630"/>
      <c r="DM13" s="630"/>
      <c r="DN13" s="630"/>
      <c r="DO13" s="630"/>
      <c r="DP13" s="631"/>
      <c r="DQ13" s="638">
        <v>190935</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227</v>
      </c>
      <c r="S14" s="630"/>
      <c r="T14" s="630"/>
      <c r="U14" s="630"/>
      <c r="V14" s="630"/>
      <c r="W14" s="630"/>
      <c r="X14" s="630"/>
      <c r="Y14" s="631"/>
      <c r="Z14" s="632" t="s">
        <v>227</v>
      </c>
      <c r="AA14" s="632"/>
      <c r="AB14" s="632"/>
      <c r="AC14" s="632"/>
      <c r="AD14" s="633" t="s">
        <v>227</v>
      </c>
      <c r="AE14" s="633"/>
      <c r="AF14" s="633"/>
      <c r="AG14" s="633"/>
      <c r="AH14" s="633"/>
      <c r="AI14" s="633"/>
      <c r="AJ14" s="633"/>
      <c r="AK14" s="633"/>
      <c r="AL14" s="634" t="s">
        <v>233</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23218</v>
      </c>
      <c r="BH14" s="630"/>
      <c r="BI14" s="630"/>
      <c r="BJ14" s="630"/>
      <c r="BK14" s="630"/>
      <c r="BL14" s="630"/>
      <c r="BM14" s="630"/>
      <c r="BN14" s="631"/>
      <c r="BO14" s="632">
        <v>5</v>
      </c>
      <c r="BP14" s="632"/>
      <c r="BQ14" s="632"/>
      <c r="BR14" s="632"/>
      <c r="BS14" s="633" t="s">
        <v>227</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159429</v>
      </c>
      <c r="CS14" s="630"/>
      <c r="CT14" s="630"/>
      <c r="CU14" s="630"/>
      <c r="CV14" s="630"/>
      <c r="CW14" s="630"/>
      <c r="CX14" s="630"/>
      <c r="CY14" s="631"/>
      <c r="CZ14" s="632">
        <v>1.3</v>
      </c>
      <c r="DA14" s="632"/>
      <c r="DB14" s="632"/>
      <c r="DC14" s="632"/>
      <c r="DD14" s="638">
        <v>15659</v>
      </c>
      <c r="DE14" s="630"/>
      <c r="DF14" s="630"/>
      <c r="DG14" s="630"/>
      <c r="DH14" s="630"/>
      <c r="DI14" s="630"/>
      <c r="DJ14" s="630"/>
      <c r="DK14" s="630"/>
      <c r="DL14" s="630"/>
      <c r="DM14" s="630"/>
      <c r="DN14" s="630"/>
      <c r="DO14" s="630"/>
      <c r="DP14" s="631"/>
      <c r="DQ14" s="638">
        <v>94991</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233</v>
      </c>
      <c r="S15" s="630"/>
      <c r="T15" s="630"/>
      <c r="U15" s="630"/>
      <c r="V15" s="630"/>
      <c r="W15" s="630"/>
      <c r="X15" s="630"/>
      <c r="Y15" s="631"/>
      <c r="Z15" s="632" t="s">
        <v>227</v>
      </c>
      <c r="AA15" s="632"/>
      <c r="AB15" s="632"/>
      <c r="AC15" s="632"/>
      <c r="AD15" s="633" t="s">
        <v>227</v>
      </c>
      <c r="AE15" s="633"/>
      <c r="AF15" s="633"/>
      <c r="AG15" s="633"/>
      <c r="AH15" s="633"/>
      <c r="AI15" s="633"/>
      <c r="AJ15" s="633"/>
      <c r="AK15" s="633"/>
      <c r="AL15" s="634" t="s">
        <v>227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16384</v>
      </c>
      <c r="BH15" s="630"/>
      <c r="BI15" s="630"/>
      <c r="BJ15" s="630"/>
      <c r="BK15" s="630"/>
      <c r="BL15" s="630"/>
      <c r="BM15" s="630"/>
      <c r="BN15" s="631"/>
      <c r="BO15" s="632">
        <v>3.5</v>
      </c>
      <c r="BP15" s="632"/>
      <c r="BQ15" s="632"/>
      <c r="BR15" s="632"/>
      <c r="BS15" s="633" t="s">
        <v>233</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942931</v>
      </c>
      <c r="CS15" s="630"/>
      <c r="CT15" s="630"/>
      <c r="CU15" s="630"/>
      <c r="CV15" s="630"/>
      <c r="CW15" s="630"/>
      <c r="CX15" s="630"/>
      <c r="CY15" s="631"/>
      <c r="CZ15" s="632">
        <v>7.7</v>
      </c>
      <c r="DA15" s="632"/>
      <c r="DB15" s="632"/>
      <c r="DC15" s="632"/>
      <c r="DD15" s="638">
        <v>127942</v>
      </c>
      <c r="DE15" s="630"/>
      <c r="DF15" s="630"/>
      <c r="DG15" s="630"/>
      <c r="DH15" s="630"/>
      <c r="DI15" s="630"/>
      <c r="DJ15" s="630"/>
      <c r="DK15" s="630"/>
      <c r="DL15" s="630"/>
      <c r="DM15" s="630"/>
      <c r="DN15" s="630"/>
      <c r="DO15" s="630"/>
      <c r="DP15" s="631"/>
      <c r="DQ15" s="638">
        <v>628904</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1969</v>
      </c>
      <c r="S16" s="630"/>
      <c r="T16" s="630"/>
      <c r="U16" s="630"/>
      <c r="V16" s="630"/>
      <c r="W16" s="630"/>
      <c r="X16" s="630"/>
      <c r="Y16" s="631"/>
      <c r="Z16" s="632">
        <v>0</v>
      </c>
      <c r="AA16" s="632"/>
      <c r="AB16" s="632"/>
      <c r="AC16" s="632"/>
      <c r="AD16" s="633">
        <v>1969</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227</v>
      </c>
      <c r="BH16" s="630"/>
      <c r="BI16" s="630"/>
      <c r="BJ16" s="630"/>
      <c r="BK16" s="630"/>
      <c r="BL16" s="630"/>
      <c r="BM16" s="630"/>
      <c r="BN16" s="631"/>
      <c r="BO16" s="632" t="s">
        <v>233</v>
      </c>
      <c r="BP16" s="632"/>
      <c r="BQ16" s="632"/>
      <c r="BR16" s="632"/>
      <c r="BS16" s="633" t="s">
        <v>227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227</v>
      </c>
      <c r="CS16" s="630"/>
      <c r="CT16" s="630"/>
      <c r="CU16" s="630"/>
      <c r="CV16" s="630"/>
      <c r="CW16" s="630"/>
      <c r="CX16" s="630"/>
      <c r="CY16" s="631"/>
      <c r="CZ16" s="632" t="s">
        <v>227</v>
      </c>
      <c r="DA16" s="632"/>
      <c r="DB16" s="632"/>
      <c r="DC16" s="632"/>
      <c r="DD16" s="638" t="s">
        <v>233</v>
      </c>
      <c r="DE16" s="630"/>
      <c r="DF16" s="630"/>
      <c r="DG16" s="630"/>
      <c r="DH16" s="630"/>
      <c r="DI16" s="630"/>
      <c r="DJ16" s="630"/>
      <c r="DK16" s="630"/>
      <c r="DL16" s="630"/>
      <c r="DM16" s="630"/>
      <c r="DN16" s="630"/>
      <c r="DO16" s="630"/>
      <c r="DP16" s="631"/>
      <c r="DQ16" s="638" t="s">
        <v>227</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5313</v>
      </c>
      <c r="S17" s="630"/>
      <c r="T17" s="630"/>
      <c r="U17" s="630"/>
      <c r="V17" s="630"/>
      <c r="W17" s="630"/>
      <c r="X17" s="630"/>
      <c r="Y17" s="631"/>
      <c r="Z17" s="632">
        <v>0</v>
      </c>
      <c r="AA17" s="632"/>
      <c r="AB17" s="632"/>
      <c r="AC17" s="632"/>
      <c r="AD17" s="633">
        <v>5313</v>
      </c>
      <c r="AE17" s="633"/>
      <c r="AF17" s="633"/>
      <c r="AG17" s="633"/>
      <c r="AH17" s="633"/>
      <c r="AI17" s="633"/>
      <c r="AJ17" s="633"/>
      <c r="AK17" s="633"/>
      <c r="AL17" s="634">
        <v>0.1</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227</v>
      </c>
      <c r="BH17" s="630"/>
      <c r="BI17" s="630"/>
      <c r="BJ17" s="630"/>
      <c r="BK17" s="630"/>
      <c r="BL17" s="630"/>
      <c r="BM17" s="630"/>
      <c r="BN17" s="631"/>
      <c r="BO17" s="632" t="s">
        <v>227</v>
      </c>
      <c r="BP17" s="632"/>
      <c r="BQ17" s="632"/>
      <c r="BR17" s="632"/>
      <c r="BS17" s="633" t="s">
        <v>227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782152</v>
      </c>
      <c r="CS17" s="630"/>
      <c r="CT17" s="630"/>
      <c r="CU17" s="630"/>
      <c r="CV17" s="630"/>
      <c r="CW17" s="630"/>
      <c r="CX17" s="630"/>
      <c r="CY17" s="631"/>
      <c r="CZ17" s="632">
        <v>6.4</v>
      </c>
      <c r="DA17" s="632"/>
      <c r="DB17" s="632"/>
      <c r="DC17" s="632"/>
      <c r="DD17" s="638" t="s">
        <v>227</v>
      </c>
      <c r="DE17" s="630"/>
      <c r="DF17" s="630"/>
      <c r="DG17" s="630"/>
      <c r="DH17" s="630"/>
      <c r="DI17" s="630"/>
      <c r="DJ17" s="630"/>
      <c r="DK17" s="630"/>
      <c r="DL17" s="630"/>
      <c r="DM17" s="630"/>
      <c r="DN17" s="630"/>
      <c r="DO17" s="630"/>
      <c r="DP17" s="631"/>
      <c r="DQ17" s="638">
        <v>754025</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28360</v>
      </c>
      <c r="S18" s="630"/>
      <c r="T18" s="630"/>
      <c r="U18" s="630"/>
      <c r="V18" s="630"/>
      <c r="W18" s="630"/>
      <c r="X18" s="630"/>
      <c r="Y18" s="631"/>
      <c r="Z18" s="632">
        <v>0.2</v>
      </c>
      <c r="AA18" s="632"/>
      <c r="AB18" s="632"/>
      <c r="AC18" s="632"/>
      <c r="AD18" s="633">
        <v>28360</v>
      </c>
      <c r="AE18" s="633"/>
      <c r="AF18" s="633"/>
      <c r="AG18" s="633"/>
      <c r="AH18" s="633"/>
      <c r="AI18" s="633"/>
      <c r="AJ18" s="633"/>
      <c r="AK18" s="633"/>
      <c r="AL18" s="634">
        <v>0.69999998807907104</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227</v>
      </c>
      <c r="BH18" s="630"/>
      <c r="BI18" s="630"/>
      <c r="BJ18" s="630"/>
      <c r="BK18" s="630"/>
      <c r="BL18" s="630"/>
      <c r="BM18" s="630"/>
      <c r="BN18" s="631"/>
      <c r="BO18" s="632" t="s">
        <v>233</v>
      </c>
      <c r="BP18" s="632"/>
      <c r="BQ18" s="632"/>
      <c r="BR18" s="632"/>
      <c r="BS18" s="633" t="s">
        <v>227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227</v>
      </c>
      <c r="CS18" s="630"/>
      <c r="CT18" s="630"/>
      <c r="CU18" s="630"/>
      <c r="CV18" s="630"/>
      <c r="CW18" s="630"/>
      <c r="CX18" s="630"/>
      <c r="CY18" s="631"/>
      <c r="CZ18" s="632" t="s">
        <v>227</v>
      </c>
      <c r="DA18" s="632"/>
      <c r="DB18" s="632"/>
      <c r="DC18" s="632"/>
      <c r="DD18" s="638" t="s">
        <v>138</v>
      </c>
      <c r="DE18" s="630"/>
      <c r="DF18" s="630"/>
      <c r="DG18" s="630"/>
      <c r="DH18" s="630"/>
      <c r="DI18" s="630"/>
      <c r="DJ18" s="630"/>
      <c r="DK18" s="630"/>
      <c r="DL18" s="630"/>
      <c r="DM18" s="630"/>
      <c r="DN18" s="630"/>
      <c r="DO18" s="630"/>
      <c r="DP18" s="631"/>
      <c r="DQ18" s="638" t="s">
        <v>227</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136</v>
      </c>
      <c r="S19" s="630"/>
      <c r="T19" s="630"/>
      <c r="U19" s="630"/>
      <c r="V19" s="630"/>
      <c r="W19" s="630"/>
      <c r="X19" s="630"/>
      <c r="Y19" s="631"/>
      <c r="Z19" s="632">
        <v>0</v>
      </c>
      <c r="AA19" s="632"/>
      <c r="AB19" s="632"/>
      <c r="AC19" s="632"/>
      <c r="AD19" s="633">
        <v>136</v>
      </c>
      <c r="AE19" s="633"/>
      <c r="AF19" s="633"/>
      <c r="AG19" s="633"/>
      <c r="AH19" s="633"/>
      <c r="AI19" s="633"/>
      <c r="AJ19" s="633"/>
      <c r="AK19" s="633"/>
      <c r="AL19" s="634">
        <v>0</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58</v>
      </c>
      <c r="BH19" s="630"/>
      <c r="BI19" s="630"/>
      <c r="BJ19" s="630"/>
      <c r="BK19" s="630"/>
      <c r="BL19" s="630"/>
      <c r="BM19" s="630"/>
      <c r="BN19" s="631"/>
      <c r="BO19" s="632">
        <v>0</v>
      </c>
      <c r="BP19" s="632"/>
      <c r="BQ19" s="632"/>
      <c r="BR19" s="632"/>
      <c r="BS19" s="633" t="s">
        <v>227</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227</v>
      </c>
      <c r="CS19" s="630"/>
      <c r="CT19" s="630"/>
      <c r="CU19" s="630"/>
      <c r="CV19" s="630"/>
      <c r="CW19" s="630"/>
      <c r="CX19" s="630"/>
      <c r="CY19" s="631"/>
      <c r="CZ19" s="632" t="s">
        <v>227</v>
      </c>
      <c r="DA19" s="632"/>
      <c r="DB19" s="632"/>
      <c r="DC19" s="632"/>
      <c r="DD19" s="638" t="s">
        <v>227</v>
      </c>
      <c r="DE19" s="630"/>
      <c r="DF19" s="630"/>
      <c r="DG19" s="630"/>
      <c r="DH19" s="630"/>
      <c r="DI19" s="630"/>
      <c r="DJ19" s="630"/>
      <c r="DK19" s="630"/>
      <c r="DL19" s="630"/>
      <c r="DM19" s="630"/>
      <c r="DN19" s="630"/>
      <c r="DO19" s="630"/>
      <c r="DP19" s="631"/>
      <c r="DQ19" s="638" t="s">
        <v>227</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672</v>
      </c>
      <c r="S20" s="630"/>
      <c r="T20" s="630"/>
      <c r="U20" s="630"/>
      <c r="V20" s="630"/>
      <c r="W20" s="630"/>
      <c r="X20" s="630"/>
      <c r="Y20" s="631"/>
      <c r="Z20" s="632">
        <v>0</v>
      </c>
      <c r="AA20" s="632"/>
      <c r="AB20" s="632"/>
      <c r="AC20" s="632"/>
      <c r="AD20" s="633">
        <v>672</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58</v>
      </c>
      <c r="BH20" s="630"/>
      <c r="BI20" s="630"/>
      <c r="BJ20" s="630"/>
      <c r="BK20" s="630"/>
      <c r="BL20" s="630"/>
      <c r="BM20" s="630"/>
      <c r="BN20" s="631"/>
      <c r="BO20" s="632">
        <v>0</v>
      </c>
      <c r="BP20" s="632"/>
      <c r="BQ20" s="632"/>
      <c r="BR20" s="632"/>
      <c r="BS20" s="633" t="s">
        <v>233</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12205074</v>
      </c>
      <c r="CS20" s="630"/>
      <c r="CT20" s="630"/>
      <c r="CU20" s="630"/>
      <c r="CV20" s="630"/>
      <c r="CW20" s="630"/>
      <c r="CX20" s="630"/>
      <c r="CY20" s="631"/>
      <c r="CZ20" s="632">
        <v>100</v>
      </c>
      <c r="DA20" s="632"/>
      <c r="DB20" s="632"/>
      <c r="DC20" s="632"/>
      <c r="DD20" s="638">
        <v>5791468</v>
      </c>
      <c r="DE20" s="630"/>
      <c r="DF20" s="630"/>
      <c r="DG20" s="630"/>
      <c r="DH20" s="630"/>
      <c r="DI20" s="630"/>
      <c r="DJ20" s="630"/>
      <c r="DK20" s="630"/>
      <c r="DL20" s="630"/>
      <c r="DM20" s="630"/>
      <c r="DN20" s="630"/>
      <c r="DO20" s="630"/>
      <c r="DP20" s="631"/>
      <c r="DQ20" s="638">
        <v>4152948</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139</v>
      </c>
      <c r="S21" s="630"/>
      <c r="T21" s="630"/>
      <c r="U21" s="630"/>
      <c r="V21" s="630"/>
      <c r="W21" s="630"/>
      <c r="X21" s="630"/>
      <c r="Y21" s="631"/>
      <c r="Z21" s="632">
        <v>0</v>
      </c>
      <c r="AA21" s="632"/>
      <c r="AB21" s="632"/>
      <c r="AC21" s="632"/>
      <c r="AD21" s="633">
        <v>139</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58</v>
      </c>
      <c r="BH21" s="630"/>
      <c r="BI21" s="630"/>
      <c r="BJ21" s="630"/>
      <c r="BK21" s="630"/>
      <c r="BL21" s="630"/>
      <c r="BM21" s="630"/>
      <c r="BN21" s="631"/>
      <c r="BO21" s="632">
        <v>0</v>
      </c>
      <c r="BP21" s="632"/>
      <c r="BQ21" s="632"/>
      <c r="BR21" s="632"/>
      <c r="BS21" s="633" t="s">
        <v>227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279</v>
      </c>
      <c r="C22" s="668"/>
      <c r="D22" s="668"/>
      <c r="E22" s="668"/>
      <c r="F22" s="668"/>
      <c r="G22" s="668"/>
      <c r="H22" s="668"/>
      <c r="I22" s="668"/>
      <c r="J22" s="668"/>
      <c r="K22" s="668"/>
      <c r="L22" s="668"/>
      <c r="M22" s="668"/>
      <c r="N22" s="668"/>
      <c r="O22" s="668"/>
      <c r="P22" s="668"/>
      <c r="Q22" s="669"/>
      <c r="R22" s="629">
        <v>27413</v>
      </c>
      <c r="S22" s="630"/>
      <c r="T22" s="630"/>
      <c r="U22" s="630"/>
      <c r="V22" s="630"/>
      <c r="W22" s="630"/>
      <c r="X22" s="630"/>
      <c r="Y22" s="631"/>
      <c r="Z22" s="632">
        <v>0.2</v>
      </c>
      <c r="AA22" s="632"/>
      <c r="AB22" s="632"/>
      <c r="AC22" s="632"/>
      <c r="AD22" s="633">
        <v>27413</v>
      </c>
      <c r="AE22" s="633"/>
      <c r="AF22" s="633"/>
      <c r="AG22" s="633"/>
      <c r="AH22" s="633"/>
      <c r="AI22" s="633"/>
      <c r="AJ22" s="633"/>
      <c r="AK22" s="633"/>
      <c r="AL22" s="634">
        <v>0.69999998807907104</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233</v>
      </c>
      <c r="BH22" s="630"/>
      <c r="BI22" s="630"/>
      <c r="BJ22" s="630"/>
      <c r="BK22" s="630"/>
      <c r="BL22" s="630"/>
      <c r="BM22" s="630"/>
      <c r="BN22" s="631"/>
      <c r="BO22" s="632" t="s">
        <v>227</v>
      </c>
      <c r="BP22" s="632"/>
      <c r="BQ22" s="632"/>
      <c r="BR22" s="632"/>
      <c r="BS22" s="633" t="s">
        <v>227</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3648991</v>
      </c>
      <c r="S23" s="630"/>
      <c r="T23" s="630"/>
      <c r="U23" s="630"/>
      <c r="V23" s="630"/>
      <c r="W23" s="630"/>
      <c r="X23" s="630"/>
      <c r="Y23" s="631"/>
      <c r="Z23" s="632">
        <v>28.3</v>
      </c>
      <c r="AA23" s="632"/>
      <c r="AB23" s="632"/>
      <c r="AC23" s="632"/>
      <c r="AD23" s="633">
        <v>3255779</v>
      </c>
      <c r="AE23" s="633"/>
      <c r="AF23" s="633"/>
      <c r="AG23" s="633"/>
      <c r="AH23" s="633"/>
      <c r="AI23" s="633"/>
      <c r="AJ23" s="633"/>
      <c r="AK23" s="633"/>
      <c r="AL23" s="634">
        <v>83.1</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227</v>
      </c>
      <c r="BH23" s="630"/>
      <c r="BI23" s="630"/>
      <c r="BJ23" s="630"/>
      <c r="BK23" s="630"/>
      <c r="BL23" s="630"/>
      <c r="BM23" s="630"/>
      <c r="BN23" s="631"/>
      <c r="BO23" s="632" t="s">
        <v>138</v>
      </c>
      <c r="BP23" s="632"/>
      <c r="BQ23" s="632"/>
      <c r="BR23" s="632"/>
      <c r="BS23" s="633" t="s">
        <v>227</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3255779</v>
      </c>
      <c r="S24" s="630"/>
      <c r="T24" s="630"/>
      <c r="U24" s="630"/>
      <c r="V24" s="630"/>
      <c r="W24" s="630"/>
      <c r="X24" s="630"/>
      <c r="Y24" s="631"/>
      <c r="Z24" s="632">
        <v>25.2</v>
      </c>
      <c r="AA24" s="632"/>
      <c r="AB24" s="632"/>
      <c r="AC24" s="632"/>
      <c r="AD24" s="633">
        <v>3255779</v>
      </c>
      <c r="AE24" s="633"/>
      <c r="AF24" s="633"/>
      <c r="AG24" s="633"/>
      <c r="AH24" s="633"/>
      <c r="AI24" s="633"/>
      <c r="AJ24" s="633"/>
      <c r="AK24" s="633"/>
      <c r="AL24" s="634">
        <v>83.1</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227</v>
      </c>
      <c r="BH24" s="630"/>
      <c r="BI24" s="630"/>
      <c r="BJ24" s="630"/>
      <c r="BK24" s="630"/>
      <c r="BL24" s="630"/>
      <c r="BM24" s="630"/>
      <c r="BN24" s="631"/>
      <c r="BO24" s="632" t="s">
        <v>227</v>
      </c>
      <c r="BP24" s="632"/>
      <c r="BQ24" s="632"/>
      <c r="BR24" s="632"/>
      <c r="BS24" s="633" t="s">
        <v>233</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2499714</v>
      </c>
      <c r="CS24" s="619"/>
      <c r="CT24" s="619"/>
      <c r="CU24" s="619"/>
      <c r="CV24" s="619"/>
      <c r="CW24" s="619"/>
      <c r="CX24" s="619"/>
      <c r="CY24" s="620"/>
      <c r="CZ24" s="623">
        <v>20.5</v>
      </c>
      <c r="DA24" s="624"/>
      <c r="DB24" s="624"/>
      <c r="DC24" s="643"/>
      <c r="DD24" s="670">
        <v>2126969</v>
      </c>
      <c r="DE24" s="619"/>
      <c r="DF24" s="619"/>
      <c r="DG24" s="619"/>
      <c r="DH24" s="619"/>
      <c r="DI24" s="619"/>
      <c r="DJ24" s="619"/>
      <c r="DK24" s="620"/>
      <c r="DL24" s="670">
        <v>2116130</v>
      </c>
      <c r="DM24" s="619"/>
      <c r="DN24" s="619"/>
      <c r="DO24" s="619"/>
      <c r="DP24" s="619"/>
      <c r="DQ24" s="619"/>
      <c r="DR24" s="619"/>
      <c r="DS24" s="619"/>
      <c r="DT24" s="619"/>
      <c r="DU24" s="619"/>
      <c r="DV24" s="620"/>
      <c r="DW24" s="623">
        <v>52.8</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393212</v>
      </c>
      <c r="S25" s="630"/>
      <c r="T25" s="630"/>
      <c r="U25" s="630"/>
      <c r="V25" s="630"/>
      <c r="W25" s="630"/>
      <c r="X25" s="630"/>
      <c r="Y25" s="631"/>
      <c r="Z25" s="632">
        <v>3</v>
      </c>
      <c r="AA25" s="632"/>
      <c r="AB25" s="632"/>
      <c r="AC25" s="632"/>
      <c r="AD25" s="633" t="s">
        <v>227</v>
      </c>
      <c r="AE25" s="633"/>
      <c r="AF25" s="633"/>
      <c r="AG25" s="633"/>
      <c r="AH25" s="633"/>
      <c r="AI25" s="633"/>
      <c r="AJ25" s="633"/>
      <c r="AK25" s="633"/>
      <c r="AL25" s="634" t="s">
        <v>227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227</v>
      </c>
      <c r="BH25" s="630"/>
      <c r="BI25" s="630"/>
      <c r="BJ25" s="630"/>
      <c r="BK25" s="630"/>
      <c r="BL25" s="630"/>
      <c r="BM25" s="630"/>
      <c r="BN25" s="631"/>
      <c r="BO25" s="632" t="s">
        <v>227</v>
      </c>
      <c r="BP25" s="632"/>
      <c r="BQ25" s="632"/>
      <c r="BR25" s="632"/>
      <c r="BS25" s="633" t="s">
        <v>227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1486508</v>
      </c>
      <c r="CS25" s="663"/>
      <c r="CT25" s="663"/>
      <c r="CU25" s="663"/>
      <c r="CV25" s="663"/>
      <c r="CW25" s="663"/>
      <c r="CX25" s="663"/>
      <c r="CY25" s="664"/>
      <c r="CZ25" s="634">
        <v>12.2</v>
      </c>
      <c r="DA25" s="665"/>
      <c r="DB25" s="665"/>
      <c r="DC25" s="671"/>
      <c r="DD25" s="638">
        <v>1289133</v>
      </c>
      <c r="DE25" s="663"/>
      <c r="DF25" s="663"/>
      <c r="DG25" s="663"/>
      <c r="DH25" s="663"/>
      <c r="DI25" s="663"/>
      <c r="DJ25" s="663"/>
      <c r="DK25" s="664"/>
      <c r="DL25" s="638">
        <v>1278429</v>
      </c>
      <c r="DM25" s="663"/>
      <c r="DN25" s="663"/>
      <c r="DO25" s="663"/>
      <c r="DP25" s="663"/>
      <c r="DQ25" s="663"/>
      <c r="DR25" s="663"/>
      <c r="DS25" s="663"/>
      <c r="DT25" s="663"/>
      <c r="DU25" s="663"/>
      <c r="DV25" s="664"/>
      <c r="DW25" s="634">
        <v>31.9</v>
      </c>
      <c r="DX25" s="665"/>
      <c r="DY25" s="665"/>
      <c r="DZ25" s="665"/>
      <c r="EA25" s="665"/>
      <c r="EB25" s="665"/>
      <c r="EC25" s="666"/>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138</v>
      </c>
      <c r="S26" s="630"/>
      <c r="T26" s="630"/>
      <c r="U26" s="630"/>
      <c r="V26" s="630"/>
      <c r="W26" s="630"/>
      <c r="X26" s="630"/>
      <c r="Y26" s="631"/>
      <c r="Z26" s="632" t="s">
        <v>233</v>
      </c>
      <c r="AA26" s="632"/>
      <c r="AB26" s="632"/>
      <c r="AC26" s="632"/>
      <c r="AD26" s="633" t="s">
        <v>233</v>
      </c>
      <c r="AE26" s="633"/>
      <c r="AF26" s="633"/>
      <c r="AG26" s="633"/>
      <c r="AH26" s="633"/>
      <c r="AI26" s="633"/>
      <c r="AJ26" s="633"/>
      <c r="AK26" s="633"/>
      <c r="AL26" s="634" t="s">
        <v>227</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227</v>
      </c>
      <c r="BH26" s="630"/>
      <c r="BI26" s="630"/>
      <c r="BJ26" s="630"/>
      <c r="BK26" s="630"/>
      <c r="BL26" s="630"/>
      <c r="BM26" s="630"/>
      <c r="BN26" s="631"/>
      <c r="BO26" s="632" t="s">
        <v>233</v>
      </c>
      <c r="BP26" s="632"/>
      <c r="BQ26" s="632"/>
      <c r="BR26" s="632"/>
      <c r="BS26" s="633" t="s">
        <v>227</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829284</v>
      </c>
      <c r="CS26" s="630"/>
      <c r="CT26" s="630"/>
      <c r="CU26" s="630"/>
      <c r="CV26" s="630"/>
      <c r="CW26" s="630"/>
      <c r="CX26" s="630"/>
      <c r="CY26" s="631"/>
      <c r="CZ26" s="634">
        <v>6.8</v>
      </c>
      <c r="DA26" s="665"/>
      <c r="DB26" s="665"/>
      <c r="DC26" s="671"/>
      <c r="DD26" s="638">
        <v>672606</v>
      </c>
      <c r="DE26" s="630"/>
      <c r="DF26" s="630"/>
      <c r="DG26" s="630"/>
      <c r="DH26" s="630"/>
      <c r="DI26" s="630"/>
      <c r="DJ26" s="630"/>
      <c r="DK26" s="631"/>
      <c r="DL26" s="638" t="s">
        <v>227</v>
      </c>
      <c r="DM26" s="630"/>
      <c r="DN26" s="630"/>
      <c r="DO26" s="630"/>
      <c r="DP26" s="630"/>
      <c r="DQ26" s="630"/>
      <c r="DR26" s="630"/>
      <c r="DS26" s="630"/>
      <c r="DT26" s="630"/>
      <c r="DU26" s="630"/>
      <c r="DV26" s="631"/>
      <c r="DW26" s="634" t="s">
        <v>227</v>
      </c>
      <c r="DX26" s="665"/>
      <c r="DY26" s="665"/>
      <c r="DZ26" s="665"/>
      <c r="EA26" s="665"/>
      <c r="EB26" s="665"/>
      <c r="EC26" s="666"/>
    </row>
    <row r="27" spans="2:133" ht="11.25" customHeight="1" x14ac:dyDescent="0.15">
      <c r="B27" s="626" t="s">
        <v>298</v>
      </c>
      <c r="C27" s="627"/>
      <c r="D27" s="627"/>
      <c r="E27" s="627"/>
      <c r="F27" s="627"/>
      <c r="G27" s="627"/>
      <c r="H27" s="627"/>
      <c r="I27" s="627"/>
      <c r="J27" s="627"/>
      <c r="K27" s="627"/>
      <c r="L27" s="627"/>
      <c r="M27" s="627"/>
      <c r="N27" s="627"/>
      <c r="O27" s="627"/>
      <c r="P27" s="627"/>
      <c r="Q27" s="628"/>
      <c r="R27" s="629">
        <v>4286976</v>
      </c>
      <c r="S27" s="630"/>
      <c r="T27" s="630"/>
      <c r="U27" s="630"/>
      <c r="V27" s="630"/>
      <c r="W27" s="630"/>
      <c r="X27" s="630"/>
      <c r="Y27" s="631"/>
      <c r="Z27" s="632">
        <v>33.200000000000003</v>
      </c>
      <c r="AA27" s="632"/>
      <c r="AB27" s="632"/>
      <c r="AC27" s="632"/>
      <c r="AD27" s="633">
        <v>3893764</v>
      </c>
      <c r="AE27" s="633"/>
      <c r="AF27" s="633"/>
      <c r="AG27" s="633"/>
      <c r="AH27" s="633"/>
      <c r="AI27" s="633"/>
      <c r="AJ27" s="633"/>
      <c r="AK27" s="633"/>
      <c r="AL27" s="634">
        <v>99.400001525878906</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465779</v>
      </c>
      <c r="BH27" s="630"/>
      <c r="BI27" s="630"/>
      <c r="BJ27" s="630"/>
      <c r="BK27" s="630"/>
      <c r="BL27" s="630"/>
      <c r="BM27" s="630"/>
      <c r="BN27" s="631"/>
      <c r="BO27" s="632">
        <v>100</v>
      </c>
      <c r="BP27" s="632"/>
      <c r="BQ27" s="632"/>
      <c r="BR27" s="632"/>
      <c r="BS27" s="633" t="s">
        <v>233</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231054</v>
      </c>
      <c r="CS27" s="663"/>
      <c r="CT27" s="663"/>
      <c r="CU27" s="663"/>
      <c r="CV27" s="663"/>
      <c r="CW27" s="663"/>
      <c r="CX27" s="663"/>
      <c r="CY27" s="664"/>
      <c r="CZ27" s="634">
        <v>1.9</v>
      </c>
      <c r="DA27" s="665"/>
      <c r="DB27" s="665"/>
      <c r="DC27" s="671"/>
      <c r="DD27" s="638">
        <v>83811</v>
      </c>
      <c r="DE27" s="663"/>
      <c r="DF27" s="663"/>
      <c r="DG27" s="663"/>
      <c r="DH27" s="663"/>
      <c r="DI27" s="663"/>
      <c r="DJ27" s="663"/>
      <c r="DK27" s="664"/>
      <c r="DL27" s="638">
        <v>83676</v>
      </c>
      <c r="DM27" s="663"/>
      <c r="DN27" s="663"/>
      <c r="DO27" s="663"/>
      <c r="DP27" s="663"/>
      <c r="DQ27" s="663"/>
      <c r="DR27" s="663"/>
      <c r="DS27" s="663"/>
      <c r="DT27" s="663"/>
      <c r="DU27" s="663"/>
      <c r="DV27" s="664"/>
      <c r="DW27" s="634">
        <v>2.1</v>
      </c>
      <c r="DX27" s="665"/>
      <c r="DY27" s="665"/>
      <c r="DZ27" s="665"/>
      <c r="EA27" s="665"/>
      <c r="EB27" s="665"/>
      <c r="EC27" s="666"/>
    </row>
    <row r="28" spans="2:133" ht="11.25" customHeight="1" x14ac:dyDescent="0.15">
      <c r="B28" s="626" t="s">
        <v>301</v>
      </c>
      <c r="C28" s="627"/>
      <c r="D28" s="627"/>
      <c r="E28" s="627"/>
      <c r="F28" s="627"/>
      <c r="G28" s="627"/>
      <c r="H28" s="627"/>
      <c r="I28" s="627"/>
      <c r="J28" s="627"/>
      <c r="K28" s="627"/>
      <c r="L28" s="627"/>
      <c r="M28" s="627"/>
      <c r="N28" s="627"/>
      <c r="O28" s="627"/>
      <c r="P28" s="627"/>
      <c r="Q28" s="628"/>
      <c r="R28" s="629" t="s">
        <v>227</v>
      </c>
      <c r="S28" s="630"/>
      <c r="T28" s="630"/>
      <c r="U28" s="630"/>
      <c r="V28" s="630"/>
      <c r="W28" s="630"/>
      <c r="X28" s="630"/>
      <c r="Y28" s="631"/>
      <c r="Z28" s="632" t="s">
        <v>233</v>
      </c>
      <c r="AA28" s="632"/>
      <c r="AB28" s="632"/>
      <c r="AC28" s="632"/>
      <c r="AD28" s="633" t="s">
        <v>227</v>
      </c>
      <c r="AE28" s="633"/>
      <c r="AF28" s="633"/>
      <c r="AG28" s="633"/>
      <c r="AH28" s="633"/>
      <c r="AI28" s="633"/>
      <c r="AJ28" s="633"/>
      <c r="AK28" s="633"/>
      <c r="AL28" s="634" t="s">
        <v>227</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782152</v>
      </c>
      <c r="CS28" s="630"/>
      <c r="CT28" s="630"/>
      <c r="CU28" s="630"/>
      <c r="CV28" s="630"/>
      <c r="CW28" s="630"/>
      <c r="CX28" s="630"/>
      <c r="CY28" s="631"/>
      <c r="CZ28" s="634">
        <v>6.4</v>
      </c>
      <c r="DA28" s="665"/>
      <c r="DB28" s="665"/>
      <c r="DC28" s="671"/>
      <c r="DD28" s="638">
        <v>754025</v>
      </c>
      <c r="DE28" s="630"/>
      <c r="DF28" s="630"/>
      <c r="DG28" s="630"/>
      <c r="DH28" s="630"/>
      <c r="DI28" s="630"/>
      <c r="DJ28" s="630"/>
      <c r="DK28" s="631"/>
      <c r="DL28" s="638">
        <v>754025</v>
      </c>
      <c r="DM28" s="630"/>
      <c r="DN28" s="630"/>
      <c r="DO28" s="630"/>
      <c r="DP28" s="630"/>
      <c r="DQ28" s="630"/>
      <c r="DR28" s="630"/>
      <c r="DS28" s="630"/>
      <c r="DT28" s="630"/>
      <c r="DU28" s="630"/>
      <c r="DV28" s="631"/>
      <c r="DW28" s="634">
        <v>18.8</v>
      </c>
      <c r="DX28" s="665"/>
      <c r="DY28" s="665"/>
      <c r="DZ28" s="665"/>
      <c r="EA28" s="665"/>
      <c r="EB28" s="665"/>
      <c r="EC28" s="666"/>
    </row>
    <row r="29" spans="2:133" ht="11.25" customHeight="1" x14ac:dyDescent="0.15">
      <c r="B29" s="626" t="s">
        <v>303</v>
      </c>
      <c r="C29" s="627"/>
      <c r="D29" s="627"/>
      <c r="E29" s="627"/>
      <c r="F29" s="627"/>
      <c r="G29" s="627"/>
      <c r="H29" s="627"/>
      <c r="I29" s="627"/>
      <c r="J29" s="627"/>
      <c r="K29" s="627"/>
      <c r="L29" s="627"/>
      <c r="M29" s="627"/>
      <c r="N29" s="627"/>
      <c r="O29" s="627"/>
      <c r="P29" s="627"/>
      <c r="Q29" s="628"/>
      <c r="R29" s="629">
        <v>124808</v>
      </c>
      <c r="S29" s="630"/>
      <c r="T29" s="630"/>
      <c r="U29" s="630"/>
      <c r="V29" s="630"/>
      <c r="W29" s="630"/>
      <c r="X29" s="630"/>
      <c r="Y29" s="631"/>
      <c r="Z29" s="632">
        <v>1</v>
      </c>
      <c r="AA29" s="632"/>
      <c r="AB29" s="632"/>
      <c r="AC29" s="632"/>
      <c r="AD29" s="633" t="s">
        <v>227</v>
      </c>
      <c r="AE29" s="633"/>
      <c r="AF29" s="633"/>
      <c r="AG29" s="633"/>
      <c r="AH29" s="633"/>
      <c r="AI29" s="633"/>
      <c r="AJ29" s="633"/>
      <c r="AK29" s="633"/>
      <c r="AL29" s="634" t="s">
        <v>233</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782063</v>
      </c>
      <c r="CS29" s="663"/>
      <c r="CT29" s="663"/>
      <c r="CU29" s="663"/>
      <c r="CV29" s="663"/>
      <c r="CW29" s="663"/>
      <c r="CX29" s="663"/>
      <c r="CY29" s="664"/>
      <c r="CZ29" s="634">
        <v>6.4</v>
      </c>
      <c r="DA29" s="665"/>
      <c r="DB29" s="665"/>
      <c r="DC29" s="671"/>
      <c r="DD29" s="638">
        <v>753936</v>
      </c>
      <c r="DE29" s="663"/>
      <c r="DF29" s="663"/>
      <c r="DG29" s="663"/>
      <c r="DH29" s="663"/>
      <c r="DI29" s="663"/>
      <c r="DJ29" s="663"/>
      <c r="DK29" s="664"/>
      <c r="DL29" s="638">
        <v>753936</v>
      </c>
      <c r="DM29" s="663"/>
      <c r="DN29" s="663"/>
      <c r="DO29" s="663"/>
      <c r="DP29" s="663"/>
      <c r="DQ29" s="663"/>
      <c r="DR29" s="663"/>
      <c r="DS29" s="663"/>
      <c r="DT29" s="663"/>
      <c r="DU29" s="663"/>
      <c r="DV29" s="664"/>
      <c r="DW29" s="634">
        <v>18.8</v>
      </c>
      <c r="DX29" s="665"/>
      <c r="DY29" s="665"/>
      <c r="DZ29" s="665"/>
      <c r="EA29" s="665"/>
      <c r="EB29" s="665"/>
      <c r="EC29" s="666"/>
    </row>
    <row r="30" spans="2:133" ht="11.25" customHeight="1" x14ac:dyDescent="0.15">
      <c r="B30" s="626" t="s">
        <v>305</v>
      </c>
      <c r="C30" s="627"/>
      <c r="D30" s="627"/>
      <c r="E30" s="627"/>
      <c r="F30" s="627"/>
      <c r="G30" s="627"/>
      <c r="H30" s="627"/>
      <c r="I30" s="627"/>
      <c r="J30" s="627"/>
      <c r="K30" s="627"/>
      <c r="L30" s="627"/>
      <c r="M30" s="627"/>
      <c r="N30" s="627"/>
      <c r="O30" s="627"/>
      <c r="P30" s="627"/>
      <c r="Q30" s="628"/>
      <c r="R30" s="629">
        <v>82729</v>
      </c>
      <c r="S30" s="630"/>
      <c r="T30" s="630"/>
      <c r="U30" s="630"/>
      <c r="V30" s="630"/>
      <c r="W30" s="630"/>
      <c r="X30" s="630"/>
      <c r="Y30" s="631"/>
      <c r="Z30" s="632">
        <v>0.6</v>
      </c>
      <c r="AA30" s="632"/>
      <c r="AB30" s="632"/>
      <c r="AC30" s="632"/>
      <c r="AD30" s="633">
        <v>2255</v>
      </c>
      <c r="AE30" s="633"/>
      <c r="AF30" s="633"/>
      <c r="AG30" s="633"/>
      <c r="AH30" s="633"/>
      <c r="AI30" s="633"/>
      <c r="AJ30" s="633"/>
      <c r="AK30" s="633"/>
      <c r="AL30" s="634">
        <v>0.1</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765357</v>
      </c>
      <c r="CS30" s="630"/>
      <c r="CT30" s="630"/>
      <c r="CU30" s="630"/>
      <c r="CV30" s="630"/>
      <c r="CW30" s="630"/>
      <c r="CX30" s="630"/>
      <c r="CY30" s="631"/>
      <c r="CZ30" s="634">
        <v>6.3</v>
      </c>
      <c r="DA30" s="665"/>
      <c r="DB30" s="665"/>
      <c r="DC30" s="671"/>
      <c r="DD30" s="638">
        <v>740995</v>
      </c>
      <c r="DE30" s="630"/>
      <c r="DF30" s="630"/>
      <c r="DG30" s="630"/>
      <c r="DH30" s="630"/>
      <c r="DI30" s="630"/>
      <c r="DJ30" s="630"/>
      <c r="DK30" s="631"/>
      <c r="DL30" s="638">
        <v>740995</v>
      </c>
      <c r="DM30" s="630"/>
      <c r="DN30" s="630"/>
      <c r="DO30" s="630"/>
      <c r="DP30" s="630"/>
      <c r="DQ30" s="630"/>
      <c r="DR30" s="630"/>
      <c r="DS30" s="630"/>
      <c r="DT30" s="630"/>
      <c r="DU30" s="630"/>
      <c r="DV30" s="631"/>
      <c r="DW30" s="634">
        <v>18.5</v>
      </c>
      <c r="DX30" s="665"/>
      <c r="DY30" s="665"/>
      <c r="DZ30" s="665"/>
      <c r="EA30" s="665"/>
      <c r="EB30" s="665"/>
      <c r="EC30" s="666"/>
    </row>
    <row r="31" spans="2:133" ht="11.25" customHeight="1" x14ac:dyDescent="0.15">
      <c r="B31" s="626" t="s">
        <v>309</v>
      </c>
      <c r="C31" s="627"/>
      <c r="D31" s="627"/>
      <c r="E31" s="627"/>
      <c r="F31" s="627"/>
      <c r="G31" s="627"/>
      <c r="H31" s="627"/>
      <c r="I31" s="627"/>
      <c r="J31" s="627"/>
      <c r="K31" s="627"/>
      <c r="L31" s="627"/>
      <c r="M31" s="627"/>
      <c r="N31" s="627"/>
      <c r="O31" s="627"/>
      <c r="P31" s="627"/>
      <c r="Q31" s="628"/>
      <c r="R31" s="629">
        <v>6074</v>
      </c>
      <c r="S31" s="630"/>
      <c r="T31" s="630"/>
      <c r="U31" s="630"/>
      <c r="V31" s="630"/>
      <c r="W31" s="630"/>
      <c r="X31" s="630"/>
      <c r="Y31" s="631"/>
      <c r="Z31" s="632">
        <v>0</v>
      </c>
      <c r="AA31" s="632"/>
      <c r="AB31" s="632"/>
      <c r="AC31" s="632"/>
      <c r="AD31" s="633">
        <v>1</v>
      </c>
      <c r="AE31" s="633"/>
      <c r="AF31" s="633"/>
      <c r="AG31" s="633"/>
      <c r="AH31" s="633"/>
      <c r="AI31" s="633"/>
      <c r="AJ31" s="633"/>
      <c r="AK31" s="633"/>
      <c r="AL31" s="634">
        <v>0</v>
      </c>
      <c r="AM31" s="635"/>
      <c r="AN31" s="635"/>
      <c r="AO31" s="636"/>
      <c r="AP31" s="689" t="s">
        <v>310</v>
      </c>
      <c r="AQ31" s="690"/>
      <c r="AR31" s="690"/>
      <c r="AS31" s="690"/>
      <c r="AT31" s="695" t="s">
        <v>311</v>
      </c>
      <c r="AU31" s="217"/>
      <c r="AV31" s="217"/>
      <c r="AW31" s="217"/>
      <c r="AX31" s="615" t="s">
        <v>188</v>
      </c>
      <c r="AY31" s="616"/>
      <c r="AZ31" s="616"/>
      <c r="BA31" s="616"/>
      <c r="BB31" s="616"/>
      <c r="BC31" s="616"/>
      <c r="BD31" s="616"/>
      <c r="BE31" s="616"/>
      <c r="BF31" s="617"/>
      <c r="BG31" s="688">
        <v>98.8</v>
      </c>
      <c r="BH31" s="684"/>
      <c r="BI31" s="684"/>
      <c r="BJ31" s="684"/>
      <c r="BK31" s="684"/>
      <c r="BL31" s="684"/>
      <c r="BM31" s="624">
        <v>95.9</v>
      </c>
      <c r="BN31" s="684"/>
      <c r="BO31" s="684"/>
      <c r="BP31" s="684"/>
      <c r="BQ31" s="685"/>
      <c r="BR31" s="688">
        <v>98.1</v>
      </c>
      <c r="BS31" s="684"/>
      <c r="BT31" s="684"/>
      <c r="BU31" s="684"/>
      <c r="BV31" s="684"/>
      <c r="BW31" s="684"/>
      <c r="BX31" s="624">
        <v>94.3</v>
      </c>
      <c r="BY31" s="684"/>
      <c r="BZ31" s="684"/>
      <c r="CA31" s="684"/>
      <c r="CB31" s="685"/>
      <c r="CD31" s="680"/>
      <c r="CE31" s="681"/>
      <c r="CF31" s="644" t="s">
        <v>312</v>
      </c>
      <c r="CG31" s="645"/>
      <c r="CH31" s="645"/>
      <c r="CI31" s="645"/>
      <c r="CJ31" s="645"/>
      <c r="CK31" s="645"/>
      <c r="CL31" s="645"/>
      <c r="CM31" s="645"/>
      <c r="CN31" s="645"/>
      <c r="CO31" s="645"/>
      <c r="CP31" s="645"/>
      <c r="CQ31" s="646"/>
      <c r="CR31" s="629">
        <v>16706</v>
      </c>
      <c r="CS31" s="663"/>
      <c r="CT31" s="663"/>
      <c r="CU31" s="663"/>
      <c r="CV31" s="663"/>
      <c r="CW31" s="663"/>
      <c r="CX31" s="663"/>
      <c r="CY31" s="664"/>
      <c r="CZ31" s="634">
        <v>0.1</v>
      </c>
      <c r="DA31" s="665"/>
      <c r="DB31" s="665"/>
      <c r="DC31" s="671"/>
      <c r="DD31" s="638">
        <v>12941</v>
      </c>
      <c r="DE31" s="663"/>
      <c r="DF31" s="663"/>
      <c r="DG31" s="663"/>
      <c r="DH31" s="663"/>
      <c r="DI31" s="663"/>
      <c r="DJ31" s="663"/>
      <c r="DK31" s="664"/>
      <c r="DL31" s="638">
        <v>12941</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15">
      <c r="B32" s="626" t="s">
        <v>313</v>
      </c>
      <c r="C32" s="627"/>
      <c r="D32" s="627"/>
      <c r="E32" s="627"/>
      <c r="F32" s="627"/>
      <c r="G32" s="627"/>
      <c r="H32" s="627"/>
      <c r="I32" s="627"/>
      <c r="J32" s="627"/>
      <c r="K32" s="627"/>
      <c r="L32" s="627"/>
      <c r="M32" s="627"/>
      <c r="N32" s="627"/>
      <c r="O32" s="627"/>
      <c r="P32" s="627"/>
      <c r="Q32" s="628"/>
      <c r="R32" s="629">
        <v>1070092</v>
      </c>
      <c r="S32" s="630"/>
      <c r="T32" s="630"/>
      <c r="U32" s="630"/>
      <c r="V32" s="630"/>
      <c r="W32" s="630"/>
      <c r="X32" s="630"/>
      <c r="Y32" s="631"/>
      <c r="Z32" s="632">
        <v>8.3000000000000007</v>
      </c>
      <c r="AA32" s="632"/>
      <c r="AB32" s="632"/>
      <c r="AC32" s="632"/>
      <c r="AD32" s="633" t="s">
        <v>233</v>
      </c>
      <c r="AE32" s="633"/>
      <c r="AF32" s="633"/>
      <c r="AG32" s="633"/>
      <c r="AH32" s="633"/>
      <c r="AI32" s="633"/>
      <c r="AJ32" s="633"/>
      <c r="AK32" s="633"/>
      <c r="AL32" s="634" t="s">
        <v>227</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98.6</v>
      </c>
      <c r="BH32" s="663"/>
      <c r="BI32" s="663"/>
      <c r="BJ32" s="663"/>
      <c r="BK32" s="663"/>
      <c r="BL32" s="663"/>
      <c r="BM32" s="635">
        <v>97.5</v>
      </c>
      <c r="BN32" s="686"/>
      <c r="BO32" s="686"/>
      <c r="BP32" s="686"/>
      <c r="BQ32" s="687"/>
      <c r="BR32" s="698">
        <v>99</v>
      </c>
      <c r="BS32" s="663"/>
      <c r="BT32" s="663"/>
      <c r="BU32" s="663"/>
      <c r="BV32" s="663"/>
      <c r="BW32" s="663"/>
      <c r="BX32" s="635">
        <v>97.9</v>
      </c>
      <c r="BY32" s="686"/>
      <c r="BZ32" s="686"/>
      <c r="CA32" s="686"/>
      <c r="CB32" s="687"/>
      <c r="CD32" s="682"/>
      <c r="CE32" s="683"/>
      <c r="CF32" s="644" t="s">
        <v>316</v>
      </c>
      <c r="CG32" s="645"/>
      <c r="CH32" s="645"/>
      <c r="CI32" s="645"/>
      <c r="CJ32" s="645"/>
      <c r="CK32" s="645"/>
      <c r="CL32" s="645"/>
      <c r="CM32" s="645"/>
      <c r="CN32" s="645"/>
      <c r="CO32" s="645"/>
      <c r="CP32" s="645"/>
      <c r="CQ32" s="646"/>
      <c r="CR32" s="629">
        <v>89</v>
      </c>
      <c r="CS32" s="630"/>
      <c r="CT32" s="630"/>
      <c r="CU32" s="630"/>
      <c r="CV32" s="630"/>
      <c r="CW32" s="630"/>
      <c r="CX32" s="630"/>
      <c r="CY32" s="631"/>
      <c r="CZ32" s="634">
        <v>0</v>
      </c>
      <c r="DA32" s="665"/>
      <c r="DB32" s="665"/>
      <c r="DC32" s="671"/>
      <c r="DD32" s="638">
        <v>89</v>
      </c>
      <c r="DE32" s="630"/>
      <c r="DF32" s="630"/>
      <c r="DG32" s="630"/>
      <c r="DH32" s="630"/>
      <c r="DI32" s="630"/>
      <c r="DJ32" s="630"/>
      <c r="DK32" s="631"/>
      <c r="DL32" s="638">
        <v>89</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317</v>
      </c>
      <c r="C33" s="668"/>
      <c r="D33" s="668"/>
      <c r="E33" s="668"/>
      <c r="F33" s="668"/>
      <c r="G33" s="668"/>
      <c r="H33" s="668"/>
      <c r="I33" s="668"/>
      <c r="J33" s="668"/>
      <c r="K33" s="668"/>
      <c r="L33" s="668"/>
      <c r="M33" s="668"/>
      <c r="N33" s="668"/>
      <c r="O33" s="668"/>
      <c r="P33" s="668"/>
      <c r="Q33" s="669"/>
      <c r="R33" s="629" t="s">
        <v>227</v>
      </c>
      <c r="S33" s="630"/>
      <c r="T33" s="630"/>
      <c r="U33" s="630"/>
      <c r="V33" s="630"/>
      <c r="W33" s="630"/>
      <c r="X33" s="630"/>
      <c r="Y33" s="631"/>
      <c r="Z33" s="632" t="s">
        <v>227</v>
      </c>
      <c r="AA33" s="632"/>
      <c r="AB33" s="632"/>
      <c r="AC33" s="632"/>
      <c r="AD33" s="633" t="s">
        <v>227</v>
      </c>
      <c r="AE33" s="633"/>
      <c r="AF33" s="633"/>
      <c r="AG33" s="633"/>
      <c r="AH33" s="633"/>
      <c r="AI33" s="633"/>
      <c r="AJ33" s="633"/>
      <c r="AK33" s="633"/>
      <c r="AL33" s="634" t="s">
        <v>227</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98.6</v>
      </c>
      <c r="BH33" s="700"/>
      <c r="BI33" s="700"/>
      <c r="BJ33" s="700"/>
      <c r="BK33" s="700"/>
      <c r="BL33" s="700"/>
      <c r="BM33" s="701">
        <v>94</v>
      </c>
      <c r="BN33" s="700"/>
      <c r="BO33" s="700"/>
      <c r="BP33" s="700"/>
      <c r="BQ33" s="702"/>
      <c r="BR33" s="699">
        <v>97.2</v>
      </c>
      <c r="BS33" s="700"/>
      <c r="BT33" s="700"/>
      <c r="BU33" s="700"/>
      <c r="BV33" s="700"/>
      <c r="BW33" s="700"/>
      <c r="BX33" s="701">
        <v>91.2</v>
      </c>
      <c r="BY33" s="700"/>
      <c r="BZ33" s="700"/>
      <c r="CA33" s="700"/>
      <c r="CB33" s="702"/>
      <c r="CD33" s="644" t="s">
        <v>319</v>
      </c>
      <c r="CE33" s="645"/>
      <c r="CF33" s="645"/>
      <c r="CG33" s="645"/>
      <c r="CH33" s="645"/>
      <c r="CI33" s="645"/>
      <c r="CJ33" s="645"/>
      <c r="CK33" s="645"/>
      <c r="CL33" s="645"/>
      <c r="CM33" s="645"/>
      <c r="CN33" s="645"/>
      <c r="CO33" s="645"/>
      <c r="CP33" s="645"/>
      <c r="CQ33" s="646"/>
      <c r="CR33" s="629">
        <v>3913892</v>
      </c>
      <c r="CS33" s="663"/>
      <c r="CT33" s="663"/>
      <c r="CU33" s="663"/>
      <c r="CV33" s="663"/>
      <c r="CW33" s="663"/>
      <c r="CX33" s="663"/>
      <c r="CY33" s="664"/>
      <c r="CZ33" s="634">
        <v>32.1</v>
      </c>
      <c r="DA33" s="665"/>
      <c r="DB33" s="665"/>
      <c r="DC33" s="671"/>
      <c r="DD33" s="638">
        <v>1924075</v>
      </c>
      <c r="DE33" s="663"/>
      <c r="DF33" s="663"/>
      <c r="DG33" s="663"/>
      <c r="DH33" s="663"/>
      <c r="DI33" s="663"/>
      <c r="DJ33" s="663"/>
      <c r="DK33" s="664"/>
      <c r="DL33" s="638">
        <v>1040268</v>
      </c>
      <c r="DM33" s="663"/>
      <c r="DN33" s="663"/>
      <c r="DO33" s="663"/>
      <c r="DP33" s="663"/>
      <c r="DQ33" s="663"/>
      <c r="DR33" s="663"/>
      <c r="DS33" s="663"/>
      <c r="DT33" s="663"/>
      <c r="DU33" s="663"/>
      <c r="DV33" s="664"/>
      <c r="DW33" s="634">
        <v>26</v>
      </c>
      <c r="DX33" s="665"/>
      <c r="DY33" s="665"/>
      <c r="DZ33" s="665"/>
      <c r="EA33" s="665"/>
      <c r="EB33" s="665"/>
      <c r="EC33" s="666"/>
    </row>
    <row r="34" spans="2:133" ht="11.25" customHeight="1" x14ac:dyDescent="0.15">
      <c r="B34" s="626" t="s">
        <v>320</v>
      </c>
      <c r="C34" s="627"/>
      <c r="D34" s="627"/>
      <c r="E34" s="627"/>
      <c r="F34" s="627"/>
      <c r="G34" s="627"/>
      <c r="H34" s="627"/>
      <c r="I34" s="627"/>
      <c r="J34" s="627"/>
      <c r="K34" s="627"/>
      <c r="L34" s="627"/>
      <c r="M34" s="627"/>
      <c r="N34" s="627"/>
      <c r="O34" s="627"/>
      <c r="P34" s="627"/>
      <c r="Q34" s="628"/>
      <c r="R34" s="629">
        <v>1910364</v>
      </c>
      <c r="S34" s="630"/>
      <c r="T34" s="630"/>
      <c r="U34" s="630"/>
      <c r="V34" s="630"/>
      <c r="W34" s="630"/>
      <c r="X34" s="630"/>
      <c r="Y34" s="631"/>
      <c r="Z34" s="632">
        <v>14.8</v>
      </c>
      <c r="AA34" s="632"/>
      <c r="AB34" s="632"/>
      <c r="AC34" s="632"/>
      <c r="AD34" s="633" t="s">
        <v>227</v>
      </c>
      <c r="AE34" s="633"/>
      <c r="AF34" s="633"/>
      <c r="AG34" s="633"/>
      <c r="AH34" s="633"/>
      <c r="AI34" s="633"/>
      <c r="AJ34" s="633"/>
      <c r="AK34" s="633"/>
      <c r="AL34" s="634" t="s">
        <v>233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1798469</v>
      </c>
      <c r="CS34" s="630"/>
      <c r="CT34" s="630"/>
      <c r="CU34" s="630"/>
      <c r="CV34" s="630"/>
      <c r="CW34" s="630"/>
      <c r="CX34" s="630"/>
      <c r="CY34" s="631"/>
      <c r="CZ34" s="634">
        <v>14.7</v>
      </c>
      <c r="DA34" s="665"/>
      <c r="DB34" s="665"/>
      <c r="DC34" s="671"/>
      <c r="DD34" s="638">
        <v>919258</v>
      </c>
      <c r="DE34" s="630"/>
      <c r="DF34" s="630"/>
      <c r="DG34" s="630"/>
      <c r="DH34" s="630"/>
      <c r="DI34" s="630"/>
      <c r="DJ34" s="630"/>
      <c r="DK34" s="631"/>
      <c r="DL34" s="638">
        <v>732218</v>
      </c>
      <c r="DM34" s="630"/>
      <c r="DN34" s="630"/>
      <c r="DO34" s="630"/>
      <c r="DP34" s="630"/>
      <c r="DQ34" s="630"/>
      <c r="DR34" s="630"/>
      <c r="DS34" s="630"/>
      <c r="DT34" s="630"/>
      <c r="DU34" s="630"/>
      <c r="DV34" s="631"/>
      <c r="DW34" s="634">
        <v>18.3</v>
      </c>
      <c r="DX34" s="665"/>
      <c r="DY34" s="665"/>
      <c r="DZ34" s="665"/>
      <c r="EA34" s="665"/>
      <c r="EB34" s="665"/>
      <c r="EC34" s="666"/>
    </row>
    <row r="35" spans="2:133" ht="11.25" customHeight="1" x14ac:dyDescent="0.15">
      <c r="B35" s="626" t="s">
        <v>322</v>
      </c>
      <c r="C35" s="627"/>
      <c r="D35" s="627"/>
      <c r="E35" s="627"/>
      <c r="F35" s="627"/>
      <c r="G35" s="627"/>
      <c r="H35" s="627"/>
      <c r="I35" s="627"/>
      <c r="J35" s="627"/>
      <c r="K35" s="627"/>
      <c r="L35" s="627"/>
      <c r="M35" s="627"/>
      <c r="N35" s="627"/>
      <c r="O35" s="627"/>
      <c r="P35" s="627"/>
      <c r="Q35" s="628"/>
      <c r="R35" s="629">
        <v>37347</v>
      </c>
      <c r="S35" s="630"/>
      <c r="T35" s="630"/>
      <c r="U35" s="630"/>
      <c r="V35" s="630"/>
      <c r="W35" s="630"/>
      <c r="X35" s="630"/>
      <c r="Y35" s="631"/>
      <c r="Z35" s="632">
        <v>0.3</v>
      </c>
      <c r="AA35" s="632"/>
      <c r="AB35" s="632"/>
      <c r="AC35" s="632"/>
      <c r="AD35" s="633">
        <v>18601</v>
      </c>
      <c r="AE35" s="633"/>
      <c r="AF35" s="633"/>
      <c r="AG35" s="633"/>
      <c r="AH35" s="633"/>
      <c r="AI35" s="633"/>
      <c r="AJ35" s="633"/>
      <c r="AK35" s="633"/>
      <c r="AL35" s="634">
        <v>0.5</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48079</v>
      </c>
      <c r="CS35" s="663"/>
      <c r="CT35" s="663"/>
      <c r="CU35" s="663"/>
      <c r="CV35" s="663"/>
      <c r="CW35" s="663"/>
      <c r="CX35" s="663"/>
      <c r="CY35" s="664"/>
      <c r="CZ35" s="634">
        <v>0.4</v>
      </c>
      <c r="DA35" s="665"/>
      <c r="DB35" s="665"/>
      <c r="DC35" s="671"/>
      <c r="DD35" s="638">
        <v>33592</v>
      </c>
      <c r="DE35" s="663"/>
      <c r="DF35" s="663"/>
      <c r="DG35" s="663"/>
      <c r="DH35" s="663"/>
      <c r="DI35" s="663"/>
      <c r="DJ35" s="663"/>
      <c r="DK35" s="664"/>
      <c r="DL35" s="638">
        <v>32742</v>
      </c>
      <c r="DM35" s="663"/>
      <c r="DN35" s="663"/>
      <c r="DO35" s="663"/>
      <c r="DP35" s="663"/>
      <c r="DQ35" s="663"/>
      <c r="DR35" s="663"/>
      <c r="DS35" s="663"/>
      <c r="DT35" s="663"/>
      <c r="DU35" s="663"/>
      <c r="DV35" s="664"/>
      <c r="DW35" s="634">
        <v>0.8</v>
      </c>
      <c r="DX35" s="665"/>
      <c r="DY35" s="665"/>
      <c r="DZ35" s="665"/>
      <c r="EA35" s="665"/>
      <c r="EB35" s="665"/>
      <c r="EC35" s="666"/>
    </row>
    <row r="36" spans="2:133" ht="11.25" customHeight="1" x14ac:dyDescent="0.15">
      <c r="B36" s="626" t="s">
        <v>326</v>
      </c>
      <c r="C36" s="627"/>
      <c r="D36" s="627"/>
      <c r="E36" s="627"/>
      <c r="F36" s="627"/>
      <c r="G36" s="627"/>
      <c r="H36" s="627"/>
      <c r="I36" s="627"/>
      <c r="J36" s="627"/>
      <c r="K36" s="627"/>
      <c r="L36" s="627"/>
      <c r="M36" s="627"/>
      <c r="N36" s="627"/>
      <c r="O36" s="627"/>
      <c r="P36" s="627"/>
      <c r="Q36" s="628"/>
      <c r="R36" s="629">
        <v>395181</v>
      </c>
      <c r="S36" s="630"/>
      <c r="T36" s="630"/>
      <c r="U36" s="630"/>
      <c r="V36" s="630"/>
      <c r="W36" s="630"/>
      <c r="X36" s="630"/>
      <c r="Y36" s="631"/>
      <c r="Z36" s="632">
        <v>3.1</v>
      </c>
      <c r="AA36" s="632"/>
      <c r="AB36" s="632"/>
      <c r="AC36" s="632"/>
      <c r="AD36" s="633" t="s">
        <v>227</v>
      </c>
      <c r="AE36" s="633"/>
      <c r="AF36" s="633"/>
      <c r="AG36" s="633"/>
      <c r="AH36" s="633"/>
      <c r="AI36" s="633"/>
      <c r="AJ36" s="633"/>
      <c r="AK36" s="633"/>
      <c r="AL36" s="634" t="s">
        <v>227</v>
      </c>
      <c r="AM36" s="635"/>
      <c r="AN36" s="635"/>
      <c r="AO36" s="636"/>
      <c r="AP36" s="221"/>
      <c r="AQ36" s="703" t="s">
        <v>327</v>
      </c>
      <c r="AR36" s="704"/>
      <c r="AS36" s="704"/>
      <c r="AT36" s="704"/>
      <c r="AU36" s="704"/>
      <c r="AV36" s="704"/>
      <c r="AW36" s="704"/>
      <c r="AX36" s="704"/>
      <c r="AY36" s="705"/>
      <c r="AZ36" s="618">
        <v>416986</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64330</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938647</v>
      </c>
      <c r="CS36" s="630"/>
      <c r="CT36" s="630"/>
      <c r="CU36" s="630"/>
      <c r="CV36" s="630"/>
      <c r="CW36" s="630"/>
      <c r="CX36" s="630"/>
      <c r="CY36" s="631"/>
      <c r="CZ36" s="634">
        <v>7.7</v>
      </c>
      <c r="DA36" s="665"/>
      <c r="DB36" s="665"/>
      <c r="DC36" s="671"/>
      <c r="DD36" s="638">
        <v>322438</v>
      </c>
      <c r="DE36" s="630"/>
      <c r="DF36" s="630"/>
      <c r="DG36" s="630"/>
      <c r="DH36" s="630"/>
      <c r="DI36" s="630"/>
      <c r="DJ36" s="630"/>
      <c r="DK36" s="631"/>
      <c r="DL36" s="638">
        <v>188183</v>
      </c>
      <c r="DM36" s="630"/>
      <c r="DN36" s="630"/>
      <c r="DO36" s="630"/>
      <c r="DP36" s="630"/>
      <c r="DQ36" s="630"/>
      <c r="DR36" s="630"/>
      <c r="DS36" s="630"/>
      <c r="DT36" s="630"/>
      <c r="DU36" s="630"/>
      <c r="DV36" s="631"/>
      <c r="DW36" s="634">
        <v>4.7</v>
      </c>
      <c r="DX36" s="665"/>
      <c r="DY36" s="665"/>
      <c r="DZ36" s="665"/>
      <c r="EA36" s="665"/>
      <c r="EB36" s="665"/>
      <c r="EC36" s="666"/>
    </row>
    <row r="37" spans="2:133" ht="11.25" customHeight="1" x14ac:dyDescent="0.15">
      <c r="B37" s="626" t="s">
        <v>330</v>
      </c>
      <c r="C37" s="627"/>
      <c r="D37" s="627"/>
      <c r="E37" s="627"/>
      <c r="F37" s="627"/>
      <c r="G37" s="627"/>
      <c r="H37" s="627"/>
      <c r="I37" s="627"/>
      <c r="J37" s="627"/>
      <c r="K37" s="627"/>
      <c r="L37" s="627"/>
      <c r="M37" s="627"/>
      <c r="N37" s="627"/>
      <c r="O37" s="627"/>
      <c r="P37" s="627"/>
      <c r="Q37" s="628"/>
      <c r="R37" s="629">
        <v>833237</v>
      </c>
      <c r="S37" s="630"/>
      <c r="T37" s="630"/>
      <c r="U37" s="630"/>
      <c r="V37" s="630"/>
      <c r="W37" s="630"/>
      <c r="X37" s="630"/>
      <c r="Y37" s="631"/>
      <c r="Z37" s="632">
        <v>6.5</v>
      </c>
      <c r="AA37" s="632"/>
      <c r="AB37" s="632"/>
      <c r="AC37" s="632"/>
      <c r="AD37" s="633" t="s">
        <v>233</v>
      </c>
      <c r="AE37" s="633"/>
      <c r="AF37" s="633"/>
      <c r="AG37" s="633"/>
      <c r="AH37" s="633"/>
      <c r="AI37" s="633"/>
      <c r="AJ37" s="633"/>
      <c r="AK37" s="633"/>
      <c r="AL37" s="634" t="s">
        <v>227</v>
      </c>
      <c r="AM37" s="635"/>
      <c r="AN37" s="635"/>
      <c r="AO37" s="636"/>
      <c r="AQ37" s="707" t="s">
        <v>331</v>
      </c>
      <c r="AR37" s="708"/>
      <c r="AS37" s="708"/>
      <c r="AT37" s="708"/>
      <c r="AU37" s="708"/>
      <c r="AV37" s="708"/>
      <c r="AW37" s="708"/>
      <c r="AX37" s="708"/>
      <c r="AY37" s="709"/>
      <c r="AZ37" s="629">
        <v>99518</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86083</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14240</v>
      </c>
      <c r="CS37" s="663"/>
      <c r="CT37" s="663"/>
      <c r="CU37" s="663"/>
      <c r="CV37" s="663"/>
      <c r="CW37" s="663"/>
      <c r="CX37" s="663"/>
      <c r="CY37" s="664"/>
      <c r="CZ37" s="634">
        <v>0.1</v>
      </c>
      <c r="DA37" s="665"/>
      <c r="DB37" s="665"/>
      <c r="DC37" s="671"/>
      <c r="DD37" s="638">
        <v>14240</v>
      </c>
      <c r="DE37" s="663"/>
      <c r="DF37" s="663"/>
      <c r="DG37" s="663"/>
      <c r="DH37" s="663"/>
      <c r="DI37" s="663"/>
      <c r="DJ37" s="663"/>
      <c r="DK37" s="664"/>
      <c r="DL37" s="638">
        <v>14240</v>
      </c>
      <c r="DM37" s="663"/>
      <c r="DN37" s="663"/>
      <c r="DO37" s="663"/>
      <c r="DP37" s="663"/>
      <c r="DQ37" s="663"/>
      <c r="DR37" s="663"/>
      <c r="DS37" s="663"/>
      <c r="DT37" s="663"/>
      <c r="DU37" s="663"/>
      <c r="DV37" s="664"/>
      <c r="DW37" s="634">
        <v>0.4</v>
      </c>
      <c r="DX37" s="665"/>
      <c r="DY37" s="665"/>
      <c r="DZ37" s="665"/>
      <c r="EA37" s="665"/>
      <c r="EB37" s="665"/>
      <c r="EC37" s="666"/>
    </row>
    <row r="38" spans="2:133" ht="11.25" customHeight="1" x14ac:dyDescent="0.15">
      <c r="B38" s="626" t="s">
        <v>334</v>
      </c>
      <c r="C38" s="627"/>
      <c r="D38" s="627"/>
      <c r="E38" s="627"/>
      <c r="F38" s="627"/>
      <c r="G38" s="627"/>
      <c r="H38" s="627"/>
      <c r="I38" s="627"/>
      <c r="J38" s="627"/>
      <c r="K38" s="627"/>
      <c r="L38" s="627"/>
      <c r="M38" s="627"/>
      <c r="N38" s="627"/>
      <c r="O38" s="627"/>
      <c r="P38" s="627"/>
      <c r="Q38" s="628"/>
      <c r="R38" s="629">
        <v>423215</v>
      </c>
      <c r="S38" s="630"/>
      <c r="T38" s="630"/>
      <c r="U38" s="630"/>
      <c r="V38" s="630"/>
      <c r="W38" s="630"/>
      <c r="X38" s="630"/>
      <c r="Y38" s="631"/>
      <c r="Z38" s="632">
        <v>3.3</v>
      </c>
      <c r="AA38" s="632"/>
      <c r="AB38" s="632"/>
      <c r="AC38" s="632"/>
      <c r="AD38" s="633" t="s">
        <v>227</v>
      </c>
      <c r="AE38" s="633"/>
      <c r="AF38" s="633"/>
      <c r="AG38" s="633"/>
      <c r="AH38" s="633"/>
      <c r="AI38" s="633"/>
      <c r="AJ38" s="633"/>
      <c r="AK38" s="633"/>
      <c r="AL38" s="634" t="s">
        <v>227</v>
      </c>
      <c r="AM38" s="635"/>
      <c r="AN38" s="635"/>
      <c r="AO38" s="636"/>
      <c r="AQ38" s="707" t="s">
        <v>335</v>
      </c>
      <c r="AR38" s="708"/>
      <c r="AS38" s="708"/>
      <c r="AT38" s="708"/>
      <c r="AU38" s="708"/>
      <c r="AV38" s="708"/>
      <c r="AW38" s="708"/>
      <c r="AX38" s="708"/>
      <c r="AY38" s="709"/>
      <c r="AZ38" s="629">
        <v>47524</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1120</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416986</v>
      </c>
      <c r="CS38" s="630"/>
      <c r="CT38" s="630"/>
      <c r="CU38" s="630"/>
      <c r="CV38" s="630"/>
      <c r="CW38" s="630"/>
      <c r="CX38" s="630"/>
      <c r="CY38" s="631"/>
      <c r="CZ38" s="634">
        <v>3.4</v>
      </c>
      <c r="DA38" s="665"/>
      <c r="DB38" s="665"/>
      <c r="DC38" s="671"/>
      <c r="DD38" s="638">
        <v>346984</v>
      </c>
      <c r="DE38" s="630"/>
      <c r="DF38" s="630"/>
      <c r="DG38" s="630"/>
      <c r="DH38" s="630"/>
      <c r="DI38" s="630"/>
      <c r="DJ38" s="630"/>
      <c r="DK38" s="631"/>
      <c r="DL38" s="638">
        <v>87125</v>
      </c>
      <c r="DM38" s="630"/>
      <c r="DN38" s="630"/>
      <c r="DO38" s="630"/>
      <c r="DP38" s="630"/>
      <c r="DQ38" s="630"/>
      <c r="DR38" s="630"/>
      <c r="DS38" s="630"/>
      <c r="DT38" s="630"/>
      <c r="DU38" s="630"/>
      <c r="DV38" s="631"/>
      <c r="DW38" s="634">
        <v>2.2000000000000002</v>
      </c>
      <c r="DX38" s="665"/>
      <c r="DY38" s="665"/>
      <c r="DZ38" s="665"/>
      <c r="EA38" s="665"/>
      <c r="EB38" s="665"/>
      <c r="EC38" s="666"/>
    </row>
    <row r="39" spans="2:133" ht="11.25" customHeight="1" x14ac:dyDescent="0.15">
      <c r="B39" s="626" t="s">
        <v>338</v>
      </c>
      <c r="C39" s="627"/>
      <c r="D39" s="627"/>
      <c r="E39" s="627"/>
      <c r="F39" s="627"/>
      <c r="G39" s="627"/>
      <c r="H39" s="627"/>
      <c r="I39" s="627"/>
      <c r="J39" s="627"/>
      <c r="K39" s="627"/>
      <c r="L39" s="627"/>
      <c r="M39" s="627"/>
      <c r="N39" s="627"/>
      <c r="O39" s="627"/>
      <c r="P39" s="627"/>
      <c r="Q39" s="628"/>
      <c r="R39" s="629">
        <v>119503</v>
      </c>
      <c r="S39" s="630"/>
      <c r="T39" s="630"/>
      <c r="U39" s="630"/>
      <c r="V39" s="630"/>
      <c r="W39" s="630"/>
      <c r="X39" s="630"/>
      <c r="Y39" s="631"/>
      <c r="Z39" s="632">
        <v>0.9</v>
      </c>
      <c r="AA39" s="632"/>
      <c r="AB39" s="632"/>
      <c r="AC39" s="632"/>
      <c r="AD39" s="633">
        <v>1053</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227</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1954</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703711</v>
      </c>
      <c r="CS39" s="663"/>
      <c r="CT39" s="663"/>
      <c r="CU39" s="663"/>
      <c r="CV39" s="663"/>
      <c r="CW39" s="663"/>
      <c r="CX39" s="663"/>
      <c r="CY39" s="664"/>
      <c r="CZ39" s="634">
        <v>5.8</v>
      </c>
      <c r="DA39" s="665"/>
      <c r="DB39" s="665"/>
      <c r="DC39" s="671"/>
      <c r="DD39" s="638">
        <v>300803</v>
      </c>
      <c r="DE39" s="663"/>
      <c r="DF39" s="663"/>
      <c r="DG39" s="663"/>
      <c r="DH39" s="663"/>
      <c r="DI39" s="663"/>
      <c r="DJ39" s="663"/>
      <c r="DK39" s="664"/>
      <c r="DL39" s="638" t="s">
        <v>227</v>
      </c>
      <c r="DM39" s="663"/>
      <c r="DN39" s="663"/>
      <c r="DO39" s="663"/>
      <c r="DP39" s="663"/>
      <c r="DQ39" s="663"/>
      <c r="DR39" s="663"/>
      <c r="DS39" s="663"/>
      <c r="DT39" s="663"/>
      <c r="DU39" s="663"/>
      <c r="DV39" s="664"/>
      <c r="DW39" s="634" t="s">
        <v>227</v>
      </c>
      <c r="DX39" s="665"/>
      <c r="DY39" s="665"/>
      <c r="DZ39" s="665"/>
      <c r="EA39" s="665"/>
      <c r="EB39" s="665"/>
      <c r="EC39" s="666"/>
    </row>
    <row r="40" spans="2:133" ht="11.25" customHeight="1" x14ac:dyDescent="0.15">
      <c r="B40" s="626" t="s">
        <v>342</v>
      </c>
      <c r="C40" s="627"/>
      <c r="D40" s="627"/>
      <c r="E40" s="627"/>
      <c r="F40" s="627"/>
      <c r="G40" s="627"/>
      <c r="H40" s="627"/>
      <c r="I40" s="627"/>
      <c r="J40" s="627"/>
      <c r="K40" s="627"/>
      <c r="L40" s="627"/>
      <c r="M40" s="627"/>
      <c r="N40" s="627"/>
      <c r="O40" s="627"/>
      <c r="P40" s="627"/>
      <c r="Q40" s="628"/>
      <c r="R40" s="629">
        <v>3622100</v>
      </c>
      <c r="S40" s="630"/>
      <c r="T40" s="630"/>
      <c r="U40" s="630"/>
      <c r="V40" s="630"/>
      <c r="W40" s="630"/>
      <c r="X40" s="630"/>
      <c r="Y40" s="631"/>
      <c r="Z40" s="632">
        <v>28.1</v>
      </c>
      <c r="AA40" s="632"/>
      <c r="AB40" s="632"/>
      <c r="AC40" s="632"/>
      <c r="AD40" s="633" t="s">
        <v>227</v>
      </c>
      <c r="AE40" s="633"/>
      <c r="AF40" s="633"/>
      <c r="AG40" s="633"/>
      <c r="AH40" s="633"/>
      <c r="AI40" s="633"/>
      <c r="AJ40" s="633"/>
      <c r="AK40" s="633"/>
      <c r="AL40" s="634" t="s">
        <v>233</v>
      </c>
      <c r="AM40" s="635"/>
      <c r="AN40" s="635"/>
      <c r="AO40" s="636"/>
      <c r="AQ40" s="707" t="s">
        <v>343</v>
      </c>
      <c r="AR40" s="708"/>
      <c r="AS40" s="708"/>
      <c r="AT40" s="708"/>
      <c r="AU40" s="708"/>
      <c r="AV40" s="708"/>
      <c r="AW40" s="708"/>
      <c r="AX40" s="708"/>
      <c r="AY40" s="709"/>
      <c r="AZ40" s="629" t="s">
        <v>227</v>
      </c>
      <c r="BA40" s="630"/>
      <c r="BB40" s="630"/>
      <c r="BC40" s="630"/>
      <c r="BD40" s="663"/>
      <c r="BE40" s="663"/>
      <c r="BF40" s="687"/>
      <c r="BG40" s="710" t="s">
        <v>344</v>
      </c>
      <c r="BH40" s="711"/>
      <c r="BI40" s="711"/>
      <c r="BJ40" s="711"/>
      <c r="BK40" s="711"/>
      <c r="BL40" s="222"/>
      <c r="BM40" s="645" t="s">
        <v>345</v>
      </c>
      <c r="BN40" s="645"/>
      <c r="BO40" s="645"/>
      <c r="BP40" s="645"/>
      <c r="BQ40" s="645"/>
      <c r="BR40" s="645"/>
      <c r="BS40" s="645"/>
      <c r="BT40" s="645"/>
      <c r="BU40" s="646"/>
      <c r="BV40" s="629">
        <v>63</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8000</v>
      </c>
      <c r="CS40" s="630"/>
      <c r="CT40" s="630"/>
      <c r="CU40" s="630"/>
      <c r="CV40" s="630"/>
      <c r="CW40" s="630"/>
      <c r="CX40" s="630"/>
      <c r="CY40" s="631"/>
      <c r="CZ40" s="634">
        <v>0.1</v>
      </c>
      <c r="DA40" s="665"/>
      <c r="DB40" s="665"/>
      <c r="DC40" s="671"/>
      <c r="DD40" s="638">
        <v>1000</v>
      </c>
      <c r="DE40" s="630"/>
      <c r="DF40" s="630"/>
      <c r="DG40" s="630"/>
      <c r="DH40" s="630"/>
      <c r="DI40" s="630"/>
      <c r="DJ40" s="630"/>
      <c r="DK40" s="631"/>
      <c r="DL40" s="638" t="s">
        <v>227</v>
      </c>
      <c r="DM40" s="630"/>
      <c r="DN40" s="630"/>
      <c r="DO40" s="630"/>
      <c r="DP40" s="630"/>
      <c r="DQ40" s="630"/>
      <c r="DR40" s="630"/>
      <c r="DS40" s="630"/>
      <c r="DT40" s="630"/>
      <c r="DU40" s="630"/>
      <c r="DV40" s="631"/>
      <c r="DW40" s="634" t="s">
        <v>233</v>
      </c>
      <c r="DX40" s="665"/>
      <c r="DY40" s="665"/>
      <c r="DZ40" s="665"/>
      <c r="EA40" s="665"/>
      <c r="EB40" s="665"/>
      <c r="EC40" s="666"/>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227</v>
      </c>
      <c r="S41" s="630"/>
      <c r="T41" s="630"/>
      <c r="U41" s="630"/>
      <c r="V41" s="630"/>
      <c r="W41" s="630"/>
      <c r="X41" s="630"/>
      <c r="Y41" s="631"/>
      <c r="Z41" s="632" t="s">
        <v>227</v>
      </c>
      <c r="AA41" s="632"/>
      <c r="AB41" s="632"/>
      <c r="AC41" s="632"/>
      <c r="AD41" s="633" t="s">
        <v>233</v>
      </c>
      <c r="AE41" s="633"/>
      <c r="AF41" s="633"/>
      <c r="AG41" s="633"/>
      <c r="AH41" s="633"/>
      <c r="AI41" s="633"/>
      <c r="AJ41" s="633"/>
      <c r="AK41" s="633"/>
      <c r="AL41" s="634" t="s">
        <v>227</v>
      </c>
      <c r="AM41" s="635"/>
      <c r="AN41" s="635"/>
      <c r="AO41" s="636"/>
      <c r="AQ41" s="707" t="s">
        <v>348</v>
      </c>
      <c r="AR41" s="708"/>
      <c r="AS41" s="708"/>
      <c r="AT41" s="708"/>
      <c r="AU41" s="708"/>
      <c r="AV41" s="708"/>
      <c r="AW41" s="708"/>
      <c r="AX41" s="708"/>
      <c r="AY41" s="709"/>
      <c r="AZ41" s="629">
        <v>92655</v>
      </c>
      <c r="BA41" s="630"/>
      <c r="BB41" s="630"/>
      <c r="BC41" s="630"/>
      <c r="BD41" s="663"/>
      <c r="BE41" s="663"/>
      <c r="BF41" s="687"/>
      <c r="BG41" s="710"/>
      <c r="BH41" s="711"/>
      <c r="BI41" s="711"/>
      <c r="BJ41" s="711"/>
      <c r="BK41" s="711"/>
      <c r="BL41" s="222"/>
      <c r="BM41" s="645" t="s">
        <v>349</v>
      </c>
      <c r="BN41" s="645"/>
      <c r="BO41" s="645"/>
      <c r="BP41" s="645"/>
      <c r="BQ41" s="645"/>
      <c r="BR41" s="645"/>
      <c r="BS41" s="645"/>
      <c r="BT41" s="645"/>
      <c r="BU41" s="646"/>
      <c r="BV41" s="629">
        <v>1</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227</v>
      </c>
      <c r="CS41" s="663"/>
      <c r="CT41" s="663"/>
      <c r="CU41" s="663"/>
      <c r="CV41" s="663"/>
      <c r="CW41" s="663"/>
      <c r="CX41" s="663"/>
      <c r="CY41" s="664"/>
      <c r="CZ41" s="634" t="s">
        <v>227</v>
      </c>
      <c r="DA41" s="665"/>
      <c r="DB41" s="665"/>
      <c r="DC41" s="671"/>
      <c r="DD41" s="638" t="s">
        <v>227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351</v>
      </c>
      <c r="C42" s="627"/>
      <c r="D42" s="627"/>
      <c r="E42" s="627"/>
      <c r="F42" s="627"/>
      <c r="G42" s="627"/>
      <c r="H42" s="627"/>
      <c r="I42" s="627"/>
      <c r="J42" s="627"/>
      <c r="K42" s="627"/>
      <c r="L42" s="627"/>
      <c r="M42" s="627"/>
      <c r="N42" s="627"/>
      <c r="O42" s="627"/>
      <c r="P42" s="627"/>
      <c r="Q42" s="628"/>
      <c r="R42" s="629">
        <v>300</v>
      </c>
      <c r="S42" s="630"/>
      <c r="T42" s="630"/>
      <c r="U42" s="630"/>
      <c r="V42" s="630"/>
      <c r="W42" s="630"/>
      <c r="X42" s="630"/>
      <c r="Y42" s="631"/>
      <c r="Z42" s="632">
        <v>0</v>
      </c>
      <c r="AA42" s="632"/>
      <c r="AB42" s="632"/>
      <c r="AC42" s="632"/>
      <c r="AD42" s="633" t="s">
        <v>227</v>
      </c>
      <c r="AE42" s="633"/>
      <c r="AF42" s="633"/>
      <c r="AG42" s="633"/>
      <c r="AH42" s="633"/>
      <c r="AI42" s="633"/>
      <c r="AJ42" s="633"/>
      <c r="AK42" s="633"/>
      <c r="AL42" s="634" t="s">
        <v>227</v>
      </c>
      <c r="AM42" s="635"/>
      <c r="AN42" s="635"/>
      <c r="AO42" s="636"/>
      <c r="AQ42" s="717" t="s">
        <v>352</v>
      </c>
      <c r="AR42" s="718"/>
      <c r="AS42" s="718"/>
      <c r="AT42" s="718"/>
      <c r="AU42" s="718"/>
      <c r="AV42" s="718"/>
      <c r="AW42" s="718"/>
      <c r="AX42" s="718"/>
      <c r="AY42" s="719"/>
      <c r="AZ42" s="723">
        <v>177289</v>
      </c>
      <c r="BA42" s="724"/>
      <c r="BB42" s="724"/>
      <c r="BC42" s="724"/>
      <c r="BD42" s="700"/>
      <c r="BE42" s="700"/>
      <c r="BF42" s="702"/>
      <c r="BG42" s="712"/>
      <c r="BH42" s="713"/>
      <c r="BI42" s="713"/>
      <c r="BJ42" s="713"/>
      <c r="BK42" s="713"/>
      <c r="BL42" s="223"/>
      <c r="BM42" s="655" t="s">
        <v>353</v>
      </c>
      <c r="BN42" s="655"/>
      <c r="BO42" s="655"/>
      <c r="BP42" s="655"/>
      <c r="BQ42" s="655"/>
      <c r="BR42" s="655"/>
      <c r="BS42" s="655"/>
      <c r="BT42" s="655"/>
      <c r="BU42" s="656"/>
      <c r="BV42" s="723">
        <v>212</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5791468</v>
      </c>
      <c r="CS42" s="663"/>
      <c r="CT42" s="663"/>
      <c r="CU42" s="663"/>
      <c r="CV42" s="663"/>
      <c r="CW42" s="663"/>
      <c r="CX42" s="663"/>
      <c r="CY42" s="664"/>
      <c r="CZ42" s="634">
        <v>47.5</v>
      </c>
      <c r="DA42" s="665"/>
      <c r="DB42" s="665"/>
      <c r="DC42" s="671"/>
      <c r="DD42" s="638">
        <v>101904</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355</v>
      </c>
      <c r="C43" s="627"/>
      <c r="D43" s="627"/>
      <c r="E43" s="627"/>
      <c r="F43" s="627"/>
      <c r="G43" s="627"/>
      <c r="H43" s="627"/>
      <c r="I43" s="627"/>
      <c r="J43" s="627"/>
      <c r="K43" s="627"/>
      <c r="L43" s="627"/>
      <c r="M43" s="627"/>
      <c r="N43" s="627"/>
      <c r="O43" s="627"/>
      <c r="P43" s="627"/>
      <c r="Q43" s="628"/>
      <c r="R43" s="629">
        <v>90400</v>
      </c>
      <c r="S43" s="630"/>
      <c r="T43" s="630"/>
      <c r="U43" s="630"/>
      <c r="V43" s="630"/>
      <c r="W43" s="630"/>
      <c r="X43" s="630"/>
      <c r="Y43" s="631"/>
      <c r="Z43" s="632">
        <v>0.7</v>
      </c>
      <c r="AA43" s="632"/>
      <c r="AB43" s="632"/>
      <c r="AC43" s="632"/>
      <c r="AD43" s="633" t="s">
        <v>227</v>
      </c>
      <c r="AE43" s="633"/>
      <c r="AF43" s="633"/>
      <c r="AG43" s="633"/>
      <c r="AH43" s="633"/>
      <c r="AI43" s="633"/>
      <c r="AJ43" s="633"/>
      <c r="AK43" s="633"/>
      <c r="AL43" s="634" t="s">
        <v>227</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t="s">
        <v>227</v>
      </c>
      <c r="CS43" s="663"/>
      <c r="CT43" s="663"/>
      <c r="CU43" s="663"/>
      <c r="CV43" s="663"/>
      <c r="CW43" s="663"/>
      <c r="CX43" s="663"/>
      <c r="CY43" s="664"/>
      <c r="CZ43" s="634" t="s">
        <v>227</v>
      </c>
      <c r="DA43" s="665"/>
      <c r="DB43" s="665"/>
      <c r="DC43" s="671"/>
      <c r="DD43" s="638" t="s">
        <v>233</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357</v>
      </c>
      <c r="C44" s="674"/>
      <c r="D44" s="674"/>
      <c r="E44" s="674"/>
      <c r="F44" s="674"/>
      <c r="G44" s="674"/>
      <c r="H44" s="674"/>
      <c r="I44" s="674"/>
      <c r="J44" s="674"/>
      <c r="K44" s="674"/>
      <c r="L44" s="674"/>
      <c r="M44" s="674"/>
      <c r="N44" s="674"/>
      <c r="O44" s="674"/>
      <c r="P44" s="674"/>
      <c r="Q44" s="675"/>
      <c r="R44" s="723">
        <v>12911626</v>
      </c>
      <c r="S44" s="724"/>
      <c r="T44" s="724"/>
      <c r="U44" s="724"/>
      <c r="V44" s="724"/>
      <c r="W44" s="724"/>
      <c r="X44" s="724"/>
      <c r="Y44" s="725"/>
      <c r="Z44" s="726">
        <v>100</v>
      </c>
      <c r="AA44" s="726"/>
      <c r="AB44" s="726"/>
      <c r="AC44" s="726"/>
      <c r="AD44" s="727">
        <v>3915674</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5791468</v>
      </c>
      <c r="CS44" s="630"/>
      <c r="CT44" s="630"/>
      <c r="CU44" s="630"/>
      <c r="CV44" s="630"/>
      <c r="CW44" s="630"/>
      <c r="CX44" s="630"/>
      <c r="CY44" s="631"/>
      <c r="CZ44" s="634">
        <v>47.5</v>
      </c>
      <c r="DA44" s="635"/>
      <c r="DB44" s="635"/>
      <c r="DC44" s="647"/>
      <c r="DD44" s="638">
        <v>101904</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2492753</v>
      </c>
      <c r="CS45" s="663"/>
      <c r="CT45" s="663"/>
      <c r="CU45" s="663"/>
      <c r="CV45" s="663"/>
      <c r="CW45" s="663"/>
      <c r="CX45" s="663"/>
      <c r="CY45" s="664"/>
      <c r="CZ45" s="634">
        <v>20.399999999999999</v>
      </c>
      <c r="DA45" s="665"/>
      <c r="DB45" s="665"/>
      <c r="DC45" s="671"/>
      <c r="DD45" s="638">
        <v>53641</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3296383</v>
      </c>
      <c r="CS46" s="630"/>
      <c r="CT46" s="630"/>
      <c r="CU46" s="630"/>
      <c r="CV46" s="630"/>
      <c r="CW46" s="630"/>
      <c r="CX46" s="630"/>
      <c r="CY46" s="631"/>
      <c r="CZ46" s="634">
        <v>27</v>
      </c>
      <c r="DA46" s="635"/>
      <c r="DB46" s="635"/>
      <c r="DC46" s="647"/>
      <c r="DD46" s="638">
        <v>46331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227</v>
      </c>
      <c r="CS47" s="663"/>
      <c r="CT47" s="663"/>
      <c r="CU47" s="663"/>
      <c r="CV47" s="663"/>
      <c r="CW47" s="663"/>
      <c r="CX47" s="663"/>
      <c r="CY47" s="664"/>
      <c r="CZ47" s="634" t="s">
        <v>227</v>
      </c>
      <c r="DA47" s="665"/>
      <c r="DB47" s="665"/>
      <c r="DC47" s="671"/>
      <c r="DD47" s="638" t="s">
        <v>227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227</v>
      </c>
      <c r="CS48" s="630"/>
      <c r="CT48" s="630"/>
      <c r="CU48" s="630"/>
      <c r="CV48" s="630"/>
      <c r="CW48" s="630"/>
      <c r="CX48" s="630"/>
      <c r="CY48" s="631"/>
      <c r="CZ48" s="634" t="s">
        <v>227</v>
      </c>
      <c r="DA48" s="635"/>
      <c r="DB48" s="635"/>
      <c r="DC48" s="647"/>
      <c r="DD48" s="638" t="s">
        <v>227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12205074</v>
      </c>
      <c r="CS49" s="700"/>
      <c r="CT49" s="700"/>
      <c r="CU49" s="700"/>
      <c r="CV49" s="700"/>
      <c r="CW49" s="700"/>
      <c r="CX49" s="700"/>
      <c r="CY49" s="737"/>
      <c r="CZ49" s="728">
        <v>100</v>
      </c>
      <c r="DA49" s="738"/>
      <c r="DB49" s="738"/>
      <c r="DC49" s="739"/>
      <c r="DD49" s="740">
        <v>4152948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a+3HJbp/+pdIUWDKzlDY+iU+ybIT4YZlps6RZdmSvI9QPguVoCH0dLOzZUdD5+YOmJtXvXd2H9q/IxHPj6mcAQ==" saltValue="/zyyj+Bm4t4Gir8I1Di2u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23" sqref="B23:Q2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389</v>
      </c>
      <c r="C7" s="778"/>
      <c r="D7" s="778"/>
      <c r="E7" s="778"/>
      <c r="F7" s="778"/>
      <c r="G7" s="778"/>
      <c r="H7" s="778"/>
      <c r="I7" s="778"/>
      <c r="J7" s="778"/>
      <c r="K7" s="778"/>
      <c r="L7" s="778"/>
      <c r="M7" s="778"/>
      <c r="N7" s="778"/>
      <c r="O7" s="778"/>
      <c r="P7" s="779"/>
      <c r="Q7" s="780">
        <v>12912</v>
      </c>
      <c r="R7" s="781"/>
      <c r="S7" s="781"/>
      <c r="T7" s="781"/>
      <c r="U7" s="781"/>
      <c r="V7" s="781">
        <v>12205</v>
      </c>
      <c r="W7" s="781"/>
      <c r="X7" s="781"/>
      <c r="Y7" s="781"/>
      <c r="Z7" s="781"/>
      <c r="AA7" s="781">
        <v>707</v>
      </c>
      <c r="AB7" s="781"/>
      <c r="AC7" s="781"/>
      <c r="AD7" s="781"/>
      <c r="AE7" s="782"/>
      <c r="AF7" s="783">
        <v>518</v>
      </c>
      <c r="AG7" s="784"/>
      <c r="AH7" s="784"/>
      <c r="AI7" s="784"/>
      <c r="AJ7" s="785"/>
      <c r="AK7" s="786">
        <v>22</v>
      </c>
      <c r="AL7" s="787"/>
      <c r="AM7" s="787"/>
      <c r="AN7" s="787"/>
      <c r="AO7" s="787"/>
      <c r="AP7" s="787">
        <v>10936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589</v>
      </c>
      <c r="BT7" s="775"/>
      <c r="BU7" s="775"/>
      <c r="BV7" s="775"/>
      <c r="BW7" s="775"/>
      <c r="BX7" s="775"/>
      <c r="BY7" s="775"/>
      <c r="BZ7" s="775"/>
      <c r="CA7" s="775"/>
      <c r="CB7" s="775"/>
      <c r="CC7" s="775"/>
      <c r="CD7" s="775"/>
      <c r="CE7" s="775"/>
      <c r="CF7" s="775"/>
      <c r="CG7" s="790"/>
      <c r="CH7" s="771">
        <v>0</v>
      </c>
      <c r="CI7" s="772"/>
      <c r="CJ7" s="772"/>
      <c r="CK7" s="772"/>
      <c r="CL7" s="773"/>
      <c r="CM7" s="771">
        <v>8</v>
      </c>
      <c r="CN7" s="772"/>
      <c r="CO7" s="772"/>
      <c r="CP7" s="772"/>
      <c r="CQ7" s="773"/>
      <c r="CR7" s="771">
        <v>0</v>
      </c>
      <c r="CS7" s="772"/>
      <c r="CT7" s="772"/>
      <c r="CU7" s="772"/>
      <c r="CV7" s="773"/>
      <c r="CW7" s="771">
        <v>0</v>
      </c>
      <c r="CX7" s="772"/>
      <c r="CY7" s="772"/>
      <c r="CZ7" s="772"/>
      <c r="DA7" s="773"/>
      <c r="DB7" s="771">
        <v>0</v>
      </c>
      <c r="DC7" s="772"/>
      <c r="DD7" s="772"/>
      <c r="DE7" s="772"/>
      <c r="DF7" s="773"/>
      <c r="DG7" s="771">
        <v>0</v>
      </c>
      <c r="DH7" s="772"/>
      <c r="DI7" s="772"/>
      <c r="DJ7" s="772"/>
      <c r="DK7" s="773"/>
      <c r="DL7" s="771">
        <v>0</v>
      </c>
      <c r="DM7" s="772"/>
      <c r="DN7" s="772"/>
      <c r="DO7" s="772"/>
      <c r="DP7" s="773"/>
      <c r="DQ7" s="771">
        <v>0</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391</v>
      </c>
      <c r="B23" s="817" t="s">
        <v>392</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518</v>
      </c>
      <c r="AG23" s="821"/>
      <c r="AH23" s="821"/>
      <c r="AI23" s="821"/>
      <c r="AJ23" s="824"/>
      <c r="AK23" s="825"/>
      <c r="AL23" s="826"/>
      <c r="AM23" s="826"/>
      <c r="AN23" s="826"/>
      <c r="AO23" s="826"/>
      <c r="AP23" s="821"/>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v>770</v>
      </c>
      <c r="R28" s="851"/>
      <c r="S28" s="851"/>
      <c r="T28" s="851"/>
      <c r="U28" s="851"/>
      <c r="V28" s="851">
        <v>706</v>
      </c>
      <c r="W28" s="851"/>
      <c r="X28" s="851"/>
      <c r="Y28" s="851"/>
      <c r="Z28" s="851"/>
      <c r="AA28" s="851">
        <v>64</v>
      </c>
      <c r="AB28" s="851"/>
      <c r="AC28" s="851"/>
      <c r="AD28" s="851"/>
      <c r="AE28" s="852"/>
      <c r="AF28" s="853">
        <v>64</v>
      </c>
      <c r="AG28" s="851"/>
      <c r="AH28" s="851"/>
      <c r="AI28" s="851"/>
      <c r="AJ28" s="854"/>
      <c r="AK28" s="855">
        <v>82</v>
      </c>
      <c r="AL28" s="856"/>
      <c r="AM28" s="856"/>
      <c r="AN28" s="856"/>
      <c r="AO28" s="856"/>
      <c r="AP28" s="856">
        <v>0</v>
      </c>
      <c r="AQ28" s="856"/>
      <c r="AR28" s="856"/>
      <c r="AS28" s="856"/>
      <c r="AT28" s="856"/>
      <c r="AU28" s="856">
        <v>0</v>
      </c>
      <c r="AV28" s="856"/>
      <c r="AW28" s="856"/>
      <c r="AX28" s="856"/>
      <c r="AY28" s="856"/>
      <c r="AZ28" s="857">
        <v>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v>479</v>
      </c>
      <c r="R29" s="812"/>
      <c r="S29" s="812"/>
      <c r="T29" s="812"/>
      <c r="U29" s="812"/>
      <c r="V29" s="812">
        <v>436</v>
      </c>
      <c r="W29" s="812"/>
      <c r="X29" s="812"/>
      <c r="Y29" s="812"/>
      <c r="Z29" s="812"/>
      <c r="AA29" s="812">
        <v>43</v>
      </c>
      <c r="AB29" s="812"/>
      <c r="AC29" s="812"/>
      <c r="AD29" s="812"/>
      <c r="AE29" s="813"/>
      <c r="AF29" s="814">
        <v>43</v>
      </c>
      <c r="AG29" s="815"/>
      <c r="AH29" s="815"/>
      <c r="AI29" s="815"/>
      <c r="AJ29" s="816"/>
      <c r="AK29" s="862">
        <v>105</v>
      </c>
      <c r="AL29" s="858"/>
      <c r="AM29" s="858"/>
      <c r="AN29" s="858"/>
      <c r="AO29" s="858"/>
      <c r="AP29" s="858">
        <v>0</v>
      </c>
      <c r="AQ29" s="858"/>
      <c r="AR29" s="858"/>
      <c r="AS29" s="858"/>
      <c r="AT29" s="858"/>
      <c r="AU29" s="858">
        <v>0</v>
      </c>
      <c r="AV29" s="858"/>
      <c r="AW29" s="858"/>
      <c r="AX29" s="858"/>
      <c r="AY29" s="858"/>
      <c r="AZ29" s="859">
        <v>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v>32</v>
      </c>
      <c r="R30" s="812"/>
      <c r="S30" s="812"/>
      <c r="T30" s="812"/>
      <c r="U30" s="812"/>
      <c r="V30" s="812">
        <v>31</v>
      </c>
      <c r="W30" s="812"/>
      <c r="X30" s="812"/>
      <c r="Y30" s="812"/>
      <c r="Z30" s="812"/>
      <c r="AA30" s="812">
        <v>1</v>
      </c>
      <c r="AB30" s="812"/>
      <c r="AC30" s="812"/>
      <c r="AD30" s="812"/>
      <c r="AE30" s="813"/>
      <c r="AF30" s="814">
        <v>1</v>
      </c>
      <c r="AG30" s="815"/>
      <c r="AH30" s="815"/>
      <c r="AI30" s="815"/>
      <c r="AJ30" s="816"/>
      <c r="AK30" s="862">
        <v>15</v>
      </c>
      <c r="AL30" s="858"/>
      <c r="AM30" s="858"/>
      <c r="AN30" s="858"/>
      <c r="AO30" s="858"/>
      <c r="AP30" s="858">
        <v>0</v>
      </c>
      <c r="AQ30" s="858"/>
      <c r="AR30" s="858"/>
      <c r="AS30" s="858"/>
      <c r="AT30" s="858"/>
      <c r="AU30" s="858">
        <v>0</v>
      </c>
      <c r="AV30" s="858"/>
      <c r="AW30" s="858"/>
      <c r="AX30" s="858"/>
      <c r="AY30" s="858"/>
      <c r="AZ30" s="859">
        <v>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407</v>
      </c>
      <c r="C31" s="809"/>
      <c r="D31" s="809"/>
      <c r="E31" s="809"/>
      <c r="F31" s="809"/>
      <c r="G31" s="809"/>
      <c r="H31" s="809"/>
      <c r="I31" s="809"/>
      <c r="J31" s="809"/>
      <c r="K31" s="809"/>
      <c r="L31" s="809"/>
      <c r="M31" s="809"/>
      <c r="N31" s="809"/>
      <c r="O31" s="809"/>
      <c r="P31" s="810"/>
      <c r="Q31" s="811">
        <v>555</v>
      </c>
      <c r="R31" s="812"/>
      <c r="S31" s="812"/>
      <c r="T31" s="812"/>
      <c r="U31" s="812"/>
      <c r="V31" s="812">
        <v>544</v>
      </c>
      <c r="W31" s="812"/>
      <c r="X31" s="812"/>
      <c r="Y31" s="812"/>
      <c r="Z31" s="812"/>
      <c r="AA31" s="812">
        <v>11</v>
      </c>
      <c r="AB31" s="812"/>
      <c r="AC31" s="812"/>
      <c r="AD31" s="812"/>
      <c r="AE31" s="813"/>
      <c r="AF31" s="814">
        <v>11</v>
      </c>
      <c r="AG31" s="815"/>
      <c r="AH31" s="815"/>
      <c r="AI31" s="815"/>
      <c r="AJ31" s="816"/>
      <c r="AK31" s="862">
        <v>89</v>
      </c>
      <c r="AL31" s="858"/>
      <c r="AM31" s="858"/>
      <c r="AN31" s="858"/>
      <c r="AO31" s="858"/>
      <c r="AP31" s="858">
        <v>1766</v>
      </c>
      <c r="AQ31" s="858"/>
      <c r="AR31" s="858"/>
      <c r="AS31" s="858"/>
      <c r="AT31" s="858"/>
      <c r="AU31" s="858">
        <v>1240</v>
      </c>
      <c r="AV31" s="858"/>
      <c r="AW31" s="858"/>
      <c r="AX31" s="858"/>
      <c r="AY31" s="858"/>
      <c r="AZ31" s="859">
        <v>0</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409</v>
      </c>
      <c r="C32" s="809"/>
      <c r="D32" s="809"/>
      <c r="E32" s="809"/>
      <c r="F32" s="809"/>
      <c r="G32" s="809"/>
      <c r="H32" s="809"/>
      <c r="I32" s="809"/>
      <c r="J32" s="809"/>
      <c r="K32" s="809"/>
      <c r="L32" s="809"/>
      <c r="M32" s="809"/>
      <c r="N32" s="809"/>
      <c r="O32" s="809"/>
      <c r="P32" s="810"/>
      <c r="Q32" s="811">
        <v>182</v>
      </c>
      <c r="R32" s="812"/>
      <c r="S32" s="812"/>
      <c r="T32" s="812"/>
      <c r="U32" s="812"/>
      <c r="V32" s="812">
        <v>173</v>
      </c>
      <c r="W32" s="812"/>
      <c r="X32" s="812"/>
      <c r="Y32" s="812"/>
      <c r="Z32" s="812"/>
      <c r="AA32" s="812">
        <v>9</v>
      </c>
      <c r="AB32" s="812"/>
      <c r="AC32" s="812"/>
      <c r="AD32" s="812"/>
      <c r="AE32" s="813"/>
      <c r="AF32" s="814">
        <v>9</v>
      </c>
      <c r="AG32" s="815"/>
      <c r="AH32" s="815"/>
      <c r="AI32" s="815"/>
      <c r="AJ32" s="816"/>
      <c r="AK32" s="862">
        <v>39</v>
      </c>
      <c r="AL32" s="858"/>
      <c r="AM32" s="858"/>
      <c r="AN32" s="858"/>
      <c r="AO32" s="858"/>
      <c r="AP32" s="858">
        <v>125</v>
      </c>
      <c r="AQ32" s="858"/>
      <c r="AR32" s="858"/>
      <c r="AS32" s="858"/>
      <c r="AT32" s="858"/>
      <c r="AU32" s="858">
        <v>98</v>
      </c>
      <c r="AV32" s="858"/>
      <c r="AW32" s="858"/>
      <c r="AX32" s="858"/>
      <c r="AY32" s="858"/>
      <c r="AZ32" s="859">
        <v>0</v>
      </c>
      <c r="BA32" s="859"/>
      <c r="BB32" s="859"/>
      <c r="BC32" s="859"/>
      <c r="BD32" s="859"/>
      <c r="BE32" s="860" t="s">
        <v>408</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410</v>
      </c>
      <c r="C33" s="809"/>
      <c r="D33" s="809"/>
      <c r="E33" s="809"/>
      <c r="F33" s="809"/>
      <c r="G33" s="809"/>
      <c r="H33" s="809"/>
      <c r="I33" s="809"/>
      <c r="J33" s="809"/>
      <c r="K33" s="809"/>
      <c r="L33" s="809"/>
      <c r="M33" s="809"/>
      <c r="N33" s="809"/>
      <c r="O33" s="809"/>
      <c r="P33" s="810"/>
      <c r="Q33" s="811">
        <v>18</v>
      </c>
      <c r="R33" s="812"/>
      <c r="S33" s="812"/>
      <c r="T33" s="812"/>
      <c r="U33" s="812"/>
      <c r="V33" s="812">
        <v>11</v>
      </c>
      <c r="W33" s="812"/>
      <c r="X33" s="812"/>
      <c r="Y33" s="812"/>
      <c r="Z33" s="812"/>
      <c r="AA33" s="812">
        <v>7</v>
      </c>
      <c r="AB33" s="812"/>
      <c r="AC33" s="812"/>
      <c r="AD33" s="812"/>
      <c r="AE33" s="813"/>
      <c r="AF33" s="814">
        <v>7</v>
      </c>
      <c r="AG33" s="815"/>
      <c r="AH33" s="815"/>
      <c r="AI33" s="815"/>
      <c r="AJ33" s="816"/>
      <c r="AK33" s="862">
        <v>7</v>
      </c>
      <c r="AL33" s="858"/>
      <c r="AM33" s="858"/>
      <c r="AN33" s="858"/>
      <c r="AO33" s="858"/>
      <c r="AP33" s="858">
        <v>8</v>
      </c>
      <c r="AQ33" s="858"/>
      <c r="AR33" s="858"/>
      <c r="AS33" s="858"/>
      <c r="AT33" s="858"/>
      <c r="AU33" s="858">
        <v>6</v>
      </c>
      <c r="AV33" s="858"/>
      <c r="AW33" s="858"/>
      <c r="AX33" s="858"/>
      <c r="AY33" s="858"/>
      <c r="AZ33" s="859">
        <v>0</v>
      </c>
      <c r="BA33" s="859"/>
      <c r="BB33" s="859"/>
      <c r="BC33" s="859"/>
      <c r="BD33" s="859"/>
      <c r="BE33" s="860" t="s">
        <v>408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391</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134</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413</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391</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306</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306</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306</v>
      </c>
      <c r="DR109" s="921"/>
      <c r="DS109" s="921"/>
      <c r="DT109" s="921"/>
      <c r="DU109" s="922"/>
      <c r="DV109" s="920" t="s">
        <v>434</v>
      </c>
      <c r="DW109" s="921"/>
      <c r="DX109" s="921"/>
      <c r="DY109" s="921"/>
      <c r="DZ109" s="923"/>
    </row>
    <row r="110" spans="1:131" s="233"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650217</v>
      </c>
      <c r="AB110" s="928"/>
      <c r="AC110" s="928"/>
      <c r="AD110" s="928"/>
      <c r="AE110" s="929"/>
      <c r="AF110" s="930">
        <v>754824</v>
      </c>
      <c r="AG110" s="928"/>
      <c r="AH110" s="928"/>
      <c r="AI110" s="928"/>
      <c r="AJ110" s="929"/>
      <c r="AK110" s="930">
        <v>782152</v>
      </c>
      <c r="AL110" s="928"/>
      <c r="AM110" s="928"/>
      <c r="AN110" s="928"/>
      <c r="AO110" s="929"/>
      <c r="AP110" s="931">
        <v>23.4</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7421336</v>
      </c>
      <c r="BR110" s="959"/>
      <c r="BS110" s="959"/>
      <c r="BT110" s="959"/>
      <c r="BU110" s="959"/>
      <c r="BV110" s="959">
        <v>8079560</v>
      </c>
      <c r="BW110" s="959"/>
      <c r="BX110" s="959"/>
      <c r="BY110" s="959"/>
      <c r="BZ110" s="959"/>
      <c r="CA110" s="959">
        <v>10936303</v>
      </c>
      <c r="CB110" s="959"/>
      <c r="CC110" s="959"/>
      <c r="CD110" s="959"/>
      <c r="CE110" s="959"/>
      <c r="CF110" s="972">
        <v>327.5</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440</v>
      </c>
      <c r="DH110" s="959"/>
      <c r="DI110" s="959"/>
      <c r="DJ110" s="959"/>
      <c r="DK110" s="959"/>
      <c r="DL110" s="959" t="s">
        <v>440</v>
      </c>
      <c r="DM110" s="959"/>
      <c r="DN110" s="959"/>
      <c r="DO110" s="959"/>
      <c r="DP110" s="959"/>
      <c r="DQ110" s="959" t="s">
        <v>441</v>
      </c>
      <c r="DR110" s="959"/>
      <c r="DS110" s="959"/>
      <c r="DT110" s="959"/>
      <c r="DU110" s="959"/>
      <c r="DV110" s="960" t="s">
        <v>413</v>
      </c>
      <c r="DW110" s="960"/>
      <c r="DX110" s="960"/>
      <c r="DY110" s="960"/>
      <c r="DZ110" s="961"/>
    </row>
    <row r="111" spans="1:131" s="233"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413</v>
      </c>
      <c r="AB111" s="966"/>
      <c r="AC111" s="966"/>
      <c r="AD111" s="966"/>
      <c r="AE111" s="967"/>
      <c r="AF111" s="968" t="s">
        <v>413</v>
      </c>
      <c r="AG111" s="966"/>
      <c r="AH111" s="966"/>
      <c r="AI111" s="966"/>
      <c r="AJ111" s="967"/>
      <c r="AK111" s="968" t="s">
        <v>443</v>
      </c>
      <c r="AL111" s="966"/>
      <c r="AM111" s="966"/>
      <c r="AN111" s="966"/>
      <c r="AO111" s="967"/>
      <c r="AP111" s="969" t="s">
        <v>413</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3083947</v>
      </c>
      <c r="BR111" s="954"/>
      <c r="BS111" s="954"/>
      <c r="BT111" s="954"/>
      <c r="BU111" s="954"/>
      <c r="BV111" s="954">
        <v>3960</v>
      </c>
      <c r="BW111" s="954"/>
      <c r="BX111" s="954"/>
      <c r="BY111" s="954"/>
      <c r="BZ111" s="954"/>
      <c r="CA111" s="954">
        <v>1043018</v>
      </c>
      <c r="CB111" s="954"/>
      <c r="CC111" s="954"/>
      <c r="CD111" s="954"/>
      <c r="CE111" s="954"/>
      <c r="CF111" s="948">
        <v>31.2</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443</v>
      </c>
      <c r="DH111" s="954"/>
      <c r="DI111" s="954"/>
      <c r="DJ111" s="954"/>
      <c r="DK111" s="954"/>
      <c r="DL111" s="954" t="s">
        <v>413</v>
      </c>
      <c r="DM111" s="954"/>
      <c r="DN111" s="954"/>
      <c r="DO111" s="954"/>
      <c r="DP111" s="954"/>
      <c r="DQ111" s="954" t="s">
        <v>446</v>
      </c>
      <c r="DR111" s="954"/>
      <c r="DS111" s="954"/>
      <c r="DT111" s="954"/>
      <c r="DU111" s="954"/>
      <c r="DV111" s="955" t="s">
        <v>446</v>
      </c>
      <c r="DW111" s="955"/>
      <c r="DX111" s="955"/>
      <c r="DY111" s="955"/>
      <c r="DZ111" s="956"/>
    </row>
    <row r="112" spans="1:131" s="233"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449</v>
      </c>
      <c r="AG112" s="987"/>
      <c r="AH112" s="987"/>
      <c r="AI112" s="987"/>
      <c r="AJ112" s="988"/>
      <c r="AK112" s="989" t="s">
        <v>446</v>
      </c>
      <c r="AL112" s="987"/>
      <c r="AM112" s="987"/>
      <c r="AN112" s="987"/>
      <c r="AO112" s="988"/>
      <c r="AP112" s="990" t="s">
        <v>443</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944720</v>
      </c>
      <c r="BR112" s="954"/>
      <c r="BS112" s="954"/>
      <c r="BT112" s="954"/>
      <c r="BU112" s="954"/>
      <c r="BV112" s="954">
        <v>994806</v>
      </c>
      <c r="BW112" s="954"/>
      <c r="BX112" s="954"/>
      <c r="BY112" s="954"/>
      <c r="BZ112" s="954"/>
      <c r="CA112" s="954">
        <v>1343858</v>
      </c>
      <c r="CB112" s="954"/>
      <c r="CC112" s="954"/>
      <c r="CD112" s="954"/>
      <c r="CE112" s="954"/>
      <c r="CF112" s="948">
        <v>40.200000000000003</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413</v>
      </c>
      <c r="DM112" s="954"/>
      <c r="DN112" s="954"/>
      <c r="DO112" s="954"/>
      <c r="DP112" s="954"/>
      <c r="DQ112" s="954" t="s">
        <v>446</v>
      </c>
      <c r="DR112" s="954"/>
      <c r="DS112" s="954"/>
      <c r="DT112" s="954"/>
      <c r="DU112" s="954"/>
      <c r="DV112" s="955" t="s">
        <v>443</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62944</v>
      </c>
      <c r="AB113" s="966"/>
      <c r="AC113" s="966"/>
      <c r="AD113" s="966"/>
      <c r="AE113" s="967"/>
      <c r="AF113" s="968">
        <v>85839</v>
      </c>
      <c r="AG113" s="966"/>
      <c r="AH113" s="966"/>
      <c r="AI113" s="966"/>
      <c r="AJ113" s="967"/>
      <c r="AK113" s="968">
        <v>88816</v>
      </c>
      <c r="AL113" s="966"/>
      <c r="AM113" s="966"/>
      <c r="AN113" s="966"/>
      <c r="AO113" s="967"/>
      <c r="AP113" s="969">
        <v>2.7</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t="s">
        <v>413</v>
      </c>
      <c r="BR113" s="954"/>
      <c r="BS113" s="954"/>
      <c r="BT113" s="954"/>
      <c r="BU113" s="954"/>
      <c r="BV113" s="954" t="s">
        <v>449</v>
      </c>
      <c r="BW113" s="954"/>
      <c r="BX113" s="954"/>
      <c r="BY113" s="954"/>
      <c r="BZ113" s="954"/>
      <c r="CA113" s="954" t="s">
        <v>413</v>
      </c>
      <c r="CB113" s="954"/>
      <c r="CC113" s="954"/>
      <c r="CD113" s="954"/>
      <c r="CE113" s="954"/>
      <c r="CF113" s="948" t="s">
        <v>446</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446</v>
      </c>
      <c r="DM113" s="987"/>
      <c r="DN113" s="987"/>
      <c r="DO113" s="987"/>
      <c r="DP113" s="988"/>
      <c r="DQ113" s="989" t="s">
        <v>443</v>
      </c>
      <c r="DR113" s="987"/>
      <c r="DS113" s="987"/>
      <c r="DT113" s="987"/>
      <c r="DU113" s="988"/>
      <c r="DV113" s="990" t="s">
        <v>413</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443</v>
      </c>
      <c r="AB114" s="987"/>
      <c r="AC114" s="987"/>
      <c r="AD114" s="987"/>
      <c r="AE114" s="988"/>
      <c r="AF114" s="989" t="s">
        <v>443</v>
      </c>
      <c r="AG114" s="987"/>
      <c r="AH114" s="987"/>
      <c r="AI114" s="987"/>
      <c r="AJ114" s="988"/>
      <c r="AK114" s="989" t="s">
        <v>446</v>
      </c>
      <c r="AL114" s="987"/>
      <c r="AM114" s="987"/>
      <c r="AN114" s="987"/>
      <c r="AO114" s="988"/>
      <c r="AP114" s="990" t="s">
        <v>443</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516369</v>
      </c>
      <c r="BR114" s="954"/>
      <c r="BS114" s="954"/>
      <c r="BT114" s="954"/>
      <c r="BU114" s="954"/>
      <c r="BV114" s="954">
        <v>572897</v>
      </c>
      <c r="BW114" s="954"/>
      <c r="BX114" s="954"/>
      <c r="BY114" s="954"/>
      <c r="BZ114" s="954"/>
      <c r="CA114" s="954" t="s">
        <v>443</v>
      </c>
      <c r="CB114" s="954"/>
      <c r="CC114" s="954"/>
      <c r="CD114" s="954"/>
      <c r="CE114" s="954"/>
      <c r="CF114" s="948" t="s">
        <v>443</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443</v>
      </c>
      <c r="DM114" s="987"/>
      <c r="DN114" s="987"/>
      <c r="DO114" s="987"/>
      <c r="DP114" s="988"/>
      <c r="DQ114" s="989" t="s">
        <v>443</v>
      </c>
      <c r="DR114" s="987"/>
      <c r="DS114" s="987"/>
      <c r="DT114" s="987"/>
      <c r="DU114" s="988"/>
      <c r="DV114" s="990" t="s">
        <v>443</v>
      </c>
      <c r="DW114" s="991"/>
      <c r="DX114" s="991"/>
      <c r="DY114" s="991"/>
      <c r="DZ114" s="992"/>
    </row>
    <row r="115" spans="1:130" s="233"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443</v>
      </c>
      <c r="AB115" s="966"/>
      <c r="AC115" s="966"/>
      <c r="AD115" s="966"/>
      <c r="AE115" s="967"/>
      <c r="AF115" s="968" t="s">
        <v>443</v>
      </c>
      <c r="AG115" s="966"/>
      <c r="AH115" s="966"/>
      <c r="AI115" s="966"/>
      <c r="AJ115" s="967"/>
      <c r="AK115" s="968" t="s">
        <v>446</v>
      </c>
      <c r="AL115" s="966"/>
      <c r="AM115" s="966"/>
      <c r="AN115" s="966"/>
      <c r="AO115" s="967"/>
      <c r="AP115" s="969" t="s">
        <v>443</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v>2193</v>
      </c>
      <c r="BR115" s="954"/>
      <c r="BS115" s="954"/>
      <c r="BT115" s="954"/>
      <c r="BU115" s="954"/>
      <c r="BV115" s="954" t="s">
        <v>443</v>
      </c>
      <c r="BW115" s="954"/>
      <c r="BX115" s="954"/>
      <c r="BY115" s="954"/>
      <c r="BZ115" s="954"/>
      <c r="CA115" s="954" t="s">
        <v>443</v>
      </c>
      <c r="CB115" s="954"/>
      <c r="CC115" s="954"/>
      <c r="CD115" s="954"/>
      <c r="CE115" s="954"/>
      <c r="CF115" s="948" t="s">
        <v>413</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413</v>
      </c>
      <c r="DM115" s="987"/>
      <c r="DN115" s="987"/>
      <c r="DO115" s="987"/>
      <c r="DP115" s="988"/>
      <c r="DQ115" s="989" t="s">
        <v>443</v>
      </c>
      <c r="DR115" s="987"/>
      <c r="DS115" s="987"/>
      <c r="DT115" s="987"/>
      <c r="DU115" s="988"/>
      <c r="DV115" s="990" t="s">
        <v>443</v>
      </c>
      <c r="DW115" s="991"/>
      <c r="DX115" s="991"/>
      <c r="DY115" s="991"/>
      <c r="DZ115" s="992"/>
    </row>
    <row r="116" spans="1:130" s="233"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446</v>
      </c>
      <c r="AB116" s="987"/>
      <c r="AC116" s="987"/>
      <c r="AD116" s="987"/>
      <c r="AE116" s="988"/>
      <c r="AF116" s="989" t="s">
        <v>413</v>
      </c>
      <c r="AG116" s="987"/>
      <c r="AH116" s="987"/>
      <c r="AI116" s="987"/>
      <c r="AJ116" s="988"/>
      <c r="AK116" s="989">
        <v>89</v>
      </c>
      <c r="AL116" s="987"/>
      <c r="AM116" s="987"/>
      <c r="AN116" s="987"/>
      <c r="AO116" s="988"/>
      <c r="AP116" s="990">
        <v>0</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443</v>
      </c>
      <c r="BW116" s="954"/>
      <c r="BX116" s="954"/>
      <c r="BY116" s="954"/>
      <c r="BZ116" s="954"/>
      <c r="CA116" s="954" t="s">
        <v>446</v>
      </c>
      <c r="CB116" s="954"/>
      <c r="CC116" s="954"/>
      <c r="CD116" s="954"/>
      <c r="CE116" s="954"/>
      <c r="CF116" s="948" t="s">
        <v>446</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413</v>
      </c>
      <c r="DH116" s="987"/>
      <c r="DI116" s="987"/>
      <c r="DJ116" s="987"/>
      <c r="DK116" s="988"/>
      <c r="DL116" s="989" t="s">
        <v>446</v>
      </c>
      <c r="DM116" s="987"/>
      <c r="DN116" s="987"/>
      <c r="DO116" s="987"/>
      <c r="DP116" s="988"/>
      <c r="DQ116" s="989" t="s">
        <v>443</v>
      </c>
      <c r="DR116" s="987"/>
      <c r="DS116" s="987"/>
      <c r="DT116" s="987"/>
      <c r="DU116" s="988"/>
      <c r="DV116" s="990" t="s">
        <v>413</v>
      </c>
      <c r="DW116" s="991"/>
      <c r="DX116" s="991"/>
      <c r="DY116" s="991"/>
      <c r="DZ116" s="992"/>
    </row>
    <row r="117" spans="1:130" s="233"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713161</v>
      </c>
      <c r="AB117" s="1007"/>
      <c r="AC117" s="1007"/>
      <c r="AD117" s="1007"/>
      <c r="AE117" s="1008"/>
      <c r="AF117" s="1009">
        <v>840663</v>
      </c>
      <c r="AG117" s="1007"/>
      <c r="AH117" s="1007"/>
      <c r="AI117" s="1007"/>
      <c r="AJ117" s="1008"/>
      <c r="AK117" s="1009">
        <v>871057</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466</v>
      </c>
      <c r="BR117" s="954"/>
      <c r="BS117" s="954"/>
      <c r="BT117" s="954"/>
      <c r="BU117" s="954"/>
      <c r="BV117" s="954" t="s">
        <v>467</v>
      </c>
      <c r="BW117" s="954"/>
      <c r="BX117" s="954"/>
      <c r="BY117" s="954"/>
      <c r="BZ117" s="954"/>
      <c r="CA117" s="954" t="s">
        <v>468</v>
      </c>
      <c r="CB117" s="954"/>
      <c r="CC117" s="954"/>
      <c r="CD117" s="954"/>
      <c r="CE117" s="954"/>
      <c r="CF117" s="948" t="s">
        <v>469</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471</v>
      </c>
      <c r="DH117" s="987"/>
      <c r="DI117" s="987"/>
      <c r="DJ117" s="987"/>
      <c r="DK117" s="988"/>
      <c r="DL117" s="989" t="s">
        <v>466</v>
      </c>
      <c r="DM117" s="987"/>
      <c r="DN117" s="987"/>
      <c r="DO117" s="987"/>
      <c r="DP117" s="988"/>
      <c r="DQ117" s="989" t="s">
        <v>469</v>
      </c>
      <c r="DR117" s="987"/>
      <c r="DS117" s="987"/>
      <c r="DT117" s="987"/>
      <c r="DU117" s="988"/>
      <c r="DV117" s="990" t="s">
        <v>413</v>
      </c>
      <c r="DW117" s="991"/>
      <c r="DX117" s="991"/>
      <c r="DY117" s="991"/>
      <c r="DZ117" s="992"/>
    </row>
    <row r="118" spans="1:130" s="233"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306</v>
      </c>
      <c r="AL118" s="921"/>
      <c r="AM118" s="921"/>
      <c r="AN118" s="921"/>
      <c r="AO118" s="922"/>
      <c r="AP118" s="998" t="s">
        <v>434</v>
      </c>
      <c r="AQ118" s="999"/>
      <c r="AR118" s="999"/>
      <c r="AS118" s="999"/>
      <c r="AT118" s="1000"/>
      <c r="AU118" s="936"/>
      <c r="AV118" s="937"/>
      <c r="AW118" s="937"/>
      <c r="AX118" s="937"/>
      <c r="AY118" s="937"/>
      <c r="AZ118" s="1001" t="s">
        <v>472</v>
      </c>
      <c r="BA118" s="993"/>
      <c r="BB118" s="993"/>
      <c r="BC118" s="993"/>
      <c r="BD118" s="993"/>
      <c r="BE118" s="993"/>
      <c r="BF118" s="993"/>
      <c r="BG118" s="993"/>
      <c r="BH118" s="993"/>
      <c r="BI118" s="993"/>
      <c r="BJ118" s="993"/>
      <c r="BK118" s="993"/>
      <c r="BL118" s="993"/>
      <c r="BM118" s="993"/>
      <c r="BN118" s="993"/>
      <c r="BO118" s="993"/>
      <c r="BP118" s="994"/>
      <c r="BQ118" s="1027" t="s">
        <v>473</v>
      </c>
      <c r="BR118" s="1028"/>
      <c r="BS118" s="1028"/>
      <c r="BT118" s="1028"/>
      <c r="BU118" s="1028"/>
      <c r="BV118" s="1028" t="s">
        <v>413</v>
      </c>
      <c r="BW118" s="1028"/>
      <c r="BX118" s="1028"/>
      <c r="BY118" s="1028"/>
      <c r="BZ118" s="1028"/>
      <c r="CA118" s="1028" t="s">
        <v>471</v>
      </c>
      <c r="CB118" s="1028"/>
      <c r="CC118" s="1028"/>
      <c r="CD118" s="1028"/>
      <c r="CE118" s="1028"/>
      <c r="CF118" s="948" t="s">
        <v>466</v>
      </c>
      <c r="CG118" s="949"/>
      <c r="CH118" s="949"/>
      <c r="CI118" s="949"/>
      <c r="CJ118" s="949"/>
      <c r="CK118" s="976"/>
      <c r="CL118" s="977"/>
      <c r="CM118" s="950" t="s">
        <v>474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469</v>
      </c>
      <c r="DH118" s="987"/>
      <c r="DI118" s="987"/>
      <c r="DJ118" s="987"/>
      <c r="DK118" s="988"/>
      <c r="DL118" s="989" t="s">
        <v>471</v>
      </c>
      <c r="DM118" s="987"/>
      <c r="DN118" s="987"/>
      <c r="DO118" s="987"/>
      <c r="DP118" s="988"/>
      <c r="DQ118" s="989" t="s">
        <v>449</v>
      </c>
      <c r="DR118" s="987"/>
      <c r="DS118" s="987"/>
      <c r="DT118" s="987"/>
      <c r="DU118" s="988"/>
      <c r="DV118" s="990" t="s">
        <v>473</v>
      </c>
      <c r="DW118" s="991"/>
      <c r="DX118" s="991"/>
      <c r="DY118" s="991"/>
      <c r="DZ118" s="992"/>
    </row>
    <row r="119" spans="1:130" s="233" customFormat="1" ht="26.25" customHeight="1" x14ac:dyDescent="0.15">
      <c r="A119" s="1085"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475</v>
      </c>
      <c r="AB119" s="928"/>
      <c r="AC119" s="928"/>
      <c r="AD119" s="928"/>
      <c r="AE119" s="929"/>
      <c r="AF119" s="930" t="s">
        <v>471</v>
      </c>
      <c r="AG119" s="928"/>
      <c r="AH119" s="928"/>
      <c r="AI119" s="928"/>
      <c r="AJ119" s="929"/>
      <c r="AK119" s="930" t="s">
        <v>469</v>
      </c>
      <c r="AL119" s="928"/>
      <c r="AM119" s="928"/>
      <c r="AN119" s="928"/>
      <c r="AO119" s="929"/>
      <c r="AP119" s="931" t="s">
        <v>469</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476</v>
      </c>
      <c r="BP119" s="1033"/>
      <c r="BQ119" s="1027">
        <v>11968565</v>
      </c>
      <c r="BR119" s="1028"/>
      <c r="BS119" s="1028"/>
      <c r="BT119" s="1028"/>
      <c r="BU119" s="1028"/>
      <c r="BV119" s="1028">
        <v>9651223</v>
      </c>
      <c r="BW119" s="1028"/>
      <c r="BX119" s="1028"/>
      <c r="BY119" s="1028"/>
      <c r="BZ119" s="1028"/>
      <c r="CA119" s="1028">
        <v>13323179</v>
      </c>
      <c r="CB119" s="1028"/>
      <c r="CC119" s="1028"/>
      <c r="CD119" s="1028"/>
      <c r="CE119" s="1028"/>
      <c r="CF119" s="1029"/>
      <c r="CG119" s="1030"/>
      <c r="CH119" s="1030"/>
      <c r="CI119" s="1030"/>
      <c r="CJ119" s="1031"/>
      <c r="CK119" s="978"/>
      <c r="CL119" s="979"/>
      <c r="CM119" s="1001" t="s">
        <v>477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3083947</v>
      </c>
      <c r="DH119" s="1014"/>
      <c r="DI119" s="1014"/>
      <c r="DJ119" s="1014"/>
      <c r="DK119" s="1015"/>
      <c r="DL119" s="1013">
        <v>3960</v>
      </c>
      <c r="DM119" s="1014"/>
      <c r="DN119" s="1014"/>
      <c r="DO119" s="1014"/>
      <c r="DP119" s="1015"/>
      <c r="DQ119" s="1013">
        <v>1043018</v>
      </c>
      <c r="DR119" s="1014"/>
      <c r="DS119" s="1014"/>
      <c r="DT119" s="1014"/>
      <c r="DU119" s="1015"/>
      <c r="DV119" s="1016">
        <v>31.2</v>
      </c>
      <c r="DW119" s="1017"/>
      <c r="DX119" s="1017"/>
      <c r="DY119" s="1017"/>
      <c r="DZ119" s="1018"/>
    </row>
    <row r="120" spans="1:130" s="233" customFormat="1" ht="26.25" customHeight="1" x14ac:dyDescent="0.15">
      <c r="A120" s="1086"/>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475</v>
      </c>
      <c r="AB120" s="987"/>
      <c r="AC120" s="987"/>
      <c r="AD120" s="987"/>
      <c r="AE120" s="988"/>
      <c r="AF120" s="989" t="s">
        <v>469</v>
      </c>
      <c r="AG120" s="987"/>
      <c r="AH120" s="987"/>
      <c r="AI120" s="987"/>
      <c r="AJ120" s="988"/>
      <c r="AK120" s="989" t="s">
        <v>469</v>
      </c>
      <c r="AL120" s="987"/>
      <c r="AM120" s="987"/>
      <c r="AN120" s="987"/>
      <c r="AO120" s="988"/>
      <c r="AP120" s="990" t="s">
        <v>478</v>
      </c>
      <c r="AQ120" s="991"/>
      <c r="AR120" s="991"/>
      <c r="AS120" s="991"/>
      <c r="AT120" s="992"/>
      <c r="AU120" s="1019" t="s">
        <v>479</v>
      </c>
      <c r="AV120" s="1020"/>
      <c r="AW120" s="1020"/>
      <c r="AX120" s="1020"/>
      <c r="AY120" s="1021"/>
      <c r="AZ120" s="957" t="s">
        <v>480</v>
      </c>
      <c r="BA120" s="925"/>
      <c r="BB120" s="925"/>
      <c r="BC120" s="925"/>
      <c r="BD120" s="925"/>
      <c r="BE120" s="925"/>
      <c r="BF120" s="925"/>
      <c r="BG120" s="925"/>
      <c r="BH120" s="925"/>
      <c r="BI120" s="925"/>
      <c r="BJ120" s="925"/>
      <c r="BK120" s="925"/>
      <c r="BL120" s="925"/>
      <c r="BM120" s="925"/>
      <c r="BN120" s="925"/>
      <c r="BO120" s="925"/>
      <c r="BP120" s="926"/>
      <c r="BQ120" s="958">
        <v>5147985</v>
      </c>
      <c r="BR120" s="959"/>
      <c r="BS120" s="959"/>
      <c r="BT120" s="959"/>
      <c r="BU120" s="959"/>
      <c r="BV120" s="959">
        <v>5070583</v>
      </c>
      <c r="BW120" s="959"/>
      <c r="BX120" s="959"/>
      <c r="BY120" s="959"/>
      <c r="BZ120" s="959"/>
      <c r="CA120" s="959">
        <v>4992644</v>
      </c>
      <c r="CB120" s="959"/>
      <c r="CC120" s="959"/>
      <c r="CD120" s="959"/>
      <c r="CE120" s="959"/>
      <c r="CF120" s="972">
        <v>149.5</v>
      </c>
      <c r="CG120" s="973"/>
      <c r="CH120" s="973"/>
      <c r="CI120" s="973"/>
      <c r="CJ120" s="973"/>
      <c r="CK120" s="1034" t="s">
        <v>481</v>
      </c>
      <c r="CL120" s="1035"/>
      <c r="CM120" s="1035"/>
      <c r="CN120" s="1035"/>
      <c r="CO120" s="1036"/>
      <c r="CP120" s="1042" t="s">
        <v>482</v>
      </c>
      <c r="CQ120" s="1043"/>
      <c r="CR120" s="1043"/>
      <c r="CS120" s="1043"/>
      <c r="CT120" s="1043"/>
      <c r="CU120" s="1043"/>
      <c r="CV120" s="1043"/>
      <c r="CW120" s="1043"/>
      <c r="CX120" s="1043"/>
      <c r="CY120" s="1043"/>
      <c r="CZ120" s="1043"/>
      <c r="DA120" s="1043"/>
      <c r="DB120" s="1043"/>
      <c r="DC120" s="1043"/>
      <c r="DD120" s="1043"/>
      <c r="DE120" s="1043"/>
      <c r="DF120" s="1044"/>
      <c r="DG120" s="958">
        <v>911804</v>
      </c>
      <c r="DH120" s="959"/>
      <c r="DI120" s="959"/>
      <c r="DJ120" s="959"/>
      <c r="DK120" s="959"/>
      <c r="DL120" s="959">
        <v>966484</v>
      </c>
      <c r="DM120" s="959"/>
      <c r="DN120" s="959"/>
      <c r="DO120" s="959"/>
      <c r="DP120" s="959"/>
      <c r="DQ120" s="959">
        <v>1239880</v>
      </c>
      <c r="DR120" s="959"/>
      <c r="DS120" s="959"/>
      <c r="DT120" s="959"/>
      <c r="DU120" s="959"/>
      <c r="DV120" s="960">
        <v>37.1</v>
      </c>
      <c r="DW120" s="960"/>
      <c r="DX120" s="960"/>
      <c r="DY120" s="960"/>
      <c r="DZ120" s="961"/>
    </row>
    <row r="121" spans="1:130" s="233" customFormat="1" ht="26.25" customHeight="1" x14ac:dyDescent="0.15">
      <c r="A121" s="1086"/>
      <c r="B121" s="977"/>
      <c r="C121" s="1002" t="s">
        <v>483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471</v>
      </c>
      <c r="AB121" s="987"/>
      <c r="AC121" s="987"/>
      <c r="AD121" s="987"/>
      <c r="AE121" s="988"/>
      <c r="AF121" s="989" t="s">
        <v>469</v>
      </c>
      <c r="AG121" s="987"/>
      <c r="AH121" s="987"/>
      <c r="AI121" s="987"/>
      <c r="AJ121" s="988"/>
      <c r="AK121" s="989" t="s">
        <v>473</v>
      </c>
      <c r="AL121" s="987"/>
      <c r="AM121" s="987"/>
      <c r="AN121" s="987"/>
      <c r="AO121" s="988"/>
      <c r="AP121" s="990" t="s">
        <v>469</v>
      </c>
      <c r="AQ121" s="991"/>
      <c r="AR121" s="991"/>
      <c r="AS121" s="991"/>
      <c r="AT121" s="992"/>
      <c r="AU121" s="1022"/>
      <c r="AV121" s="1023"/>
      <c r="AW121" s="1023"/>
      <c r="AX121" s="1023"/>
      <c r="AY121" s="1024"/>
      <c r="AZ121" s="950" t="s">
        <v>484</v>
      </c>
      <c r="BA121" s="951"/>
      <c r="BB121" s="951"/>
      <c r="BC121" s="951"/>
      <c r="BD121" s="951"/>
      <c r="BE121" s="951"/>
      <c r="BF121" s="951"/>
      <c r="BG121" s="951"/>
      <c r="BH121" s="951"/>
      <c r="BI121" s="951"/>
      <c r="BJ121" s="951"/>
      <c r="BK121" s="951"/>
      <c r="BL121" s="951"/>
      <c r="BM121" s="951"/>
      <c r="BN121" s="951"/>
      <c r="BO121" s="951"/>
      <c r="BP121" s="952"/>
      <c r="BQ121" s="953">
        <v>350553</v>
      </c>
      <c r="BR121" s="954"/>
      <c r="BS121" s="954"/>
      <c r="BT121" s="954"/>
      <c r="BU121" s="954"/>
      <c r="BV121" s="954">
        <v>410751</v>
      </c>
      <c r="BW121" s="954"/>
      <c r="BX121" s="954"/>
      <c r="BY121" s="954"/>
      <c r="BZ121" s="954"/>
      <c r="CA121" s="954">
        <v>413889</v>
      </c>
      <c r="CB121" s="954"/>
      <c r="CC121" s="954"/>
      <c r="CD121" s="954"/>
      <c r="CE121" s="954"/>
      <c r="CF121" s="948">
        <v>12.4</v>
      </c>
      <c r="CG121" s="949"/>
      <c r="CH121" s="949"/>
      <c r="CI121" s="949"/>
      <c r="CJ121" s="949"/>
      <c r="CK121" s="1037"/>
      <c r="CL121" s="1038"/>
      <c r="CM121" s="1038"/>
      <c r="CN121" s="1038"/>
      <c r="CO121" s="1039"/>
      <c r="CP121" s="1047" t="s">
        <v>485</v>
      </c>
      <c r="CQ121" s="1048"/>
      <c r="CR121" s="1048"/>
      <c r="CS121" s="1048"/>
      <c r="CT121" s="1048"/>
      <c r="CU121" s="1048"/>
      <c r="CV121" s="1048"/>
      <c r="CW121" s="1048"/>
      <c r="CX121" s="1048"/>
      <c r="CY121" s="1048"/>
      <c r="CZ121" s="1048"/>
      <c r="DA121" s="1048"/>
      <c r="DB121" s="1048"/>
      <c r="DC121" s="1048"/>
      <c r="DD121" s="1048"/>
      <c r="DE121" s="1048"/>
      <c r="DF121" s="1049"/>
      <c r="DG121" s="953">
        <v>27025</v>
      </c>
      <c r="DH121" s="954"/>
      <c r="DI121" s="954"/>
      <c r="DJ121" s="954"/>
      <c r="DK121" s="954"/>
      <c r="DL121" s="954">
        <v>22167</v>
      </c>
      <c r="DM121" s="954"/>
      <c r="DN121" s="954"/>
      <c r="DO121" s="954"/>
      <c r="DP121" s="954"/>
      <c r="DQ121" s="954">
        <v>98103</v>
      </c>
      <c r="DR121" s="954"/>
      <c r="DS121" s="954"/>
      <c r="DT121" s="954"/>
      <c r="DU121" s="954"/>
      <c r="DV121" s="955">
        <v>2.9</v>
      </c>
      <c r="DW121" s="955"/>
      <c r="DX121" s="955"/>
      <c r="DY121" s="955"/>
      <c r="DZ121" s="956"/>
    </row>
    <row r="122" spans="1:130" s="233" customFormat="1" ht="26.25" customHeight="1" x14ac:dyDescent="0.15">
      <c r="A122" s="1086"/>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469</v>
      </c>
      <c r="AB122" s="987"/>
      <c r="AC122" s="987"/>
      <c r="AD122" s="987"/>
      <c r="AE122" s="988"/>
      <c r="AF122" s="989" t="s">
        <v>486</v>
      </c>
      <c r="AG122" s="987"/>
      <c r="AH122" s="987"/>
      <c r="AI122" s="987"/>
      <c r="AJ122" s="988"/>
      <c r="AK122" s="989" t="s">
        <v>413</v>
      </c>
      <c r="AL122" s="987"/>
      <c r="AM122" s="987"/>
      <c r="AN122" s="987"/>
      <c r="AO122" s="988"/>
      <c r="AP122" s="990" t="s">
        <v>469</v>
      </c>
      <c r="AQ122" s="991"/>
      <c r="AR122" s="991"/>
      <c r="AS122" s="991"/>
      <c r="AT122" s="992"/>
      <c r="AU122" s="1022"/>
      <c r="AV122" s="1023"/>
      <c r="AW122" s="1023"/>
      <c r="AX122" s="1023"/>
      <c r="AY122" s="1024"/>
      <c r="AZ122" s="1001" t="s">
        <v>487</v>
      </c>
      <c r="BA122" s="993"/>
      <c r="BB122" s="993"/>
      <c r="BC122" s="993"/>
      <c r="BD122" s="993"/>
      <c r="BE122" s="993"/>
      <c r="BF122" s="993"/>
      <c r="BG122" s="993"/>
      <c r="BH122" s="993"/>
      <c r="BI122" s="993"/>
      <c r="BJ122" s="993"/>
      <c r="BK122" s="993"/>
      <c r="BL122" s="993"/>
      <c r="BM122" s="993"/>
      <c r="BN122" s="993"/>
      <c r="BO122" s="993"/>
      <c r="BP122" s="994"/>
      <c r="BQ122" s="1027">
        <v>7286943</v>
      </c>
      <c r="BR122" s="1028"/>
      <c r="BS122" s="1028"/>
      <c r="BT122" s="1028"/>
      <c r="BU122" s="1028"/>
      <c r="BV122" s="1028">
        <v>5940262</v>
      </c>
      <c r="BW122" s="1028"/>
      <c r="BX122" s="1028"/>
      <c r="BY122" s="1028"/>
      <c r="BZ122" s="1028"/>
      <c r="CA122" s="1028">
        <v>7007276</v>
      </c>
      <c r="CB122" s="1028"/>
      <c r="CC122" s="1028"/>
      <c r="CD122" s="1028"/>
      <c r="CE122" s="1028"/>
      <c r="CF122" s="1045">
        <v>209.8</v>
      </c>
      <c r="CG122" s="1046"/>
      <c r="CH122" s="1046"/>
      <c r="CI122" s="1046"/>
      <c r="CJ122" s="1046"/>
      <c r="CK122" s="1037"/>
      <c r="CL122" s="1038"/>
      <c r="CM122" s="1038"/>
      <c r="CN122" s="1038"/>
      <c r="CO122" s="1039"/>
      <c r="CP122" s="1047" t="s">
        <v>488</v>
      </c>
      <c r="CQ122" s="1048"/>
      <c r="CR122" s="1048"/>
      <c r="CS122" s="1048"/>
      <c r="CT122" s="1048"/>
      <c r="CU122" s="1048"/>
      <c r="CV122" s="1048"/>
      <c r="CW122" s="1048"/>
      <c r="CX122" s="1048"/>
      <c r="CY122" s="1048"/>
      <c r="CZ122" s="1048"/>
      <c r="DA122" s="1048"/>
      <c r="DB122" s="1048"/>
      <c r="DC122" s="1048"/>
      <c r="DD122" s="1048"/>
      <c r="DE122" s="1048"/>
      <c r="DF122" s="1049"/>
      <c r="DG122" s="953">
        <v>5891</v>
      </c>
      <c r="DH122" s="954"/>
      <c r="DI122" s="954"/>
      <c r="DJ122" s="954"/>
      <c r="DK122" s="954"/>
      <c r="DL122" s="954">
        <v>6155</v>
      </c>
      <c r="DM122" s="954"/>
      <c r="DN122" s="954"/>
      <c r="DO122" s="954"/>
      <c r="DP122" s="954"/>
      <c r="DQ122" s="954">
        <v>5875</v>
      </c>
      <c r="DR122" s="954"/>
      <c r="DS122" s="954"/>
      <c r="DT122" s="954"/>
      <c r="DU122" s="954"/>
      <c r="DV122" s="955">
        <v>0.2</v>
      </c>
      <c r="DW122" s="955"/>
      <c r="DX122" s="955"/>
      <c r="DY122" s="955"/>
      <c r="DZ122" s="956"/>
    </row>
    <row r="123" spans="1:130" s="233" customFormat="1" ht="26.25" customHeight="1" x14ac:dyDescent="0.15">
      <c r="A123" s="1086"/>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469</v>
      </c>
      <c r="AB123" s="987"/>
      <c r="AC123" s="987"/>
      <c r="AD123" s="987"/>
      <c r="AE123" s="988"/>
      <c r="AF123" s="989" t="s">
        <v>449</v>
      </c>
      <c r="AG123" s="987"/>
      <c r="AH123" s="987"/>
      <c r="AI123" s="987"/>
      <c r="AJ123" s="988"/>
      <c r="AK123" s="989" t="s">
        <v>471</v>
      </c>
      <c r="AL123" s="987"/>
      <c r="AM123" s="987"/>
      <c r="AN123" s="987"/>
      <c r="AO123" s="988"/>
      <c r="AP123" s="990" t="s">
        <v>413</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489</v>
      </c>
      <c r="BP123" s="1033"/>
      <c r="BQ123" s="1092">
        <v>12785481</v>
      </c>
      <c r="BR123" s="1059"/>
      <c r="BS123" s="1059"/>
      <c r="BT123" s="1059"/>
      <c r="BU123" s="1059"/>
      <c r="BV123" s="1059">
        <v>11421596</v>
      </c>
      <c r="BW123" s="1059"/>
      <c r="BX123" s="1059"/>
      <c r="BY123" s="1059"/>
      <c r="BZ123" s="1059"/>
      <c r="CA123" s="1059">
        <v>12413809</v>
      </c>
      <c r="CB123" s="1059"/>
      <c r="CC123" s="1059"/>
      <c r="CD123" s="1059"/>
      <c r="CE123" s="1059"/>
      <c r="CF123" s="1029"/>
      <c r="CG123" s="1030"/>
      <c r="CH123" s="1030"/>
      <c r="CI123" s="1030"/>
      <c r="CJ123" s="1031"/>
      <c r="CK123" s="1037"/>
      <c r="CL123" s="1038"/>
      <c r="CM123" s="1038"/>
      <c r="CN123" s="1038"/>
      <c r="CO123" s="1039"/>
      <c r="CP123" s="1047" t="s">
        <v>490</v>
      </c>
      <c r="CQ123" s="1048"/>
      <c r="CR123" s="1048"/>
      <c r="CS123" s="1048"/>
      <c r="CT123" s="1048"/>
      <c r="CU123" s="1048"/>
      <c r="CV123" s="1048"/>
      <c r="CW123" s="1048"/>
      <c r="CX123" s="1048"/>
      <c r="CY123" s="1048"/>
      <c r="CZ123" s="1048"/>
      <c r="DA123" s="1048"/>
      <c r="DB123" s="1048"/>
      <c r="DC123" s="1048"/>
      <c r="DD123" s="1048"/>
      <c r="DE123" s="1048"/>
      <c r="DF123" s="1049"/>
      <c r="DG123" s="986" t="s">
        <v>469</v>
      </c>
      <c r="DH123" s="987"/>
      <c r="DI123" s="987"/>
      <c r="DJ123" s="987"/>
      <c r="DK123" s="988"/>
      <c r="DL123" s="989" t="s">
        <v>473</v>
      </c>
      <c r="DM123" s="987"/>
      <c r="DN123" s="987"/>
      <c r="DO123" s="987"/>
      <c r="DP123" s="988"/>
      <c r="DQ123" s="989" t="s">
        <v>413</v>
      </c>
      <c r="DR123" s="987"/>
      <c r="DS123" s="987"/>
      <c r="DT123" s="987"/>
      <c r="DU123" s="988"/>
      <c r="DV123" s="990" t="s">
        <v>471</v>
      </c>
      <c r="DW123" s="991"/>
      <c r="DX123" s="991"/>
      <c r="DY123" s="991"/>
      <c r="DZ123" s="992"/>
    </row>
    <row r="124" spans="1:130" s="233" customFormat="1" ht="26.25" customHeight="1" thickBot="1" x14ac:dyDescent="0.2">
      <c r="A124" s="1086"/>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471</v>
      </c>
      <c r="AB124" s="987"/>
      <c r="AC124" s="987"/>
      <c r="AD124" s="987"/>
      <c r="AE124" s="988"/>
      <c r="AF124" s="989" t="s">
        <v>471</v>
      </c>
      <c r="AG124" s="987"/>
      <c r="AH124" s="987"/>
      <c r="AI124" s="987"/>
      <c r="AJ124" s="988"/>
      <c r="AK124" s="989" t="s">
        <v>473</v>
      </c>
      <c r="AL124" s="987"/>
      <c r="AM124" s="987"/>
      <c r="AN124" s="987"/>
      <c r="AO124" s="988"/>
      <c r="AP124" s="990" t="s">
        <v>469</v>
      </c>
      <c r="AQ124" s="991"/>
      <c r="AR124" s="991"/>
      <c r="AS124" s="991"/>
      <c r="AT124" s="992"/>
      <c r="AU124" s="1088" t="s">
        <v>491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469</v>
      </c>
      <c r="BR124" s="1055"/>
      <c r="BS124" s="1055"/>
      <c r="BT124" s="1055"/>
      <c r="BU124" s="1055"/>
      <c r="BV124" s="1055" t="s">
        <v>478</v>
      </c>
      <c r="BW124" s="1055"/>
      <c r="BX124" s="1055"/>
      <c r="BY124" s="1055"/>
      <c r="BZ124" s="1055"/>
      <c r="CA124" s="1055">
        <v>27.2</v>
      </c>
      <c r="CB124" s="1055"/>
      <c r="CC124" s="1055"/>
      <c r="CD124" s="1055"/>
      <c r="CE124" s="1055"/>
      <c r="CF124" s="1056"/>
      <c r="CG124" s="1057"/>
      <c r="CH124" s="1057"/>
      <c r="CI124" s="1057"/>
      <c r="CJ124" s="1058"/>
      <c r="CK124" s="1040"/>
      <c r="CL124" s="1040"/>
      <c r="CM124" s="1040"/>
      <c r="CN124" s="1040"/>
      <c r="CO124" s="1041"/>
      <c r="CP124" s="1047" t="s">
        <v>492</v>
      </c>
      <c r="CQ124" s="1048"/>
      <c r="CR124" s="1048"/>
      <c r="CS124" s="1048"/>
      <c r="CT124" s="1048"/>
      <c r="CU124" s="1048"/>
      <c r="CV124" s="1048"/>
      <c r="CW124" s="1048"/>
      <c r="CX124" s="1048"/>
      <c r="CY124" s="1048"/>
      <c r="CZ124" s="1048"/>
      <c r="DA124" s="1048"/>
      <c r="DB124" s="1048"/>
      <c r="DC124" s="1048"/>
      <c r="DD124" s="1048"/>
      <c r="DE124" s="1048"/>
      <c r="DF124" s="1049"/>
      <c r="DG124" s="1032" t="s">
        <v>471</v>
      </c>
      <c r="DH124" s="1014"/>
      <c r="DI124" s="1014"/>
      <c r="DJ124" s="1014"/>
      <c r="DK124" s="1015"/>
      <c r="DL124" s="1013" t="s">
        <v>475</v>
      </c>
      <c r="DM124" s="1014"/>
      <c r="DN124" s="1014"/>
      <c r="DO124" s="1014"/>
      <c r="DP124" s="1015"/>
      <c r="DQ124" s="1013" t="s">
        <v>486</v>
      </c>
      <c r="DR124" s="1014"/>
      <c r="DS124" s="1014"/>
      <c r="DT124" s="1014"/>
      <c r="DU124" s="1015"/>
      <c r="DV124" s="1016" t="s">
        <v>471</v>
      </c>
      <c r="DW124" s="1017"/>
      <c r="DX124" s="1017"/>
      <c r="DY124" s="1017"/>
      <c r="DZ124" s="1018"/>
    </row>
    <row r="125" spans="1:130" s="233" customFormat="1" ht="26.25" customHeight="1" x14ac:dyDescent="0.15">
      <c r="A125" s="1086"/>
      <c r="B125" s="977"/>
      <c r="C125" s="950" t="s">
        <v>474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469</v>
      </c>
      <c r="AB125" s="987"/>
      <c r="AC125" s="987"/>
      <c r="AD125" s="987"/>
      <c r="AE125" s="988"/>
      <c r="AF125" s="989" t="s">
        <v>469</v>
      </c>
      <c r="AG125" s="987"/>
      <c r="AH125" s="987"/>
      <c r="AI125" s="987"/>
      <c r="AJ125" s="988"/>
      <c r="AK125" s="989" t="s">
        <v>449</v>
      </c>
      <c r="AL125" s="987"/>
      <c r="AM125" s="987"/>
      <c r="AN125" s="987"/>
      <c r="AO125" s="988"/>
      <c r="AP125" s="990" t="s">
        <v>413</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493</v>
      </c>
      <c r="CL125" s="1035"/>
      <c r="CM125" s="1035"/>
      <c r="CN125" s="1035"/>
      <c r="CO125" s="1036"/>
      <c r="CP125" s="957" t="s">
        <v>494</v>
      </c>
      <c r="CQ125" s="925"/>
      <c r="CR125" s="925"/>
      <c r="CS125" s="925"/>
      <c r="CT125" s="925"/>
      <c r="CU125" s="925"/>
      <c r="CV125" s="925"/>
      <c r="CW125" s="925"/>
      <c r="CX125" s="925"/>
      <c r="CY125" s="925"/>
      <c r="CZ125" s="925"/>
      <c r="DA125" s="925"/>
      <c r="DB125" s="925"/>
      <c r="DC125" s="925"/>
      <c r="DD125" s="925"/>
      <c r="DE125" s="925"/>
      <c r="DF125" s="926"/>
      <c r="DG125" s="958" t="s">
        <v>446</v>
      </c>
      <c r="DH125" s="959"/>
      <c r="DI125" s="959"/>
      <c r="DJ125" s="959"/>
      <c r="DK125" s="959"/>
      <c r="DL125" s="959" t="s">
        <v>449</v>
      </c>
      <c r="DM125" s="959"/>
      <c r="DN125" s="959"/>
      <c r="DO125" s="959"/>
      <c r="DP125" s="959"/>
      <c r="DQ125" s="959" t="s">
        <v>478</v>
      </c>
      <c r="DR125" s="959"/>
      <c r="DS125" s="959"/>
      <c r="DT125" s="959"/>
      <c r="DU125" s="959"/>
      <c r="DV125" s="960" t="s">
        <v>475</v>
      </c>
      <c r="DW125" s="960"/>
      <c r="DX125" s="960"/>
      <c r="DY125" s="960"/>
      <c r="DZ125" s="961"/>
    </row>
    <row r="126" spans="1:130" s="233" customFormat="1" ht="26.25" customHeight="1" thickBot="1" x14ac:dyDescent="0.2">
      <c r="A126" s="1086"/>
      <c r="B126" s="977"/>
      <c r="C126" s="950" t="s">
        <v>477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469</v>
      </c>
      <c r="AB126" s="987"/>
      <c r="AC126" s="987"/>
      <c r="AD126" s="987"/>
      <c r="AE126" s="988"/>
      <c r="AF126" s="989" t="s">
        <v>413</v>
      </c>
      <c r="AG126" s="987"/>
      <c r="AH126" s="987"/>
      <c r="AI126" s="987"/>
      <c r="AJ126" s="988"/>
      <c r="AK126" s="989" t="s">
        <v>469</v>
      </c>
      <c r="AL126" s="987"/>
      <c r="AM126" s="987"/>
      <c r="AN126" s="987"/>
      <c r="AO126" s="988"/>
      <c r="AP126" s="990" t="s">
        <v>471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495</v>
      </c>
      <c r="CQ126" s="951"/>
      <c r="CR126" s="951"/>
      <c r="CS126" s="951"/>
      <c r="CT126" s="951"/>
      <c r="CU126" s="951"/>
      <c r="CV126" s="951"/>
      <c r="CW126" s="951"/>
      <c r="CX126" s="951"/>
      <c r="CY126" s="951"/>
      <c r="CZ126" s="951"/>
      <c r="DA126" s="951"/>
      <c r="DB126" s="951"/>
      <c r="DC126" s="951"/>
      <c r="DD126" s="951"/>
      <c r="DE126" s="951"/>
      <c r="DF126" s="952"/>
      <c r="DG126" s="953" t="s">
        <v>478</v>
      </c>
      <c r="DH126" s="954"/>
      <c r="DI126" s="954"/>
      <c r="DJ126" s="954"/>
      <c r="DK126" s="954"/>
      <c r="DL126" s="954" t="s">
        <v>467</v>
      </c>
      <c r="DM126" s="954"/>
      <c r="DN126" s="954"/>
      <c r="DO126" s="954"/>
      <c r="DP126" s="954"/>
      <c r="DQ126" s="954" t="s">
        <v>478</v>
      </c>
      <c r="DR126" s="954"/>
      <c r="DS126" s="954"/>
      <c r="DT126" s="954"/>
      <c r="DU126" s="954"/>
      <c r="DV126" s="955" t="s">
        <v>469</v>
      </c>
      <c r="DW126" s="955"/>
      <c r="DX126" s="955"/>
      <c r="DY126" s="955"/>
      <c r="DZ126" s="956"/>
    </row>
    <row r="127" spans="1:130" s="233" customFormat="1" ht="26.25" customHeight="1" x14ac:dyDescent="0.15">
      <c r="A127" s="1087"/>
      <c r="B127" s="979"/>
      <c r="C127" s="1001" t="s">
        <v>496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473</v>
      </c>
      <c r="AB127" s="987"/>
      <c r="AC127" s="987"/>
      <c r="AD127" s="987"/>
      <c r="AE127" s="988"/>
      <c r="AF127" s="989" t="s">
        <v>469</v>
      </c>
      <c r="AG127" s="987"/>
      <c r="AH127" s="987"/>
      <c r="AI127" s="987"/>
      <c r="AJ127" s="988"/>
      <c r="AK127" s="989" t="s">
        <v>486</v>
      </c>
      <c r="AL127" s="987"/>
      <c r="AM127" s="987"/>
      <c r="AN127" s="987"/>
      <c r="AO127" s="988"/>
      <c r="AP127" s="990" t="s">
        <v>473</v>
      </c>
      <c r="AQ127" s="991"/>
      <c r="AR127" s="991"/>
      <c r="AS127" s="991"/>
      <c r="AT127" s="992"/>
      <c r="AU127" s="235"/>
      <c r="AV127" s="235"/>
      <c r="AW127" s="235"/>
      <c r="AX127" s="1060" t="s">
        <v>497</v>
      </c>
      <c r="AY127" s="1061"/>
      <c r="AZ127" s="1061"/>
      <c r="BA127" s="1061"/>
      <c r="BB127" s="1061"/>
      <c r="BC127" s="1061"/>
      <c r="BD127" s="1061"/>
      <c r="BE127" s="1062"/>
      <c r="BF127" s="1063" t="s">
        <v>498</v>
      </c>
      <c r="BG127" s="1061"/>
      <c r="BH127" s="1061"/>
      <c r="BI127" s="1061"/>
      <c r="BJ127" s="1061"/>
      <c r="BK127" s="1061"/>
      <c r="BL127" s="1062"/>
      <c r="BM127" s="1063" t="s">
        <v>499</v>
      </c>
      <c r="BN127" s="1061"/>
      <c r="BO127" s="1061"/>
      <c r="BP127" s="1061"/>
      <c r="BQ127" s="1061"/>
      <c r="BR127" s="1061"/>
      <c r="BS127" s="1062"/>
      <c r="BT127" s="1063" t="s">
        <v>500</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501</v>
      </c>
      <c r="CQ127" s="951"/>
      <c r="CR127" s="951"/>
      <c r="CS127" s="951"/>
      <c r="CT127" s="951"/>
      <c r="CU127" s="951"/>
      <c r="CV127" s="951"/>
      <c r="CW127" s="951"/>
      <c r="CX127" s="951"/>
      <c r="CY127" s="951"/>
      <c r="CZ127" s="951"/>
      <c r="DA127" s="951"/>
      <c r="DB127" s="951"/>
      <c r="DC127" s="951"/>
      <c r="DD127" s="951"/>
      <c r="DE127" s="951"/>
      <c r="DF127" s="952"/>
      <c r="DG127" s="953" t="s">
        <v>471</v>
      </c>
      <c r="DH127" s="954"/>
      <c r="DI127" s="954"/>
      <c r="DJ127" s="954"/>
      <c r="DK127" s="954"/>
      <c r="DL127" s="954" t="s">
        <v>446</v>
      </c>
      <c r="DM127" s="954"/>
      <c r="DN127" s="954"/>
      <c r="DO127" s="954"/>
      <c r="DP127" s="954"/>
      <c r="DQ127" s="954" t="s">
        <v>478</v>
      </c>
      <c r="DR127" s="954"/>
      <c r="DS127" s="954"/>
      <c r="DT127" s="954"/>
      <c r="DU127" s="954"/>
      <c r="DV127" s="955" t="s">
        <v>475</v>
      </c>
      <c r="DW127" s="955"/>
      <c r="DX127" s="955"/>
      <c r="DY127" s="955"/>
      <c r="DZ127" s="956"/>
    </row>
    <row r="128" spans="1:130" s="233" customFormat="1" ht="26.25" customHeight="1" thickBot="1" x14ac:dyDescent="0.2">
      <c r="A128" s="1070" t="s">
        <v>502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503</v>
      </c>
      <c r="X128" s="1072"/>
      <c r="Y128" s="1072"/>
      <c r="Z128" s="1073"/>
      <c r="AA128" s="1074">
        <v>22327</v>
      </c>
      <c r="AB128" s="1075"/>
      <c r="AC128" s="1075"/>
      <c r="AD128" s="1075"/>
      <c r="AE128" s="1076"/>
      <c r="AF128" s="1077">
        <v>22118</v>
      </c>
      <c r="AG128" s="1075"/>
      <c r="AH128" s="1075"/>
      <c r="AI128" s="1075"/>
      <c r="AJ128" s="1076"/>
      <c r="AK128" s="1077">
        <v>28127</v>
      </c>
      <c r="AL128" s="1075"/>
      <c r="AM128" s="1075"/>
      <c r="AN128" s="1075"/>
      <c r="AO128" s="1076"/>
      <c r="AP128" s="1078"/>
      <c r="AQ128" s="1079"/>
      <c r="AR128" s="1079"/>
      <c r="AS128" s="1079"/>
      <c r="AT128" s="1080"/>
      <c r="AU128" s="235"/>
      <c r="AV128" s="235"/>
      <c r="AW128" s="235"/>
      <c r="AX128" s="924" t="s">
        <v>504</v>
      </c>
      <c r="AY128" s="925"/>
      <c r="AZ128" s="925"/>
      <c r="BA128" s="925"/>
      <c r="BB128" s="925"/>
      <c r="BC128" s="925"/>
      <c r="BD128" s="925"/>
      <c r="BE128" s="926"/>
      <c r="BF128" s="1081" t="s">
        <v>413</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505</v>
      </c>
      <c r="CQ128" s="754"/>
      <c r="CR128" s="754"/>
      <c r="CS128" s="754"/>
      <c r="CT128" s="754"/>
      <c r="CU128" s="754"/>
      <c r="CV128" s="754"/>
      <c r="CW128" s="754"/>
      <c r="CX128" s="754"/>
      <c r="CY128" s="754"/>
      <c r="CZ128" s="754"/>
      <c r="DA128" s="754"/>
      <c r="DB128" s="754"/>
      <c r="DC128" s="754"/>
      <c r="DD128" s="754"/>
      <c r="DE128" s="754"/>
      <c r="DF128" s="1065"/>
      <c r="DG128" s="1066">
        <v>2193</v>
      </c>
      <c r="DH128" s="1067"/>
      <c r="DI128" s="1067"/>
      <c r="DJ128" s="1067"/>
      <c r="DK128" s="1067"/>
      <c r="DL128" s="1067" t="s">
        <v>413</v>
      </c>
      <c r="DM128" s="1067"/>
      <c r="DN128" s="1067"/>
      <c r="DO128" s="1067"/>
      <c r="DP128" s="1067"/>
      <c r="DQ128" s="1067" t="s">
        <v>413</v>
      </c>
      <c r="DR128" s="1067"/>
      <c r="DS128" s="1067"/>
      <c r="DT128" s="1067"/>
      <c r="DU128" s="1067"/>
      <c r="DV128" s="1068" t="s">
        <v>471</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506</v>
      </c>
      <c r="X129" s="1099"/>
      <c r="Y129" s="1099"/>
      <c r="Z129" s="1100"/>
      <c r="AA129" s="986">
        <v>3358641</v>
      </c>
      <c r="AB129" s="987"/>
      <c r="AC129" s="987"/>
      <c r="AD129" s="987"/>
      <c r="AE129" s="988"/>
      <c r="AF129" s="989">
        <v>3500500</v>
      </c>
      <c r="AG129" s="987"/>
      <c r="AH129" s="987"/>
      <c r="AI129" s="987"/>
      <c r="AJ129" s="988"/>
      <c r="AK129" s="989">
        <v>3984521</v>
      </c>
      <c r="AL129" s="987"/>
      <c r="AM129" s="987"/>
      <c r="AN129" s="987"/>
      <c r="AO129" s="988"/>
      <c r="AP129" s="1101"/>
      <c r="AQ129" s="1102"/>
      <c r="AR129" s="1102"/>
      <c r="AS129" s="1102"/>
      <c r="AT129" s="1103"/>
      <c r="AU129" s="236"/>
      <c r="AV129" s="236"/>
      <c r="AW129" s="236"/>
      <c r="AX129" s="1093" t="s">
        <v>507</v>
      </c>
      <c r="AY129" s="951"/>
      <c r="AZ129" s="951"/>
      <c r="BA129" s="951"/>
      <c r="BB129" s="951"/>
      <c r="BC129" s="951"/>
      <c r="BD129" s="951"/>
      <c r="BE129" s="952"/>
      <c r="BF129" s="1094" t="s">
        <v>467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509</v>
      </c>
      <c r="X130" s="1099"/>
      <c r="Y130" s="1099"/>
      <c r="Z130" s="1100"/>
      <c r="AA130" s="986">
        <v>531937</v>
      </c>
      <c r="AB130" s="987"/>
      <c r="AC130" s="987"/>
      <c r="AD130" s="987"/>
      <c r="AE130" s="988"/>
      <c r="AF130" s="989">
        <v>566948</v>
      </c>
      <c r="AG130" s="987"/>
      <c r="AH130" s="987"/>
      <c r="AI130" s="987"/>
      <c r="AJ130" s="988"/>
      <c r="AK130" s="989">
        <v>645125</v>
      </c>
      <c r="AL130" s="987"/>
      <c r="AM130" s="987"/>
      <c r="AN130" s="987"/>
      <c r="AO130" s="988"/>
      <c r="AP130" s="1101"/>
      <c r="AQ130" s="1102"/>
      <c r="AR130" s="1102"/>
      <c r="AS130" s="1102"/>
      <c r="AT130" s="1103"/>
      <c r="AU130" s="236"/>
      <c r="AV130" s="236"/>
      <c r="AW130" s="236"/>
      <c r="AX130" s="1093" t="s">
        <v>510</v>
      </c>
      <c r="AY130" s="951"/>
      <c r="AZ130" s="951"/>
      <c r="BA130" s="951"/>
      <c r="BB130" s="951"/>
      <c r="BC130" s="951"/>
      <c r="BD130" s="951"/>
      <c r="BE130" s="952"/>
      <c r="BF130" s="1129">
        <v>6.7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511</v>
      </c>
      <c r="X131" s="1136"/>
      <c r="Y131" s="1136"/>
      <c r="Z131" s="1137"/>
      <c r="AA131" s="1032">
        <v>2826704</v>
      </c>
      <c r="AB131" s="1014"/>
      <c r="AC131" s="1014"/>
      <c r="AD131" s="1014"/>
      <c r="AE131" s="1015"/>
      <c r="AF131" s="1013">
        <v>2933552</v>
      </c>
      <c r="AG131" s="1014"/>
      <c r="AH131" s="1014"/>
      <c r="AI131" s="1014"/>
      <c r="AJ131" s="1015"/>
      <c r="AK131" s="1013">
        <v>3339396</v>
      </c>
      <c r="AL131" s="1014"/>
      <c r="AM131" s="1014"/>
      <c r="AN131" s="1014"/>
      <c r="AO131" s="1015"/>
      <c r="AP131" s="1138"/>
      <c r="AQ131" s="1139"/>
      <c r="AR131" s="1139"/>
      <c r="AS131" s="1139"/>
      <c r="AT131" s="1140"/>
      <c r="AU131" s="236"/>
      <c r="AV131" s="236"/>
      <c r="AW131" s="236"/>
      <c r="AX131" s="1111" t="s">
        <v>512</v>
      </c>
      <c r="AY131" s="754"/>
      <c r="AZ131" s="754"/>
      <c r="BA131" s="754"/>
      <c r="BB131" s="754"/>
      <c r="BC131" s="754"/>
      <c r="BD131" s="754"/>
      <c r="BE131" s="1065"/>
      <c r="BF131" s="1112">
        <v>27.2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514</v>
      </c>
      <c r="W132" s="1122"/>
      <c r="X132" s="1122"/>
      <c r="Y132" s="1122"/>
      <c r="Z132" s="1123"/>
      <c r="AA132" s="1124">
        <v>5.6212678599999997</v>
      </c>
      <c r="AB132" s="1125"/>
      <c r="AC132" s="1125"/>
      <c r="AD132" s="1125"/>
      <c r="AE132" s="1126"/>
      <c r="AF132" s="1127">
        <v>8.5765311129999997</v>
      </c>
      <c r="AG132" s="1125"/>
      <c r="AH132" s="1125"/>
      <c r="AI132" s="1125"/>
      <c r="AJ132" s="1126"/>
      <c r="AK132" s="1127">
        <v>5.9233765629999997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515</v>
      </c>
      <c r="W133" s="1105"/>
      <c r="X133" s="1105"/>
      <c r="Y133" s="1105"/>
      <c r="Z133" s="1106"/>
      <c r="AA133" s="1107">
        <v>4.9000000000000004</v>
      </c>
      <c r="AB133" s="1108"/>
      <c r="AC133" s="1108"/>
      <c r="AD133" s="1108"/>
      <c r="AE133" s="1109"/>
      <c r="AF133" s="1107">
        <v>6.4</v>
      </c>
      <c r="AG133" s="1108"/>
      <c r="AH133" s="1108"/>
      <c r="AI133" s="1108"/>
      <c r="AJ133" s="1109"/>
      <c r="AK133" s="1107">
        <v>6.7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FjGyNcwxQv5DICwHaIb2Qsa6wf1rg04H5I1zWjC4ciojut6v77qMP7JgGsvjmGpApj2KOnLimgTAv3e7PJTgg==" saltValue="Km0wCidsp8xY4r/bo4Nx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T43" zoomScale="70" zoomScaleNormal="85" zoomScaleSheetLayoutView="70" workbookViewId="0">
      <selection activeCell="B23" sqref="B23:Q2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FhDlkVwMVSxD3gHdkW4cKD5HBtju3JlyFKK1FmNH30ITi92j2in7riFS3D0R+ZM3zyWrmQ9/xY7odTa07gm2g==" saltValue="Pxlb2Lmw3ChJkaB+sT79e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37" zoomScale="70" zoomScaleNormal="70" zoomScaleSheetLayoutView="55" workbookViewId="0">
      <selection activeCell="B23" sqref="B23:Q23"/>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wwIgjyakRVqFad/TOcO6mjb9gl/v8F6Ip51Qmrgn2Z4ekNi6waR/JQWA8bZ82nKuz1s5o+CqNT9zGK+dgr/A==" saltValue="F77lIPtMHw5vpLO6zn5YX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B23" sqref="B23:Q23"/>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524</v>
      </c>
      <c r="AL9" s="1145"/>
      <c r="AM9" s="1145"/>
      <c r="AN9" s="1146"/>
      <c r="AO9" s="284">
        <v>1486508</v>
      </c>
      <c r="AP9" s="284">
        <v>346102</v>
      </c>
      <c r="AQ9" s="285">
        <v>242692</v>
      </c>
      <c r="AR9" s="286">
        <v>42.6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525</v>
      </c>
      <c r="AL10" s="1145"/>
      <c r="AM10" s="1145"/>
      <c r="AN10" s="1146"/>
      <c r="AO10" s="287">
        <v>5755</v>
      </c>
      <c r="AP10" s="287">
        <v>1340</v>
      </c>
      <c r="AQ10" s="288">
        <v>27094</v>
      </c>
      <c r="AR10" s="289">
        <v>-95.1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526</v>
      </c>
      <c r="AL11" s="1145"/>
      <c r="AM11" s="1145"/>
      <c r="AN11" s="1146"/>
      <c r="AO11" s="287" t="s">
        <v>527</v>
      </c>
      <c r="AP11" s="287" t="s">
        <v>527</v>
      </c>
      <c r="AQ11" s="288">
        <v>4163</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528</v>
      </c>
      <c r="AL12" s="1145"/>
      <c r="AM12" s="1145"/>
      <c r="AN12" s="1146"/>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529</v>
      </c>
      <c r="AL13" s="1145"/>
      <c r="AM13" s="1145"/>
      <c r="AN13" s="1146"/>
      <c r="AO13" s="287" t="s">
        <v>527</v>
      </c>
      <c r="AP13" s="287" t="s">
        <v>527</v>
      </c>
      <c r="AQ13" s="288">
        <v>8881</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530</v>
      </c>
      <c r="AL14" s="1145"/>
      <c r="AM14" s="1145"/>
      <c r="AN14" s="1146"/>
      <c r="AO14" s="287" t="s">
        <v>527</v>
      </c>
      <c r="AP14" s="287" t="s">
        <v>527</v>
      </c>
      <c r="AQ14" s="288">
        <v>5165</v>
      </c>
      <c r="AR14" s="289" t="s">
        <v>527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531</v>
      </c>
      <c r="AL15" s="1148"/>
      <c r="AM15" s="1148"/>
      <c r="AN15" s="1149"/>
      <c r="AO15" s="287">
        <v>-111471</v>
      </c>
      <c r="AP15" s="287">
        <v>-25954</v>
      </c>
      <c r="AQ15" s="288">
        <v>-18870</v>
      </c>
      <c r="AR15" s="289">
        <v>37.5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1380792</v>
      </c>
      <c r="AP16" s="287">
        <v>321488</v>
      </c>
      <c r="AQ16" s="288">
        <v>269124</v>
      </c>
      <c r="AR16" s="289">
        <v>19.5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536</v>
      </c>
      <c r="AL21" s="1151"/>
      <c r="AM21" s="1151"/>
      <c r="AN21" s="1152"/>
      <c r="AO21" s="300">
        <v>33.53</v>
      </c>
      <c r="AP21" s="301">
        <v>24.07</v>
      </c>
      <c r="AQ21" s="302">
        <v>9.4600000000000009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537</v>
      </c>
      <c r="AL22" s="1151"/>
      <c r="AM22" s="1151"/>
      <c r="AN22" s="1152"/>
      <c r="AO22" s="305">
        <v>96</v>
      </c>
      <c r="AP22" s="306">
        <v>94.6</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541</v>
      </c>
      <c r="AL32" s="1159"/>
      <c r="AM32" s="1159"/>
      <c r="AN32" s="1160"/>
      <c r="AO32" s="315">
        <v>782152</v>
      </c>
      <c r="AP32" s="315">
        <v>182108</v>
      </c>
      <c r="AQ32" s="316">
        <v>141234</v>
      </c>
      <c r="AR32" s="317">
        <v>28.9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542</v>
      </c>
      <c r="AL33" s="1159"/>
      <c r="AM33" s="1159"/>
      <c r="AN33" s="116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543</v>
      </c>
      <c r="AL34" s="1159"/>
      <c r="AM34" s="1159"/>
      <c r="AN34" s="1160"/>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544</v>
      </c>
      <c r="AL35" s="1159"/>
      <c r="AM35" s="1159"/>
      <c r="AN35" s="1160"/>
      <c r="AO35" s="315">
        <v>88816</v>
      </c>
      <c r="AP35" s="315">
        <v>20679</v>
      </c>
      <c r="AQ35" s="316">
        <v>30523</v>
      </c>
      <c r="AR35" s="317">
        <v>-32.299999999999997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545</v>
      </c>
      <c r="AL36" s="1159"/>
      <c r="AM36" s="1159"/>
      <c r="AN36" s="1160"/>
      <c r="AO36" s="315" t="s">
        <v>527</v>
      </c>
      <c r="AP36" s="315" t="s">
        <v>527</v>
      </c>
      <c r="AQ36" s="316">
        <v>4602</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546</v>
      </c>
      <c r="AL37" s="1159"/>
      <c r="AM37" s="1159"/>
      <c r="AN37" s="1160"/>
      <c r="AO37" s="315" t="s">
        <v>527</v>
      </c>
      <c r="AP37" s="315" t="s">
        <v>527</v>
      </c>
      <c r="AQ37" s="316">
        <v>937</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547</v>
      </c>
      <c r="AL38" s="1162"/>
      <c r="AM38" s="1162"/>
      <c r="AN38" s="1163"/>
      <c r="AO38" s="318">
        <v>89</v>
      </c>
      <c r="AP38" s="318">
        <v>21</v>
      </c>
      <c r="AQ38" s="319">
        <v>14</v>
      </c>
      <c r="AR38" s="307">
        <v>50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548</v>
      </c>
      <c r="AL39" s="1162"/>
      <c r="AM39" s="1162"/>
      <c r="AN39" s="1163"/>
      <c r="AO39" s="315">
        <v>-28127</v>
      </c>
      <c r="AP39" s="315">
        <v>-6549</v>
      </c>
      <c r="AQ39" s="316">
        <v>-6455</v>
      </c>
      <c r="AR39" s="317">
        <v>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549</v>
      </c>
      <c r="AL40" s="1159"/>
      <c r="AM40" s="1159"/>
      <c r="AN40" s="1160"/>
      <c r="AO40" s="315">
        <v>-645125</v>
      </c>
      <c r="AP40" s="315">
        <v>-150204</v>
      </c>
      <c r="AQ40" s="316">
        <v>-126702</v>
      </c>
      <c r="AR40" s="317">
        <v>18.5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197805</v>
      </c>
      <c r="AP41" s="315">
        <v>46055</v>
      </c>
      <c r="AQ41" s="316">
        <v>44155</v>
      </c>
      <c r="AR41" s="317">
        <v>4.3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519</v>
      </c>
      <c r="AN49" s="1155" t="s">
        <v>553</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1849551</v>
      </c>
      <c r="AN51" s="337">
        <v>433150</v>
      </c>
      <c r="AO51" s="338">
        <v>13.8</v>
      </c>
      <c r="AP51" s="339">
        <v>291173</v>
      </c>
      <c r="AQ51" s="340">
        <v>-0.3</v>
      </c>
      <c r="AR51" s="341">
        <v>14.1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530363</v>
      </c>
      <c r="AN52" s="345">
        <v>124207</v>
      </c>
      <c r="AO52" s="346">
        <v>38.9</v>
      </c>
      <c r="AP52" s="347">
        <v>119071</v>
      </c>
      <c r="AQ52" s="348">
        <v>-6.7</v>
      </c>
      <c r="AR52" s="349">
        <v>45.6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1876030</v>
      </c>
      <c r="AN53" s="337">
        <v>431966</v>
      </c>
      <c r="AO53" s="338">
        <v>-0.3</v>
      </c>
      <c r="AP53" s="339">
        <v>271581</v>
      </c>
      <c r="AQ53" s="340">
        <v>-6.7</v>
      </c>
      <c r="AR53" s="341">
        <v>6.4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439369</v>
      </c>
      <c r="AN54" s="345">
        <v>101167</v>
      </c>
      <c r="AO54" s="346">
        <v>-18.5</v>
      </c>
      <c r="AP54" s="347">
        <v>117844</v>
      </c>
      <c r="AQ54" s="348">
        <v>-1</v>
      </c>
      <c r="AR54" s="349">
        <v>-17.5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1532861</v>
      </c>
      <c r="AN55" s="337">
        <v>353031</v>
      </c>
      <c r="AO55" s="338">
        <v>-18.3</v>
      </c>
      <c r="AP55" s="339">
        <v>268375</v>
      </c>
      <c r="AQ55" s="340">
        <v>-1.2</v>
      </c>
      <c r="AR55" s="341">
        <v>-17.100000000000001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342061</v>
      </c>
      <c r="AN56" s="345">
        <v>78780</v>
      </c>
      <c r="AO56" s="346">
        <v>-22.1</v>
      </c>
      <c r="AP56" s="347">
        <v>119602</v>
      </c>
      <c r="AQ56" s="348">
        <v>1.5</v>
      </c>
      <c r="AR56" s="349">
        <v>-23.6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2197712</v>
      </c>
      <c r="AN57" s="337">
        <v>511096</v>
      </c>
      <c r="AO57" s="338">
        <v>44.8</v>
      </c>
      <c r="AP57" s="339">
        <v>301035</v>
      </c>
      <c r="AQ57" s="340">
        <v>12.2</v>
      </c>
      <c r="AR57" s="341">
        <v>32.6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360020</v>
      </c>
      <c r="AN58" s="345">
        <v>83726</v>
      </c>
      <c r="AO58" s="346">
        <v>6.3</v>
      </c>
      <c r="AP58" s="347">
        <v>154376</v>
      </c>
      <c r="AQ58" s="348">
        <v>29.1</v>
      </c>
      <c r="AR58" s="349">
        <v>-22.8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5791468</v>
      </c>
      <c r="AN59" s="337">
        <v>1348421</v>
      </c>
      <c r="AO59" s="338">
        <v>163.80000000000001</v>
      </c>
      <c r="AP59" s="339">
        <v>362690</v>
      </c>
      <c r="AQ59" s="340">
        <v>20.5</v>
      </c>
      <c r="AR59" s="341">
        <v>143.30000000000001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3296383</v>
      </c>
      <c r="AN60" s="345">
        <v>767493</v>
      </c>
      <c r="AO60" s="346">
        <v>816.7</v>
      </c>
      <c r="AP60" s="347">
        <v>172580</v>
      </c>
      <c r="AQ60" s="348">
        <v>11.8</v>
      </c>
      <c r="AR60" s="349">
        <v>804.9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2649524</v>
      </c>
      <c r="AN61" s="352">
        <v>615533</v>
      </c>
      <c r="AO61" s="353">
        <v>40.799999999999997</v>
      </c>
      <c r="AP61" s="354">
        <v>298971</v>
      </c>
      <c r="AQ61" s="355">
        <v>4.9000000000000004</v>
      </c>
      <c r="AR61" s="341">
        <v>35.9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993639</v>
      </c>
      <c r="AN62" s="345">
        <v>231075</v>
      </c>
      <c r="AO62" s="346">
        <v>164.3</v>
      </c>
      <c r="AP62" s="347">
        <v>136695</v>
      </c>
      <c r="AQ62" s="348">
        <v>6.9</v>
      </c>
      <c r="AR62" s="349">
        <v>157.4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3khUvaMPQpub08qSoiGntvv1LkJwz5Sx/hVm5ssNJ3BHX0GK9ILpyBitwtIVx++p+Z++GyNSFtb2/nJJCJAlA==" saltValue="et4c3blgy+4phz/eW6W+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T19" zoomScale="70" zoomScaleNormal="70" zoomScaleSheetLayoutView="55" workbookViewId="0">
      <selection activeCell="B23" sqref="B23:Q23"/>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0" spans="125:125" ht="13.5" hidden="1" customHeight="1" x14ac:dyDescent="0.15"/>
    <row r="121" spans="125:125" ht="13.5" hidden="1" customHeight="1" x14ac:dyDescent="0.15">
      <c r="DU121" s="262"/>
    </row>
  </sheetData>
  <sheetProtection algorithmName="SHA-512" hashValue="DZ5vRXxeZS1g5RHDXXJMLZpHlSC8MKHIdsER1LElpi2nbgUOE16nXu/M/aSiajic3MndwXgSunPXpDc3i6/gEw==" saltValue="Tb6sk0GA97YpQccJOjjy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T52" zoomScale="70" zoomScaleNormal="70" zoomScaleSheetLayoutView="55" workbookViewId="0">
      <selection activeCell="B23" sqref="B23:Q2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AVZXuQC8PKN7IUGrautUO5kLhuesaTQll+We2/9SxkjIUA4wcF9jsKyvu6j32KAAgtMGBD/ykrCXC6LJubOjWQ==" saltValue="wVwVpeKvbqYgAAU2Wpvs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B23" sqref="B23:Q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67" t="s">
        <v>3</v>
      </c>
      <c r="D47" s="1167"/>
      <c r="E47" s="1168"/>
      <c r="F47" s="11">
        <v>60.74</v>
      </c>
      <c r="G47" s="12">
        <v>61.92</v>
      </c>
      <c r="H47" s="12">
        <v>62.58</v>
      </c>
      <c r="I47" s="12">
        <v>63.4</v>
      </c>
      <c r="J47" s="13">
        <v>60.54</v>
      </c>
    </row>
    <row r="48" spans="2:10" ht="57.75" customHeight="1" x14ac:dyDescent="0.15">
      <c r="B48" s="14"/>
      <c r="C48" s="1169" t="s">
        <v>4</v>
      </c>
      <c r="D48" s="1169"/>
      <c r="E48" s="1170"/>
      <c r="F48" s="15">
        <v>5.51</v>
      </c>
      <c r="G48" s="16">
        <v>6.26</v>
      </c>
      <c r="H48" s="16">
        <v>12.22</v>
      </c>
      <c r="I48" s="16">
        <v>8.83</v>
      </c>
      <c r="J48" s="17">
        <v>12.99</v>
      </c>
    </row>
    <row r="49" spans="2:10" ht="57.75" customHeight="1" thickBot="1" x14ac:dyDescent="0.2">
      <c r="B49" s="18"/>
      <c r="C49" s="1171" t="s">
        <v>5</v>
      </c>
      <c r="D49" s="1171"/>
      <c r="E49" s="1172"/>
      <c r="F49" s="19">
        <v>6.08</v>
      </c>
      <c r="G49" s="20">
        <v>2.29</v>
      </c>
      <c r="H49" s="20">
        <v>7.28</v>
      </c>
      <c r="I49" s="20">
        <v>0.46</v>
      </c>
      <c r="J49" s="21">
        <v>10.08</v>
      </c>
    </row>
    <row r="50" spans="2:10" x14ac:dyDescent="0.15"/>
  </sheetData>
  <sheetProtection algorithmName="SHA-512" hashValue="AXAxlu2AghgovkWASwEYOGDok3pukSsQiKuVOvY18jBkodk/4MilxOioXVU3P5loFdv0LmS9GCbu2YfX/JXzOw==" saltValue="wS1Dg9nLteI9HPAj2gal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2023-10-03T10:18:25Z</dcterms:modified>
</cp:coreProperties>
</file>