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0.101.100.1\財政課\02 財政係\44 公会計（財務書類作成）\15_R05年度\01 財務書類関係\01 国・県調査等\20230916 ⑤令和３年度財政状況資料集の作成について\03 回答\"/>
    </mc:Choice>
  </mc:AlternateContent>
  <xr:revisionPtr revIDLastSave="0" documentId="8_{F1E17A12-9D33-43DD-87A5-BA843EA53A28}" xr6:coauthVersionLast="36" xr6:coauthVersionMax="36" xr10:uidLastSave="{00000000-0000-0000-0000-000000000000}"/>
  <bookViews>
    <workbookView xWindow="0" yWindow="0" windowWidth="15360" windowHeight="763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AM34" i="10"/>
  <c r="U34" i="10"/>
  <c r="U35" i="10" s="1"/>
  <c r="C34" i="10"/>
  <c r="BE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<sst xmlns="http://schemas.openxmlformats.org/spreadsheetml/2006/main" count="1128" uniqueCount="623">
  <si>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</si>
  <si>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</si>
  <si>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</si>
  <si>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</si>
  <si>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</si>
  <si>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</si>
  <si>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</si>
  <si>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</si>
  <si>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</si>
  <si>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</si>
  <si>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</si>
  <si>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</si>
  <si>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</si>
  <si>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</si>
  <si>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</si>
  <si>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</si>
  <si>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</si>
  <si>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</si>
  <si>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</si>
  <si>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</si>
  <si>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</si>
  <si>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</si>
  <si>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</si>
  <si>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</si>
  <si>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</si>
  <si>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</si>
  <si>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</si>
  <si>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</si>
  <si>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</si>
  <si>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</si>
  <si>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</si>
  <si>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</si>
  <si>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</si>
  <si>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</si>
  <si>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</si>
  <si>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</si>
  <si>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</si>
  <si>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</si>
  <si>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</si>
  <si>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</si>
  <si>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</si>
  <si>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</si>
  <si>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</si>
  <si>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</si>
  <si>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</si>
  <si>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</si>
  <si>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</si>
  <si>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</si>
  <si>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</si>
  <si>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</si>
  <si>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</si>
  <si>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</si>
  <si>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</si>
  <si>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</si>
  <si>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</si>
  <si>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</si>
  <si>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</si>
  <si>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</si>
  <si>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</si>
  <si>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</si>
  <si>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</si>
  <si>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</si>
  <si>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</si>
  <si>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</si>
  <si>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</si>
  <si>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</si>
  <si>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</si>
  <si>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</si>
  <si>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</si>
  <si>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</si>
  <si>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</si>
  <si>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</si>
  <si>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</si>
  <si>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</si>
  <si>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</si>
  <si>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</si>
  <si>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</si>
  <si>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</si>
  <si>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</si>
  <si>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</si>
  <si>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</si>
  <si>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</si>
  <si>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</si>
  <si>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</si>
  <si>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</si>
  <si>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</si>
  <si>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</si>
  <si>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</si>
  <si>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</si>
  <si>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</si>
  <si>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</si>
  <si>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</si>
  <si>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</si>
  <si>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</si>
  <si>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</si>
  <si>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</si>
  <si>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</si>
  <si>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</si>
  <si>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</si>
  <si>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</si>
  <si>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</si>
  <si>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</si>
  <si>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</si>
  <si>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</si>
  <si>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</si>
  <si>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</si>
  <si>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</si>
  <si>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</si>
  <si>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</si>
  <si>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</si>
  <si>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</si>
  <si>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</si>
  <si>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</si>
  <si>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</si>
  <si>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</si>
  <si>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</si>
  <si>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</si>
  <si>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</si>
  <si>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</si>
  <si>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</si>
  <si>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</si>
  <si>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</si>
  <si>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</si>
  <si>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</si>
  <si>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</si>
  <si>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</si>
  <si>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</si>
  <si>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</si>
  <si>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</si>
  <si>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</si>
  <si>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</si>
  <si>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</si>
  <si>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</si>
  <si>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</si>
  <si>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</si>
  <si>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</si>
  <si>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</si>
  <si>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</si>
  <si>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</si>
  <si>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</si>
  <si>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</si>
  <si>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</si>
  <si>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</si>
  <si>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</si>
  <si>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</si>
  <si>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</si>
  <si>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</si>
  <si>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</si>
  <si>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</si>
  <si>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</si>
  <si>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</si>
  <si>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</si>
  <si>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</si>
  <si>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</si>
  <si>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</si>
  <si>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</si>
  <si>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</si>
  <si>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</si>
  <si>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</si>
  <si>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</si>
  <si>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</si>
  <si>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</si>
  <si>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</si>
  <si>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</si>
  <si>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</si>
  <si>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</si>
  <si>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</si>
  <si>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</si>
  <si>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</si>
  <si>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</si>
  <si>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</si>
  <si>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</si>
  <si>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</si>
  <si>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</si>
  <si>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</si>
  <si>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</si>
  <si>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</si>
  <si>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</si>
  <si>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</si>
  <si>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</si>
  <si>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</si>
  <si>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</si>
  <si>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</si>
  <si>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</si>
  <si>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</si>
  <si>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</si>
  <si>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</si>
  <si>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</si>
  <si>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</si>
  <si>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</si>
  <si>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</si>
  <si>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</si>
  <si>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</si>
  <si>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</si>
  <si>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</si>
  <si>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</si>
  <si>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</si>
  <si>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</si>
  <si>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</si>
  <si>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</si>
  <si>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</si>
  <si>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</si>
  <si>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</si>
  <si>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</si>
  <si>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</si>
  <si>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</si>
  <si>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</si>
  <si>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</si>
  <si>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</si>
  <si>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</si>
  <si>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</si>
  <si>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</si>
  <si>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</si>
  <si>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</si>
  <si>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</si>
  <si>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</si>
  <si>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</si>
  <si>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</si>
  <si>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</si>
  <si>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</si>
  <si>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</si>
  <si>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</si>
  <si>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</si>
  <si>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</si>
  <si>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</si>
  <si>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</si>
  <si>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</si>
  <si>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</si>
  <si>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</si>
  <si>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</si>
  <si>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</si>
  <si>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</si>
  <si>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</si>
  <si>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</si>
  <si>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</si>
  <si>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</si>
  <si>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</si>
  <si>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</si>
  <si>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</si>
  <si>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</si>
  <si>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</si>
  <si>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</si>
  <si>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</si>
  <si>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</si>
  <si>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</si>
  <si>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</si>
  <si>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</si>
  <si>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</si>
  <si>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</si>
  <si>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</si>
  <si>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</si>
  <si>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</si>
  <si>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</si>
  <si>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</si>
  <si>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</si>
  <si>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</si>
  <si>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</si>
  <si>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</si>
  <si>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</si>
  <si>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</si>
  <si>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</si>
  <si>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</si>
  <si>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</si>
  <si>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</si>
  <si>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</si>
  <si>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</si>
  <si>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</si>
  <si>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</si>
  <si>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</si>
  <si>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</si>
  <si>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</si>
  <si>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</si>
  <si>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</si>
  <si>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</si>
  <si>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</si>
  <si>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</si>
  <si>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</si>
  <si>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</si>
  <si>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</si>
  <si>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</si>
  <si>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</si>
  <si>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</si>
  <si>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</si>
  <si>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</si>
  <si>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</si>
  <si>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</si>
  <si>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</si>
  <si>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</si>
  <si>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</si>
  <si>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</si>
  <si>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</si>
  <si>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</si>
  <si>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</si>
  <si>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</si>
  <si>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</si>
  <si>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</si>
  <si>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</si>
  <si>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</si>
  <si>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</si>
  <si>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</si>
  <si>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</si>
  <si>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</si>
  <si>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</si>
  <si>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</si>
  <si>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</si>
  <si>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</si>
  <si>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</si>
  <si>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</si>
  <si>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</si>
  <si>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</si>
  <si>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</si>
  <si>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</si>
  <si>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</si>
  <si>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</si>
  <si>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</si>
  <si>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</si>
  <si>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</si>
  <si>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</si>
  <si>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</si>
  <si>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</si>
  <si>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</si>
  <si>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</si>
  <si>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</si>
  <si>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</si>
  <si>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</si>
  <si>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</si>
  <si>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</si>
  <si>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</si>
  <si>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</si>
  <si>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</si>
  <si>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</si>
  <si>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</si>
  <si>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</si>
  <si>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</si>
  <si>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</si>
  <si>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</si>
  <si>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</si>
  <si>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</si>
  <si>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</si>
  <si>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</si>
  <si>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</si>
  <si>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</si>
  <si>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</si>
  <si>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</si>
  <si>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</si>
  <si>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</si>
  <si>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</si>
  <si>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</si>
  <si>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</si>
  <si>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</si>
  <si>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</si>
  <si>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</si>
  <si>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</si>
  <si>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</si>
  <si>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</si>
  <si>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</si>
  <si>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</si>
  <si>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</si>
  <si>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</si>
  <si>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</si>
  <si>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</si>
  <si>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</si>
  <si>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</si>
  <si>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</si>
  <si>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</si>
  <si>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</si>
  <si>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</si>
  <si>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</si>
  <si>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</si>
  <si>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</si>
  <si>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</si>
  <si>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</si>
  <si>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</si>
  <si>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</si>
  <si>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</si>
  <si>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</si>
  <si>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</si>
  <si>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</si>
  <si>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</si>
  <si>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</si>
  <si>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</si>
  <si>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</si>
  <si>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</si>
  <si>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</si>
  <si>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</si>
  <si>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</si>
  <si>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</si>
  <si>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</si>
  <si>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</si>
  <si>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</si>
  <si>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</si>
  <si>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</si>
  <si>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</si>
  <si>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</si>
  <si>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</si>
  <si>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</si>
  <si>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</si>
  <si>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</si>
  <si>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</si>
  <si>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</si>
  <si>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</si>
  <si>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</si>
  <si>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</si>
  <si>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</si>
  <si>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</si>
  <si>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</si>
  <si>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</si>
  <si>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</si>
  <si>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</si>
  <si>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</si>
  <si>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</si>
  <si>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</si>
  <si>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</si>
  <si>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</si>
  <si>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</si>
  <si>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</si>
  <si>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</si>
  <si>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</si>
  <si>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</si>
  <si>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</si>
  <si>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</si>
  <si>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</si>
  <si>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</si>
  <si>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</si>
  <si>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</si>
  <si>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</si>
  <si>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</si>
  <si>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</si>
  <si>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</si>
  <si>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</si>
  <si>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</si>
  <si>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</si>
  <si>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</si>
  <si>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</si>
  <si>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</si>
  <si>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</si>
  <si>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</si>
  <si>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</si>
  <si>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</si>
  <si>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</si>
  <si>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</si>
  <si>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</si>
  <si>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</si>
  <si>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</si>
  <si>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</si>
  <si>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</si>
  <si>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</si>
  <si>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</si>
  <si>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</si>
  <si>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</si>
  <si>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</si>
  <si>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</si>
  <si>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</si>
  <si>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</si>
  <si>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</si>
  <si>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</si>
  <si>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</si>
  <si>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</si>
  <si>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</si>
  <si>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</si>
  <si>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</si>
  <si>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</si>
  <si>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</si>
  <si>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</si>
  <si>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</si>
  <si>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</si>
  <si>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</si>
  <si>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</si>
  <si>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</si>
  <si>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</si>
  <si>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</si>
  <si>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</si>
  <si>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</si>
  <si>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</si>
  <si>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</si>
  <si>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</si>
  <si>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</si>
  <si>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</si>
  <si>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</si>
  <si>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</si>
  <si>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</si>
  <si>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</si>
  <si>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</si>
  <si>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</si>
  <si>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</si>
  <si>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</si>
  <si>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</si>
  <si>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</si>
  <si>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</si>
  <si>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</si>
  <si>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</si>
  <si>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</si>
  <si>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</si>
  <si>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</si>
  <si>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</si>
  <si>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</si>
  <si>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</si>
  <si>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</si>
  <si>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</si>
  <si>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</si>
  <si>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</si>
  <si>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</si>
  <si>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</si>
  <si>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</si>
  <si>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</si>
  <si>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</si>
  <si>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</si>
  <si>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</si>
  <si>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</si>
  <si>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</si>
  <si>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</si>
  <si>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</si>
  <si>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</si>
  <si>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</si>
  <si>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</si>
  <si>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</si>
  <si>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</si>
  <si>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</si>
  <si>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</si>
  <si>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</si>
  <si>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</si>
  <si>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</si>
  <si>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</si>
  <si>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</si>
  <si>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</si>
  <si>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</si>
  <si>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</si>
  <si>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</si>
  <si>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</si>
  <si>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</si>
  <si>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</si>
  <si>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</si>
  <si>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</si>
  <si>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</si>
  <si>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</si>
  <si>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</si>
  <si>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</si>
  <si>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</si>
  <si>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</si>
  <si>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</si>
  <si>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</si>
  <si>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</si>
  <si>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</si>
  <si>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</si>
  <si>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</si>
  <si>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</si>
  <si>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</si>
  <si>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</si>
  <si>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</si>
  <si>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</si>
  <si>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</si>
  <si>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</si>
  <si>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</si>
  <si>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</si>
  <si>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</si>
  <si>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</si>
  <si>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</si>
  <si>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</si>
  <si>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</si>
  <si>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</si>
  <si>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</si>
  <si>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</si>
  <si>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</si>
  <si>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</si>
  <si>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</si>
  <si>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</si>
  <si>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</si>
  <si>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</si>
  <si>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</si>
  <si>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</si>
  <si>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</si>
  <si>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</si>
  <si>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</si>
  <si>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</si>
  <si>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</si>
  <si>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0.94</t>
  </si>
  <si>
    <t>一般会計</t>
  </si>
  <si>
    <t>国民健康保険特別会計</t>
  </si>
  <si>
    <t>▲ 4.04</t>
  </si>
  <si>
    <t>▲ 2.54</t>
  </si>
  <si>
    <t>▲ 1.30</t>
  </si>
  <si>
    <t>集落排水事業特別会計</t>
  </si>
  <si>
    <t>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</si>
  <si>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</si>
  <si>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</si>
  <si>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</si>
  <si>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</si>
  <si>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</si>
  <si>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</si>
  <si>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</si>
  <si>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</si>
  <si>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</si>
  <si>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南部水道企業団</t>
    <rPh sb="0" eb="2">
      <t>ナンブ</t>
    </rPh>
    <rPh sb="2" eb="4">
      <t>スイドウ</t>
    </rPh>
    <rPh sb="4" eb="6">
      <t>キギョウ</t>
    </rPh>
    <rPh sb="6" eb="7">
      <t>ダン</t>
    </rPh>
    <phoneticPr fontId="2"/>
  </si>
  <si>
    <t>島尻消防組合</t>
    <rPh sb="0" eb="2">
      <t>シマジリ</t>
    </rPh>
    <rPh sb="2" eb="6">
      <t>ショウボウクミアイ</t>
    </rPh>
    <phoneticPr fontId="2"/>
  </si>
  <si>
    <t>沖縄県市町村自治会館組合</t>
    <rPh sb="0" eb="3">
      <t>オキナワケン</t>
    </rPh>
    <rPh sb="3" eb="6">
      <t>シチョウソン</t>
    </rPh>
    <rPh sb="6" eb="8">
      <t>ジチ</t>
    </rPh>
    <rPh sb="8" eb="10">
      <t>カイカン</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</si>
  <si>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</si>
  <si>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</si>
  <si>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沖縄県後期高齢者医療広域連合（一般会計等）</t>
    <rPh sb="0" eb="3">
      <t>オキナワケン</t>
    </rPh>
    <rPh sb="3" eb="5">
      <t>コウキ</t>
    </rPh>
    <rPh sb="5" eb="8">
      <t>コウレイシャ</t>
    </rPh>
    <rPh sb="8" eb="10">
      <t>イリョウ</t>
    </rPh>
    <rPh sb="10" eb="14">
      <t>コウイキレンゴウ</t>
    </rPh>
    <rPh sb="15" eb="17">
      <t>イッパン</t>
    </rPh>
    <rPh sb="17" eb="19">
      <t>カイケイ</t>
    </rPh>
    <rPh sb="19" eb="20">
      <t>トウ</t>
    </rPh>
    <phoneticPr fontId="2"/>
  </si>
  <si>
    <t>沖縄県後期高齢者医療広域連合（特別会計）</t>
    <rPh sb="0" eb="8">
      <t>オキナワケンコウキコウレイシャ</t>
    </rPh>
    <rPh sb="8" eb="14">
      <t>イリョウコウイキレンゴウ</t>
    </rPh>
    <rPh sb="15" eb="17">
      <t>トクベツ</t>
    </rPh>
    <rPh sb="17" eb="19">
      <t>カイケイ</t>
    </rPh>
    <phoneticPr fontId="2"/>
  </si>
  <si>
    <t>南部広域市町村圏事務組合（一般会計）</t>
    <rPh sb="0" eb="2">
      <t>ナンブ</t>
    </rPh>
    <rPh sb="2" eb="8">
      <t>コウイキシチョウソンケン</t>
    </rPh>
    <rPh sb="8" eb="12">
      <t>ジムクミアイ</t>
    </rPh>
    <rPh sb="13" eb="17">
      <t>イッパンカイケイ</t>
    </rPh>
    <phoneticPr fontId="2"/>
  </si>
  <si>
    <t>南部広域市町村圏事務組合（ふるさと市町村圏基金特別会計）</t>
    <rPh sb="0" eb="2">
      <t>ナンブ</t>
    </rPh>
    <rPh sb="2" eb="8">
      <t>コウイキシチョウソンケン</t>
    </rPh>
    <rPh sb="8" eb="12">
      <t>ジムクミアイ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</si>
  <si>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</si>
  <si>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12">
      <t>ナンブコウイキシチョウソンケンジムクミアイ</t>
    </rPh>
    <rPh sb="13" eb="14">
      <t>ミナミ</t>
    </rPh>
    <rPh sb="14" eb="16">
      <t>サイジョウ</t>
    </rPh>
    <rPh sb="16" eb="20">
      <t>トクベツカイケイ</t>
    </rPh>
    <phoneticPr fontId="2"/>
  </si>
  <si>
    <t>沖縄県市町村総合事務組合</t>
    <rPh sb="0" eb="3">
      <t>オキナワケン</t>
    </rPh>
    <rPh sb="3" eb="6">
      <t>シチョウソン</t>
    </rPh>
    <rPh sb="6" eb="12">
      <t>ソウゴウジムクミアイ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</si>
  <si>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</si>
  <si>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</si>
  <si>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</si>
  <si>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</si>
  <si>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</si>
  <si>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</si>
  <si>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特別会計より繰入金</t>
    <rPh sb="0" eb="4">
      <t>トクベツカイケイ</t>
    </rPh>
    <rPh sb="6" eb="9">
      <t>クリイレキン</t>
    </rPh>
    <phoneticPr fontId="5"/>
  </si>
  <si>
    <t>基金からの繰入</t>
    <rPh sb="0" eb="2">
      <t>キキン</t>
    </rPh>
    <rPh sb="5" eb="7">
      <t>クリイレ</t>
    </rPh>
    <phoneticPr fontId="3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</si>
  <si>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</si>
  <si>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</si>
  <si>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他団体と比較した場合は19.2％高い状態だが、平成29年度から令和3年度まで42.1％下がり減少傾向にある。地方債の発行を抑え償還を行えていることが将来負担比率を減少させている要因だと考えるが、他団体と比較した場合はまだ高い状況にあるため、今後施設状況に応じて適切な資産整備を進めるためにも、起債について十分な検討を行い実施するように努める。
　有形固定資産減価償却率は上昇傾向にあるが、他団体と比較した場合は令和3年度時点で11.4％低い。将来世代負担比率を加味し、上昇を抑えながら更新計画を進めていけるよう努める。また、類似団体と比較し優先度を考えた場合、老朽化施設の対応より地方債償還への対策を優先した方がよいと考えられる。</t>
    <rPh sb="1" eb="3">
      <t>ショウライ</t>
    </rPh>
    <rPh sb="3" eb="5">
      <t>フタン</t>
    </rPh>
    <rPh sb="5" eb="7">
      <t>ヒリツ</t>
    </rPh>
    <rPh sb="9" eb="12">
      <t>タダンタイ</t>
    </rPh>
    <rPh sb="13" eb="15">
      <t>ヒカク</t>
    </rPh>
    <rPh sb="17" eb="19">
      <t>バアイ</t>
    </rPh>
    <rPh sb="25" eb="26">
      <t>タカ</t>
    </rPh>
    <rPh sb="27" eb="29">
      <t>ジョウタイ</t>
    </rPh>
    <rPh sb="32" eb="34">
      <t>ヘイセイ</t>
    </rPh>
    <rPh sb="36" eb="38">
      <t>ネンド</t>
    </rPh>
    <rPh sb="40" eb="42">
      <t>レイワ</t>
    </rPh>
    <rPh sb="43" eb="45">
      <t>ネンド</t>
    </rPh>
    <rPh sb="52" eb="53">
      <t>サ</t>
    </rPh>
    <rPh sb="55" eb="59">
      <t>ゲンショウケイコウ</t>
    </rPh>
    <rPh sb="63" eb="66">
      <t>チホウサイ</t>
    </rPh>
    <rPh sb="67" eb="69">
      <t>ハッコウ</t>
    </rPh>
    <rPh sb="70" eb="71">
      <t>オサ</t>
    </rPh>
    <rPh sb="72" eb="74">
      <t>ショウカン</t>
    </rPh>
    <rPh sb="75" eb="76">
      <t>オコナ</t>
    </rPh>
    <rPh sb="83" eb="85">
      <t>ショウライ</t>
    </rPh>
    <rPh sb="85" eb="87">
      <t>フタン</t>
    </rPh>
    <rPh sb="87" eb="89">
      <t>ヒリツ</t>
    </rPh>
    <rPh sb="90" eb="92">
      <t>ゲンショウ</t>
    </rPh>
    <rPh sb="97" eb="99">
      <t>ヨウイン</t>
    </rPh>
    <rPh sb="101" eb="102">
      <t>カンガ</t>
    </rPh>
    <rPh sb="106" eb="109">
      <t>タダンタイ</t>
    </rPh>
    <rPh sb="110" eb="112">
      <t>ヒカク</t>
    </rPh>
    <rPh sb="114" eb="116">
      <t>バアイ</t>
    </rPh>
    <rPh sb="119" eb="120">
      <t>タカ</t>
    </rPh>
    <rPh sb="121" eb="123">
      <t>ジョウキョウ</t>
    </rPh>
    <rPh sb="129" eb="131">
      <t>コンゴ</t>
    </rPh>
    <rPh sb="131" eb="133">
      <t>シセツ</t>
    </rPh>
    <rPh sb="133" eb="135">
      <t>ジョウキョウ</t>
    </rPh>
    <rPh sb="136" eb="137">
      <t>オウ</t>
    </rPh>
    <rPh sb="139" eb="141">
      <t>テキセツ</t>
    </rPh>
    <rPh sb="142" eb="144">
      <t>シサン</t>
    </rPh>
    <rPh sb="144" eb="146">
      <t>セイビ</t>
    </rPh>
    <rPh sb="147" eb="148">
      <t>スス</t>
    </rPh>
    <rPh sb="155" eb="157">
      <t>キサイ</t>
    </rPh>
    <rPh sb="161" eb="163">
      <t>ジュウブン</t>
    </rPh>
    <rPh sb="164" eb="166">
      <t>ケントウ</t>
    </rPh>
    <rPh sb="167" eb="168">
      <t>オコナ</t>
    </rPh>
    <rPh sb="169" eb="171">
      <t>ジッシ</t>
    </rPh>
    <rPh sb="176" eb="177">
      <t>ツト</t>
    </rPh>
    <rPh sb="182" eb="184">
      <t>ユウケイ</t>
    </rPh>
    <rPh sb="184" eb="186">
      <t>コテイ</t>
    </rPh>
    <rPh sb="186" eb="188">
      <t>シサン</t>
    </rPh>
    <rPh sb="188" eb="190">
      <t>ゲンカ</t>
    </rPh>
    <rPh sb="190" eb="192">
      <t>ショウキャク</t>
    </rPh>
    <rPh sb="194" eb="196">
      <t>ジョウショウ</t>
    </rPh>
    <rPh sb="196" eb="198">
      <t>ケイコウ</t>
    </rPh>
    <rPh sb="203" eb="206">
      <t>タダンタイ</t>
    </rPh>
    <rPh sb="207" eb="209">
      <t>ヒカク</t>
    </rPh>
    <rPh sb="211" eb="213">
      <t>バアイ</t>
    </rPh>
    <rPh sb="214" eb="216">
      <t>レイワ</t>
    </rPh>
    <rPh sb="217" eb="219">
      <t>ネンド</t>
    </rPh>
    <rPh sb="219" eb="221">
      <t>ジテン</t>
    </rPh>
    <rPh sb="227" eb="228">
      <t>ヒク</t>
    </rPh>
    <rPh sb="230" eb="232">
      <t>ショウライ</t>
    </rPh>
    <rPh sb="232" eb="234">
      <t>セダイ</t>
    </rPh>
    <rPh sb="234" eb="236">
      <t>フタン</t>
    </rPh>
    <rPh sb="236" eb="238">
      <t>ヒリツ</t>
    </rPh>
    <rPh sb="239" eb="241">
      <t>カミ</t>
    </rPh>
    <rPh sb="243" eb="245">
      <t>ジョウショウ</t>
    </rPh>
    <rPh sb="246" eb="247">
      <t>オサ</t>
    </rPh>
    <rPh sb="251" eb="253">
      <t>コウシン</t>
    </rPh>
    <rPh sb="253" eb="255">
      <t>ケイカク</t>
    </rPh>
    <rPh sb="256" eb="257">
      <t>スス</t>
    </rPh>
    <rPh sb="264" eb="265">
      <t>ツト</t>
    </rPh>
    <rPh sb="271" eb="272">
      <t>ルイ</t>
    </rPh>
    <rPh sb="272" eb="273">
      <t>ニ</t>
    </rPh>
    <rPh sb="273" eb="275">
      <t>ダンタイ</t>
    </rPh>
    <rPh sb="276" eb="278">
      <t>ヒカク</t>
    </rPh>
    <rPh sb="279" eb="282">
      <t>ユウセンド</t>
    </rPh>
    <rPh sb="283" eb="284">
      <t>カンガ</t>
    </rPh>
    <rPh sb="286" eb="288">
      <t>バアイ</t>
    </rPh>
    <rPh sb="289" eb="292">
      <t>ロウキュウカ</t>
    </rPh>
    <rPh sb="292" eb="294">
      <t>シセツ</t>
    </rPh>
    <rPh sb="295" eb="297">
      <t>タイオウ</t>
    </rPh>
    <rPh sb="299" eb="302">
      <t>チホウサイ</t>
    </rPh>
    <rPh sb="302" eb="304">
      <t>ショウカン</t>
    </rPh>
    <rPh sb="306" eb="308">
      <t>タイサク</t>
    </rPh>
    <rPh sb="309" eb="311">
      <t>ユウセン</t>
    </rPh>
    <rPh sb="313" eb="314">
      <t>ホウ</t>
    </rPh>
    <rPh sb="318" eb="319">
      <t>カンガ</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</si>
  <si>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</si>
  <si>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</si>
  <si>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</si>
  <si>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</si>
  <si>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</si>
  <si>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</si>
  <si>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は類似団体平均と比較すると、将来負担比率及び実質公債費比率どちらの値も高い状態が続いているが、これは、合併特例債を活用した教育施設、統合庁舎整備等による起債が要因になったと考えられる。
　経年で見ると、将来負担比率は平成29年度の65.9％から令和3年度の23.8％と低くなっている。また、実質公債費比率についても徐々に減少傾向にある。
　今後も新規の地方債発行の抑制や地方債償還については必要があれば償還計画の見直しを行い、財政的な負担をかけない行政運営を行っていくよう心掛ける。</t>
    <rPh sb="1" eb="3">
      <t>ホンチョウ</t>
    </rPh>
    <rPh sb="4" eb="5">
      <t>ルイ</t>
    </rPh>
    <rPh sb="5" eb="6">
      <t>ニ</t>
    </rPh>
    <rPh sb="6" eb="8">
      <t>ダンタイ</t>
    </rPh>
    <rPh sb="8" eb="10">
      <t>ヘイキン</t>
    </rPh>
    <rPh sb="11" eb="13">
      <t>ヒカク</t>
    </rPh>
    <rPh sb="17" eb="23">
      <t>ショウライフタンヒリツ</t>
    </rPh>
    <rPh sb="23" eb="24">
      <t>オヨ</t>
    </rPh>
    <rPh sb="25" eb="27">
      <t>ジッシツ</t>
    </rPh>
    <rPh sb="27" eb="30">
      <t>コウサイヒ</t>
    </rPh>
    <rPh sb="30" eb="32">
      <t>ヒリツ</t>
    </rPh>
    <rPh sb="36" eb="37">
      <t>チ</t>
    </rPh>
    <rPh sb="38" eb="39">
      <t>タカ</t>
    </rPh>
    <rPh sb="40" eb="42">
      <t>ジョウタイ</t>
    </rPh>
    <rPh sb="43" eb="44">
      <t>ツヅ</t>
    </rPh>
    <rPh sb="54" eb="56">
      <t>ガッペイ</t>
    </rPh>
    <rPh sb="56" eb="59">
      <t>トクレイサイ</t>
    </rPh>
    <rPh sb="60" eb="62">
      <t>カツヨウ</t>
    </rPh>
    <rPh sb="64" eb="66">
      <t>キョウイク</t>
    </rPh>
    <rPh sb="66" eb="68">
      <t>シセツ</t>
    </rPh>
    <rPh sb="69" eb="71">
      <t>トウゴウ</t>
    </rPh>
    <rPh sb="71" eb="73">
      <t>チョウシャ</t>
    </rPh>
    <rPh sb="73" eb="75">
      <t>セイビ</t>
    </rPh>
    <rPh sb="75" eb="76">
      <t>トウ</t>
    </rPh>
    <rPh sb="79" eb="81">
      <t>キサイ</t>
    </rPh>
    <rPh sb="82" eb="84">
      <t>ヨウイン</t>
    </rPh>
    <rPh sb="89" eb="90">
      <t>カンガ</t>
    </rPh>
    <rPh sb="97" eb="99">
      <t>ケイネン</t>
    </rPh>
    <rPh sb="100" eb="101">
      <t>ミ</t>
    </rPh>
    <rPh sb="104" eb="106">
      <t>ショウライ</t>
    </rPh>
    <rPh sb="106" eb="108">
      <t>フタン</t>
    </rPh>
    <rPh sb="108" eb="110">
      <t>ヒリツ</t>
    </rPh>
    <rPh sb="111" eb="113">
      <t>ヘイセイ</t>
    </rPh>
    <rPh sb="115" eb="117">
      <t>ネンド</t>
    </rPh>
    <rPh sb="125" eb="127">
      <t>レイワ</t>
    </rPh>
    <rPh sb="128" eb="130">
      <t>ネンド</t>
    </rPh>
    <rPh sb="137" eb="138">
      <t>ヒク</t>
    </rPh>
    <rPh sb="148" eb="150">
      <t>ジッシツ</t>
    </rPh>
    <rPh sb="150" eb="155">
      <t>コウサイヒヒリツ</t>
    </rPh>
    <rPh sb="160" eb="162">
      <t>ジョジョ</t>
    </rPh>
    <rPh sb="163" eb="165">
      <t>ゲンショウ</t>
    </rPh>
    <rPh sb="165" eb="167">
      <t>ケイコウ</t>
    </rPh>
    <rPh sb="173" eb="175">
      <t>コンゴ</t>
    </rPh>
    <rPh sb="176" eb="178">
      <t>シンキ</t>
    </rPh>
    <rPh sb="179" eb="182">
      <t>チホウサイ</t>
    </rPh>
    <rPh sb="182" eb="184">
      <t>ハッコウ</t>
    </rPh>
    <rPh sb="185" eb="187">
      <t>ヨクセイ</t>
    </rPh>
    <rPh sb="188" eb="191">
      <t>チホウサイ</t>
    </rPh>
    <rPh sb="191" eb="193">
      <t>ショウカン</t>
    </rPh>
    <rPh sb="198" eb="200">
      <t>ヒツヨウ</t>
    </rPh>
    <rPh sb="204" eb="206">
      <t>ショウカン</t>
    </rPh>
    <rPh sb="206" eb="208">
      <t>ケイカク</t>
    </rPh>
    <rPh sb="209" eb="211">
      <t>ミナオ</t>
    </rPh>
    <rPh sb="213" eb="214">
      <t>オコナ</t>
    </rPh>
    <rPh sb="216" eb="219">
      <t>ザイセイテキ</t>
    </rPh>
    <rPh sb="220" eb="222">
      <t>フタン</t>
    </rPh>
    <rPh sb="227" eb="229">
      <t>ギョウセイ</t>
    </rPh>
    <rPh sb="229" eb="231">
      <t>ウンエイ</t>
    </rPh>
    <rPh sb="232" eb="233">
      <t>オコナ</t>
    </rPh>
    <rPh sb="239" eb="241">
      <t>ココロガ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</si>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</sst>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B250643-384C-40D4-B919-A9247DA1CE5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4952-4DEE-8318-699707D0A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56307</c:v>
                </c:pt>
                <c:pt idx="1">
                  <c:v>35327</c:v>
                </c:pt>
                <c:pt idx="2">
                  <c:v>39947</c:v>
                </c:pt>
                <c:pt idx="3">
                  <c:v>37332</c:v>
                </c:pt>
                <c:pt idx="4">
                  <c:v>46273</c:v>
                </c:pt>
              </c:numCache>
            </c:numRef>
          </c:val>
          <c:smooth val="0"/>
          <c:extLst>
            <c:ext xmlns:c16="http://schemas.microsoft.com/office/drawing/2014/chart" uri="{C3380CC4-5D6E-409C-BE32-E72D297353CC}">
              <c16:uniqueId val="{00000001-4952-4DEE-8318-699707D0A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7.28</c:v>
                </c:pt>
                <c:pt idx="1">
                  <c:v>8.85</c:v>
                </c:pt>
                <c:pt idx="2">
                  <c:v>8.35</c:v>
                </c:pt>
                <c:pt idx="3">
                  <c:v>9.44</c:v>
                </c:pt>
                <c:pt idx="4">
                  <c:v>10.87</c:v>
                </c:pt>
              </c:numCache>
            </c:numRef>
          </c:val>
          <c:extLst>
            <c:ext xmlns:c16="http://schemas.microsoft.com/office/drawing/2014/chart" uri="{C3380CC4-5D6E-409C-BE32-E72D297353CC}">
              <c16:uniqueId val="{00000000-E16A-41C6-A3FF-43AAAE826B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4.9000000000000004</c:v>
                </c:pt>
                <c:pt idx="1">
                  <c:v>6.04</c:v>
                </c:pt>
                <c:pt idx="2">
                  <c:v>8.3800000000000008</c:v>
                </c:pt>
                <c:pt idx="3">
                  <c:v>13</c:v>
                </c:pt>
                <c:pt idx="4">
                  <c:v>20.38</c:v>
                </c:pt>
              </c:numCache>
            </c:numRef>
          </c:val>
          <c:extLst>
            <c:ext xmlns:c16="http://schemas.microsoft.com/office/drawing/2014/chart" uri="{C3380CC4-5D6E-409C-BE32-E72D297353CC}">
              <c16:uniqueId val="{00000001-E16A-41C6-A3FF-43AAAE826B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-0.94</c:v>
                </c:pt>
                <c:pt idx="1">
                  <c:v>2.85</c:v>
                </c:pt>
                <c:pt idx="2">
                  <c:v>1.99</c:v>
                </c:pt>
                <c:pt idx="3">
                  <c:v>6.37</c:v>
                </c:pt>
                <c:pt idx="4">
                  <c:v>10.45</c:v>
                </c:pt>
              </c:numCache>
            </c:numRef>
          </c:val>
          <c:smooth val="0"/>
          <c:extLst>
            <c:ext xmlns:c16="http://schemas.microsoft.com/office/drawing/2014/chart" uri="{C3380CC4-5D6E-409C-BE32-E72D297353CC}">
              <c16:uniqueId val="{00000002-E16A-41C6-A3FF-43AAAE826B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CC-43F6-8AD1-AC88557E0E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CC-43F6-8AD1-AC88557E0E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CC-43F6-8AD1-AC88557E0E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CC-43F6-8AD1-AC88557E0E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2CC-43F6-8AD1-AC88557E0E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2CC-43F6-8AD1-AC88557E0EF7}"/>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6-E2CC-43F6-8AD1-AC88557E0EF7}"/>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0.06</c:v>
                </c:pt>
                <c:pt idx="2">
                  <c:v>#N/A</c:v>
                </c:pt>
                <c:pt idx="3">
                  <c:v>0.04</c:v>
                </c:pt>
                <c:pt idx="4">
                  <c:v>#N/A</c:v>
                </c:pt>
                <c:pt idx="5">
                  <c:v>0.06</c:v>
                </c:pt>
                <c:pt idx="6">
                  <c:v>#N/A</c:v>
                </c:pt>
                <c:pt idx="7">
                  <c:v>0.04</c:v>
                </c:pt>
                <c:pt idx="8">
                  <c:v>#N/A</c:v>
                </c:pt>
                <c:pt idx="9">
                  <c:v>0.03</c:v>
                </c:pt>
              </c:numCache>
            </c:numRef>
          </c:val>
          <c:extLst>
            <c:ext xmlns:c16="http://schemas.microsoft.com/office/drawing/2014/chart" uri="{C3380CC4-5D6E-409C-BE32-E72D297353CC}">
              <c16:uniqueId val="{00000007-E2CC-43F6-8AD1-AC88557E0EF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4.04</c:v>
                </c:pt>
                <c:pt idx="1">
                  <c:v>#N/A</c:v>
                </c:pt>
                <c:pt idx="2">
                  <c:v>2.54</c:v>
                </c:pt>
                <c:pt idx="3">
                  <c:v>#N/A</c:v>
                </c:pt>
                <c:pt idx="4">
                  <c:v>1.3</c:v>
                </c:pt>
                <c:pt idx="5">
                  <c:v>#N/A</c:v>
                </c:pt>
                <c:pt idx="6">
                  <c:v>#N/A</c:v>
                </c:pt>
                <c:pt idx="7">
                  <c:v>0.16</c:v>
                </c:pt>
                <c:pt idx="8">
                  <c:v>#N/A</c:v>
                </c:pt>
                <c:pt idx="9">
                  <c:v>0.67</c:v>
                </c:pt>
              </c:numCache>
            </c:numRef>
          </c:val>
          <c:extLst>
            <c:ext xmlns:c16="http://schemas.microsoft.com/office/drawing/2014/chart" uri="{C3380CC4-5D6E-409C-BE32-E72D297353CC}">
              <c16:uniqueId val="{00000008-E2CC-43F6-8AD1-AC88557E0E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c:v>
                </c:pt>
                <c:pt idx="2">
                  <c:v>#N/A</c:v>
                </c:pt>
                <c:pt idx="3">
                  <c:v>8.83</c:v>
                </c:pt>
                <c:pt idx="4">
                  <c:v>#N/A</c:v>
                </c:pt>
                <c:pt idx="5">
                  <c:v>8.33</c:v>
                </c:pt>
                <c:pt idx="6">
                  <c:v>#N/A</c:v>
                </c:pt>
                <c:pt idx="7">
                  <c:v>9.42</c:v>
                </c:pt>
                <c:pt idx="8">
                  <c:v>#N/A</c:v>
                </c:pt>
                <c:pt idx="9">
                  <c:v>10.86</c:v>
                </c:pt>
              </c:numCache>
            </c:numRef>
          </c:val>
          <c:extLst>
            <c:ext xmlns:c16="http://schemas.microsoft.com/office/drawing/2014/chart" uri="{C3380CC4-5D6E-409C-BE32-E72D297353CC}">
              <c16:uniqueId val="{00000009-E2CC-43F6-8AD1-AC88557E0E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881</c:v>
                </c:pt>
                <c:pt idx="5">
                  <c:v>925</c:v>
                </c:pt>
                <c:pt idx="8">
                  <c:v>919</c:v>
                </c:pt>
                <c:pt idx="11">
                  <c:v>912</c:v>
                </c:pt>
                <c:pt idx="14">
                  <c:v>893</c:v>
                </c:pt>
              </c:numCache>
            </c:numRef>
          </c:val>
          <c:extLst>
            <c:ext xmlns:c16="http://schemas.microsoft.com/office/drawing/2014/chart" uri="{C3380CC4-5D6E-409C-BE32-E72D297353CC}">
              <c16:uniqueId val="{00000000-477C-4F4A-B248-F37D30914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7C-4F4A-B248-F37D30914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7C-4F4A-B248-F37D30914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70</c:v>
                </c:pt>
                <c:pt idx="6">
                  <c:v>74</c:v>
                </c:pt>
                <c:pt idx="9">
                  <c:v>79</c:v>
                </c:pt>
                <c:pt idx="12">
                  <c:v>81</c:v>
                </c:pt>
              </c:numCache>
            </c:numRef>
          </c:val>
          <c:extLst>
            <c:ext xmlns:c16="http://schemas.microsoft.com/office/drawing/2014/chart" uri="{C3380CC4-5D6E-409C-BE32-E72D297353CC}">
              <c16:uniqueId val="{00000003-477C-4F4A-B248-F37D30914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c:v>
                </c:pt>
                <c:pt idx="3">
                  <c:v>26</c:v>
                </c:pt>
                <c:pt idx="6">
                  <c:v>27</c:v>
                </c:pt>
                <c:pt idx="9">
                  <c:v>27</c:v>
                </c:pt>
                <c:pt idx="12">
                  <c:v>26</c:v>
                </c:pt>
              </c:numCache>
            </c:numRef>
          </c:val>
          <c:extLst>
            <c:ext xmlns:c16="http://schemas.microsoft.com/office/drawing/2014/chart" uri="{C3380CC4-5D6E-409C-BE32-E72D297353CC}">
              <c16:uniqueId val="{00000004-477C-4F4A-B248-F37D30914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7C-4F4A-B248-F37D30914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7C-4F4A-B248-F37D30914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1373</c:v>
                </c:pt>
                <c:pt idx="3">
                  <c:v>1403</c:v>
                </c:pt>
                <c:pt idx="6">
                  <c:v>1379</c:v>
                </c:pt>
                <c:pt idx="9">
                  <c:v>1353</c:v>
                </c:pt>
                <c:pt idx="12">
                  <c:v>1357</c:v>
                </c:pt>
              </c:numCache>
            </c:numRef>
          </c:val>
          <c:extLst>
            <c:ext xmlns:c16="http://schemas.microsoft.com/office/drawing/2014/chart" uri="{C3380CC4-5D6E-409C-BE32-E72D297353CC}">
              <c16:uniqueId val="{00000007-477C-4F4A-B248-F37D309146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600</c:v>
                </c:pt>
                <c:pt idx="2">
                  <c:v>#N/A</c:v>
                </c:pt>
                <c:pt idx="3">
                  <c:v>#N/A</c:v>
                </c:pt>
                <c:pt idx="4">
                  <c:v>574</c:v>
                </c:pt>
                <c:pt idx="5">
                  <c:v>#N/A</c:v>
                </c:pt>
                <c:pt idx="6">
                  <c:v>#N/A</c:v>
                </c:pt>
                <c:pt idx="7">
                  <c:v>561</c:v>
                </c:pt>
                <c:pt idx="8">
                  <c:v>#N/A</c:v>
                </c:pt>
                <c:pt idx="9">
                  <c:v>#N/A</c:v>
                </c:pt>
                <c:pt idx="10">
                  <c:v>547</c:v>
                </c:pt>
                <c:pt idx="11">
                  <c:v>#N/A</c:v>
                </c:pt>
                <c:pt idx="12">
                  <c:v>#N/A</c:v>
                </c:pt>
                <c:pt idx="13">
                  <c:v>571</c:v>
                </c:pt>
                <c:pt idx="14">
                  <c:v>#N/A</c:v>
                </c:pt>
              </c:numCache>
            </c:numRef>
          </c:val>
          <c:smooth val="0"/>
          <c:extLst>
            <c:ext xmlns:c16="http://schemas.microsoft.com/office/drawing/2014/chart" uri="{C3380CC4-5D6E-409C-BE32-E72D297353CC}">
              <c16:uniqueId val="{00000008-477C-4F4A-B248-F37D309146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10500</c:v>
                </c:pt>
                <c:pt idx="5">
                  <c:v>10342</c:v>
                </c:pt>
                <c:pt idx="8">
                  <c:v>9871</c:v>
                </c:pt>
                <c:pt idx="11">
                  <c:v>9580</c:v>
                </c:pt>
                <c:pt idx="14">
                  <c:v>9326</c:v>
                </c:pt>
              </c:numCache>
            </c:numRef>
          </c:val>
          <c:extLst>
            <c:ext xmlns:c16="http://schemas.microsoft.com/office/drawing/2014/chart" uri="{C3380CC4-5D6E-409C-BE32-E72D297353CC}">
              <c16:uniqueId val="{00000000-E578-4328-B0E7-8027AA2F1F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1</c:v>
                </c:pt>
                <c:pt idx="11">
                  <c:v>0</c:v>
                </c:pt>
                <c:pt idx="14">
                  <c:v>0</c:v>
                </c:pt>
              </c:numCache>
            </c:numRef>
          </c:val>
          <c:extLst>
            <c:ext xmlns:c16="http://schemas.microsoft.com/office/drawing/2014/chart" uri="{C3380CC4-5D6E-409C-BE32-E72D297353CC}">
              <c16:uniqueId val="{00000001-E578-4328-B0E7-8027AA2F1F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1903</c:v>
                </c:pt>
                <c:pt idx="5">
                  <c:v>1902</c:v>
                </c:pt>
                <c:pt idx="8">
                  <c:v>2142</c:v>
                </c:pt>
                <c:pt idx="11">
                  <c:v>2624</c:v>
                </c:pt>
                <c:pt idx="14">
                  <c:v>3526</c:v>
                </c:pt>
              </c:numCache>
            </c:numRef>
          </c:val>
          <c:extLst>
            <c:ext xmlns:c16="http://schemas.microsoft.com/office/drawing/2014/chart" uri="{C3380CC4-5D6E-409C-BE32-E72D297353CC}">
              <c16:uniqueId val="{00000002-E578-4328-B0E7-8027AA2F1F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78-4328-B0E7-8027AA2F1F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78-4328-B0E7-8027AA2F1F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78-4328-B0E7-8027AA2F1F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441</c:v>
                </c:pt>
                <c:pt idx="3">
                  <c:v>406</c:v>
                </c:pt>
                <c:pt idx="6">
                  <c:v>393</c:v>
                </c:pt>
                <c:pt idx="9">
                  <c:v>428</c:v>
                </c:pt>
                <c:pt idx="12">
                  <c:v>286</c:v>
                </c:pt>
              </c:numCache>
            </c:numRef>
          </c:val>
          <c:extLst>
            <c:ext xmlns:c16="http://schemas.microsoft.com/office/drawing/2014/chart" uri="{C3380CC4-5D6E-409C-BE32-E72D297353CC}">
              <c16:uniqueId val="{00000006-E578-4328-B0E7-8027AA2F1F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622</c:v>
                </c:pt>
                <c:pt idx="3">
                  <c:v>669</c:v>
                </c:pt>
                <c:pt idx="6">
                  <c:v>667</c:v>
                </c:pt>
                <c:pt idx="9">
                  <c:v>635</c:v>
                </c:pt>
                <c:pt idx="12">
                  <c:v>515</c:v>
                </c:pt>
              </c:numCache>
            </c:numRef>
          </c:val>
          <c:extLst>
            <c:ext xmlns:c16="http://schemas.microsoft.com/office/drawing/2014/chart" uri="{C3380CC4-5D6E-409C-BE32-E72D297353CC}">
              <c16:uniqueId val="{00000007-E578-4328-B0E7-8027AA2F1F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395</c:v>
                </c:pt>
                <c:pt idx="3">
                  <c:v>373</c:v>
                </c:pt>
                <c:pt idx="6">
                  <c:v>353</c:v>
                </c:pt>
                <c:pt idx="9">
                  <c:v>371</c:v>
                </c:pt>
                <c:pt idx="12">
                  <c:v>309</c:v>
                </c:pt>
              </c:numCache>
            </c:numRef>
          </c:val>
          <c:extLst>
            <c:ext xmlns:c16="http://schemas.microsoft.com/office/drawing/2014/chart" uri="{C3380CC4-5D6E-409C-BE32-E72D297353CC}">
              <c16:uniqueId val="{00000008-E578-4328-B0E7-8027AA2F1F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78-4328-B0E7-8027AA2F1F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14815</c:v>
                </c:pt>
                <c:pt idx="3">
                  <c:v>14438</c:v>
                </c:pt>
                <c:pt idx="6">
                  <c:v>13980</c:v>
                </c:pt>
                <c:pt idx="9">
                  <c:v>13558</c:v>
                </c:pt>
                <c:pt idx="12">
                  <c:v>13377</c:v>
                </c:pt>
              </c:numCache>
            </c:numRef>
          </c:val>
          <c:extLst>
            <c:ext xmlns:c16="http://schemas.microsoft.com/office/drawing/2014/chart" uri="{C3380CC4-5D6E-409C-BE32-E72D297353CC}">
              <c16:uniqueId val="{0000000A-E578-4328-B0E7-8027AA2F1F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3869</c:v>
                </c:pt>
                <c:pt idx="2">
                  <c:v>#N/A</c:v>
                </c:pt>
                <c:pt idx="3">
                  <c:v>#N/A</c:v>
                </c:pt>
                <c:pt idx="4">
                  <c:v>3641</c:v>
                </c:pt>
                <c:pt idx="5">
                  <c:v>#N/A</c:v>
                </c:pt>
                <c:pt idx="6">
                  <c:v>#N/A</c:v>
                </c:pt>
                <c:pt idx="7">
                  <c:v>3380</c:v>
                </c:pt>
                <c:pt idx="8">
                  <c:v>#N/A</c:v>
                </c:pt>
                <c:pt idx="9">
                  <c:v>#N/A</c:v>
                </c:pt>
                <c:pt idx="10">
                  <c:v>2788</c:v>
                </c:pt>
                <c:pt idx="11">
                  <c:v>#N/A</c:v>
                </c:pt>
                <c:pt idx="12">
                  <c:v>#N/A</c:v>
                </c:pt>
                <c:pt idx="13">
                  <c:v>1636</c:v>
                </c:pt>
                <c:pt idx="14">
                  <c:v>#N/A</c:v>
                </c:pt>
              </c:numCache>
            </c:numRef>
          </c:val>
          <c:smooth val="0"/>
          <c:extLst>
            <c:ext xmlns:c16="http://schemas.microsoft.com/office/drawing/2014/chart" uri="{C3380CC4-5D6E-409C-BE32-E72D297353CC}">
              <c16:uniqueId val="{0000000B-E578-4328-B0E7-8027AA2F1F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578</c:v>
                </c:pt>
                <c:pt idx="1">
                  <c:v>933</c:v>
                </c:pt>
                <c:pt idx="2">
                  <c:v>1578</c:v>
                </c:pt>
              </c:numCache>
            </c:numRef>
          </c:val>
          <c:extLst>
            <c:ext xmlns:c16="http://schemas.microsoft.com/office/drawing/2014/chart" uri="{C3380CC4-5D6E-409C-BE32-E72D297353CC}">
              <c16:uniqueId val="{00000000-EFD3-42E3-BBAD-46B044BE70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150</c:v>
                </c:pt>
                <c:pt idx="2">
                  <c:v>250</c:v>
                </c:pt>
              </c:numCache>
            </c:numRef>
          </c:val>
          <c:extLst>
            <c:ext xmlns:c16="http://schemas.microsoft.com/office/drawing/2014/chart" uri="{C3380CC4-5D6E-409C-BE32-E72D297353CC}">
              <c16:uniqueId val="{00000001-EFD3-42E3-BBAD-46B044BE70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1977</c:v>
                </c:pt>
                <c:pt idx="1">
                  <c:v>2367</c:v>
                </c:pt>
                <c:pt idx="2">
                  <c:v>2632</c:v>
                </c:pt>
              </c:numCache>
            </c:numRef>
          </c:val>
          <c:extLst>
            <c:ext xmlns:c16="http://schemas.microsoft.com/office/drawing/2014/chart" uri="{C3380CC4-5D6E-409C-BE32-E72D297353CC}">
              <c16:uniqueId val="{00000002-EFD3-42E3-BBAD-46B044BE70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015733173338196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{BA5CD25A-1124-4CC9-BE9E-4AB77DD1EEE2}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ED-401D-8BE3-9716566555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{9CBE4FD5-5413-43EB-9B0C-1B03062CF6D7}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ED-401D-8BE3-9716566555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{67BFF8DC-2B99-446A-A114-812F029312A9}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ED-401D-8BE3-9716566555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{C30599D0-A95E-4059-B1B0-B5D86EEF62CA}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ED-401D-8BE3-9716566555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{DA587E70-7926-4FE5-A7E7-CC4D18ED8530}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ED-401D-8BE3-971656655546}"/>
                </c:ext>
              </c:extLst>
            </c:dLbl>
            <c:dLbl>
              <c:idx val="8"/>
              <c:layout>
                <c:manualLayout>
                  <c:x val="0"/>
                  <c:y val="-1.0015733173338196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{00889D17-610B-4D93-B379-DC5D5FD1BE5F}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ED-401D-8BE3-97165665554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{307940FB-0CA1-4ADD-8310-AE0A8B0A3475}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ED-401D-8BE3-97165665554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{E1AE0378-D318-4584-AF12-89ADF3760B3C}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ED-401D-8BE3-97165665554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{BFD77CDE-DF42-42CA-98E0-523B0FAEE272}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ED-401D-8BE3-9716566555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46.2</c:v>
                </c:pt>
                <c:pt idx="16">
                  <c:v>46.8</c:v>
                </c:pt>
                <c:pt idx="24">
                  <c:v>48.2</c:v>
                </c:pt>
                <c:pt idx="32">
                  <c:v>49.6</c:v>
                </c:pt>
              </c:numCache>
            </c:numRef>
          </c:xVal>
          <c:yVal>
            <c:numRef>
              <c:f>公会計指標分析・財政指標組合せ分析表!$BP$51:$DC$51</c:f>
              <c:numCache>
                <c:formatCode>#,##0.0;"▲ "#,##0.0</c:formatCode>
                <c:ptCount val="40"/>
                <c:pt idx="0">
                  <c:v>65.900000000000006</c:v>
                </c:pt>
                <c:pt idx="8">
                  <c:v>61.6</c:v>
                </c:pt>
                <c:pt idx="16">
                  <c:v>56.5</c:v>
                </c:pt>
                <c:pt idx="24">
                  <c:v>44.4</c:v>
                </c:pt>
                <c:pt idx="32">
                  <c:v>23.8</c:v>
                </c:pt>
              </c:numCache>
            </c:numRef>
          </c:yVal>
          <c:smooth val="0"/>
          <c:extLst>
            <c:ext xmlns:c16="http://schemas.microsoft.com/office/drawing/2014/chart" uri="{C3380CC4-5D6E-409C-BE32-E72D297353CC}">
              <c16:uniqueId val="{00000009-B8ED-401D-8BE3-9716566555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{B1E0C0C1-9EC7-4716-B148-4944CCFB2C93}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ED-401D-8BE3-9716566555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{D89E32D7-1A3A-4676-98F7-56CAE44CFE4A}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ED-401D-8BE3-9716566555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{84A9EA37-2B78-423D-8C67-898E1B71B9A7}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ED-401D-8BE3-9716566555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{DC8E8EBB-D121-4DCA-AC6C-15225CE72693}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ED-401D-8BE3-9716566555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{FBBF4383-14D7-4B38-BA00-DF2A751D8061}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ED-401D-8BE3-9716566555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{DB602E67-2893-43A0-B84B-A9214FE315BF}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ED-401D-8BE3-9716566555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{35CF5ACC-8402-4080-AF27-D99C2606B674}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ED-401D-8BE3-9716566555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{B4B4FC5F-F632-48DB-95FF-B56E7C5C88E2}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ED-401D-8BE3-9716566555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{C28A86B7-3D83-4380-B344-3D9958547A4E}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ED-401D-8BE3-9716566555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8ED-401D-8BE3-97165665554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0789632490280789E-4"/>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{D54C3BAF-47F2-4083-B175-6844845B2FE4}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CB-436A-9FCB-6474E976D6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{CAED3465-5C42-4000-85DD-A9F4CACF3457}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CB-436A-9FCB-6474E976D6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{7A4DD0C8-2AA4-4E7B-8EE7-0A831C27E77E}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CB-436A-9FCB-6474E976D6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{CDA8DAA6-76E4-4EC7-BCA1-A9E7C9E066F9}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CB-436A-9FCB-6474E976D6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{A391A60B-4807-49C5-9706-17073BF579AB}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CB-436A-9FCB-6474E976D688}"/>
                </c:ext>
              </c:extLst>
            </c:dLbl>
            <c:dLbl>
              <c:idx val="8"/>
              <c:layout>
                <c:manualLayout>
                  <c:x val="0"/>
                  <c:y val="-3.0789632490304711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{D14A4EF3-9F98-4ECA-A122-7B6556BFA904}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CB-436A-9FCB-6474E976D68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{B213707E-4A91-490A-8ADB-04B88642512A}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CB-436A-9FCB-6474E976D68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{FBD2AFA7-EBEB-490E-B040-763F8E07662C}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CB-436A-9FCB-6474E976D68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{D92646EF-7DD6-4EC5-A730-28377F89A6D7}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CB-436A-9FCB-6474E976D6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9.6999999999999993</c:v>
                </c:pt>
                <c:pt idx="24">
                  <c:v>9.1999999999999993</c:v>
                </c:pt>
                <c:pt idx="32">
                  <c:v>8.8000000000000007</c:v>
                </c:pt>
              </c:numCache>
            </c:numRef>
          </c:xVal>
          <c:yVal>
            <c:numRef>
              <c:f>公会計指標分析・財政指標組合せ分析表!$BP$73:$DC$73</c:f>
              <c:numCache>
                <c:formatCode>#,##0.0;"▲ "#,##0.0</c:formatCode>
                <c:ptCount val="40"/>
                <c:pt idx="0">
                  <c:v>65.900000000000006</c:v>
                </c:pt>
                <c:pt idx="8">
                  <c:v>61.6</c:v>
                </c:pt>
                <c:pt idx="16">
                  <c:v>56.5</c:v>
                </c:pt>
                <c:pt idx="24">
                  <c:v>44.4</c:v>
                </c:pt>
                <c:pt idx="32">
                  <c:v>23.8</c:v>
                </c:pt>
              </c:numCache>
            </c:numRef>
          </c:yVal>
          <c:smooth val="0"/>
          <c:extLst>
            <c:ext xmlns:c16="http://schemas.microsoft.com/office/drawing/2014/chart" uri="{C3380CC4-5D6E-409C-BE32-E72D297353CC}">
              <c16:uniqueId val="{00000009-C0CB-436A-9FCB-6474E976D6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26366748018876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{01D2EDCD-89FC-4EB5-AD91-F35C906923D6}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CB-436A-9FCB-6474E976D6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{0BF394D0-C453-4009-9F08-DECE7A50E14E}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CB-436A-9FCB-6474E976D6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{1653AF15-A5EB-4E51-AA3F-90933EE89F78}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CB-436A-9FCB-6474E976D6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{8F92828A-6393-4C30-A8F3-136C72EE5A18}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CB-436A-9FCB-6474E976D6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{08423D40-0AB8-4F83-91DE-50E2D2CE3BE1}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CB-436A-9FCB-6474E976D688}"/>
                </c:ext>
              </c:extLst>
            </c:dLbl>
            <c:dLbl>
              <c:idx val="8"/>
              <c:layout>
                <c:manualLayout>
                  <c:x val="0"/>
                  <c:y val="-1.026366748018884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{0A1961D4-EB34-4145-9721-2BAA3C873BA7}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CB-436A-9FCB-6474E976D68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{8295391B-09F8-459B-8F79-5389119E5B03}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CB-436A-9FCB-6474E976D68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{7A537FA9-F0C8-4F9D-9F96-2336CA7C86E4}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CB-436A-9FCB-6474E976D68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{E2F518F1-03F9-49A7-92C3-2AC372936285}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CB-436A-9FCB-6474E976D6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0CB-436A-9FCB-6474E976D688}"/>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元利償還金は、合併特例債を活用した投資的建設事業を行ったため、年々増加傾向にあった。しかし、平成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年度より地方債発行を抑制しているため、令和元年度より減少傾向となっている。</a:t>
          </a:r>
        </a:p>
        <a:p>
          <a:r>
            <a:rPr kumimoji="1" lang="ja-JP" altLang="en-US" sz="1400">
              <a:latin typeface="ＭＳ ゴシック" pitchFamily="49" charset="-128"/>
              <a:ea typeface="ＭＳ ゴシック" pitchFamily="49" charset="-128"/>
            </a:rPr>
            <a:t>　公営企業債の元利償還金に対する繰入金は、集落排水事業特別会計の建設事業費に対する公債費となっている。</a:t>
          </a:r>
        </a:p>
        <a:p>
          <a:r>
            <a:rPr kumimoji="1" lang="ja-JP" altLang="en-US" sz="1400">
              <a:latin typeface="ＭＳ ゴシック" pitchFamily="49" charset="-128"/>
              <a:ea typeface="ＭＳ ゴシック" pitchFamily="49" charset="-128"/>
            </a:rPr>
            <a:t>　組合等が起こした地方債の元利償還金に対する負担金等は、一部事務組合である南部広域行政組合が最終処分場建設に伴う起債があるため増となっている。</a:t>
          </a:r>
        </a:p>
        <a:p>
          <a:r>
            <a:rPr kumimoji="1" lang="ja-JP" altLang="en-US" sz="1400">
              <a:latin typeface="ＭＳ ゴシック" pitchFamily="49" charset="-128"/>
              <a:ea typeface="ＭＳ ゴシック" pitchFamily="49" charset="-128"/>
            </a:rPr>
            <a:t>　算入公債費等については、合併特例債の元利償還金を基準財政需要額に算入しているが、令和元年度より元利償還金が減額となっているため、算入公債費等も減となっている。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基金残高に増減はなし。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一般会計等に係る地方債の現在高は、合併特例債を活用した投資的建設事業を行ったため多額となっているが、平成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年度以降は減少傾向にある。</a:t>
          </a:r>
        </a:p>
        <a:p>
          <a:r>
            <a:rPr kumimoji="1" lang="ja-JP" altLang="en-US" sz="1400">
              <a:latin typeface="ＭＳ ゴシック" pitchFamily="49" charset="-128"/>
              <a:ea typeface="ＭＳ ゴシック" pitchFamily="49" charset="-128"/>
            </a:rPr>
            <a:t>　基準財政需要額算入見込額は、合併特例債の公債費が平成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年度より減少になったため、算入額が減少となった。</a:t>
          </a:r>
        </a:p>
        <a:p>
          <a:r>
            <a:rPr kumimoji="1" lang="ja-JP" altLang="en-US" sz="1400">
              <a:latin typeface="ＭＳ ゴシック" pitchFamily="49" charset="-128"/>
              <a:ea typeface="ＭＳ ゴシック" pitchFamily="49" charset="-128"/>
            </a:rPr>
            <a:t>　将来負担比率については、基準財政需要額算入見込額は減少したものの、充当可能基金が大きく伸びたため減額となった。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令和３年度の基金残高は対前年度比より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財政調整基金の増額要因については、地方消費税交付金及び地方交付税の増額となっている。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減債基金については、地方債の償還のための積立基金であり将来の公債費負担に備えるための目的とした増額となっている。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財政調整基金については、財政健全化の取組みを着実に実行し、適正な額を維持するように努める。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減災基金については、将来の償還財源の計画的な確保、資金の流動性の向上を図り、地方債残高の状況及び公債費負担の今後の見通しに応じて、計画的な償還に努める。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まちづくり振興基金については、令和２年度で積立は終了したため、今後はどのように新町のまちづくりへ活用するか検討する。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ふるさと応援基金については、ふるさと納税を積極的に取り組むことで寄附額を伸ばしている状況のため今後も継続していく。使い道については、町の発展や行政サービスの充実等へ活用に努める。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まちづくり振興基金については、具体的な使途は未定であるが今後はどのような新町のまちづくりへ活用していくかを検討し計画的な執行を行っていく。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ふるさと応援基金については、安心・安全なまちづくりに関する事業や自然・環境保全に関する事業等の寄附者の希望に沿った事業を検討し執行する。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人材育成基金については、八重瀬町図書館・子ども学習センターの整備費用に充てたため減額となっている。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ふるさと応援基金については、ふるさと納税事業を積極的に行い、寄附者に対するお礼品を魅力ある品を拡充することで増額を図る。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な要因として歳入では、地方税、地方消費税交付金及び地方交付税が各々大きく増額となった。歳出では、新型コロナウイルス感染拡大の影響により執行できなかった事業等があったため各分野での減額が大きく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令和３年度については、増額となったが依存財源の増が主な要因となっているため、今後は手数料・使用料や負担金等の見直し、財産処分や財産の有効活用等で自主財源の確保を図る。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また、基金に頼らない財政健全化の取組みを着実に実行するよう努める。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の算定額について、後年度、令和３年度の臨時財政対策債に係る「臨時財政対策債償還費」に算入されないことから、この措置に対応し、臨時財政対策債を償還するため基金の積立てを行い将来の公債費負担に備え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42E344-F241-4653-98FB-7DBD32721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D1870A-E62A-4E94-A177-A1A7B0FA4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4899939-B1B0-48C2-9BE1-4C48CE4AA4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6F102E1-C935-4EC2-AB4E-1D35E47226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BCC12EB-8601-4785-873D-BF8A2B3C4C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86A62C0-57CE-463D-AE82-AB0B2B4F12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CC6376E-1229-4F88-BAA0-EC60F6B4818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F9BE5BC-AB55-4558-9B1F-2CCBA0CA7ED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C0B835E-A1C0-420E-ABE9-07170659020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AFB94C8-533E-4CE3-AF8C-8718F8C12A2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F690038-8926-4B79-B04B-A1940DB071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DBD4E56-96F5-42B6-A1E0-779FBD89F19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9A1A16F-3430-43A1-93D7-377F168B64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EF3380D-FD3D-4C31-A4FA-E3330602813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3F896B1-35A6-455A-B43B-31602992BC7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70B7E2B-0754-4A58-965F-D7899AE86D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DD36FC5-F92F-4D3F-984E-F23F54086E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644149D-55BE-4422-806F-9E4EA834D1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513389A-6021-43BF-993C-AD6CFBA4A1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01D48C4-D553-4AA7-A0FE-A59A4E461C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7535056-38D9-4BF9-810B-3F23E487A7B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E5782E-F2FE-42FF-9B4D-353F5B0B943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516629D-A41E-468F-90E0-41A556C62A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9599C54-4F3F-40C8-A25B-659F5B54E9D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634048E-2B74-433F-94F1-D5DA2AB6F7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183F53-1955-4CB5-B8A8-07B4B18870C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D95D55F-7404-4435-A111-BE1CF811AB9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0FAD3F9-83B2-41AE-8382-13FE023920C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6D7F4DE-C9FD-4218-9B2F-2E10E06812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D6EB165-F5B1-4C53-8CC9-84EA1EDAB2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C34139D-40B9-4EA3-9D3B-024A25E0F3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3E05664-A612-4A25-8089-9C359EFFED5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31DEED-FF2E-430F-B31C-D810137B2DB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4F15AA9-46D3-48B9-8488-7ADA6D82A8E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623D21A-F546-4441-B429-FDC0D79EF44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475C261-7869-4C19-A80A-24DF40E6C4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6E00849-666F-44B1-A5AA-E667686C4B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BA3DB6-EF28-4933-8D5F-BE91C33C75C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69CDC7D-5125-4CC9-BB37-4C2E902892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A8FBD51-AD16-4102-A3D8-328DB45EA6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CAA5EAF-2D9F-4211-9D91-EB14FCE21B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21B4E9-9103-460F-B101-DAF04D892E2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AC503FE-8716-4BF1-AB44-5C28FF8FC8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DD34879-D07D-4068-9D04-DC3EE46975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36BA492-535C-457D-BC94-560E26961B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5FA0FB0-975E-44B7-9514-65B699BC823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1E265C4-6C02-48BD-AEB8-C7B1561FF6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全国平均を下回る結果となっており、沖縄県平均と比べると同程度となっている。経年で見ると増加が続いており、体育館や公民館、公営住宅等の減価償却率が高い。修繕や建替え等の更新費用負担が多大となる見込み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年度時点で事業資産は</a:t>
          </a:r>
          <a:r>
            <a:rPr kumimoji="1" lang="en-US" altLang="ja-JP" sz="1100" baseline="0">
              <a:latin typeface="ＭＳ Ｐゴシック" panose="020B0600070205080204" pitchFamily="50" charset="-128"/>
              <a:ea typeface="ＭＳ Ｐゴシック" panose="020B0600070205080204" pitchFamily="50" charset="-128"/>
            </a:rPr>
            <a:t>39.6</a:t>
          </a:r>
          <a:r>
            <a:rPr kumimoji="1" lang="ja-JP" altLang="en-US" sz="1100" baseline="0">
              <a:latin typeface="ＭＳ Ｐゴシック" panose="020B0600070205080204" pitchFamily="50" charset="-128"/>
              <a:ea typeface="ＭＳ Ｐゴシック" panose="020B0600070205080204" pitchFamily="50" charset="-128"/>
            </a:rPr>
            <a:t>％、インフラ資産は</a:t>
          </a:r>
          <a:r>
            <a:rPr kumimoji="1" lang="en-US" altLang="ja-JP" sz="1100" baseline="0">
              <a:latin typeface="ＭＳ Ｐゴシック" panose="020B0600070205080204" pitchFamily="50" charset="-128"/>
              <a:ea typeface="ＭＳ Ｐゴシック" panose="020B0600070205080204" pitchFamily="50" charset="-128"/>
            </a:rPr>
            <a:t>58.4</a:t>
          </a:r>
          <a:r>
            <a:rPr kumimoji="1" lang="ja-JP" altLang="en-US" sz="1100" baseline="0">
              <a:latin typeface="ＭＳ Ｐゴシック" panose="020B0600070205080204" pitchFamily="50" charset="-128"/>
              <a:ea typeface="ＭＳ Ｐゴシック" panose="020B0600070205080204" pitchFamily="50" charset="-128"/>
            </a:rPr>
            <a:t>％となっており、道路等のインフラ資産が減価償却率を上げる要因となっている。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BFDEF7E-A83D-47A4-84C8-689A354063D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27CD237-3FFA-4CA6-AB71-777632FA93D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7C00BC7-EE3F-4719-954E-0E26700B0BB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0DF82E7-146E-4177-8892-CB289BCAC27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5F67FA6-9889-4CC2-A133-C65DC628FDD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A159E22-B295-4C9F-AD35-74E35BA97DD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DEEF4E4-29B0-40D3-9614-20B1E551D37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B0AC10B-A387-4090-A756-0A60DBE0B50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33EC868-8A08-4C68-A058-89C4B1FF49C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07B7C85-014C-43F5-A559-B231207D60D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FA9061F-C2C0-4263-ACC8-3142CCEC251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6609993-D38C-4918-B2FE-1924101AFFB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1EA54BC-DB24-44F8-B9E0-2DD67C680EE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A0341BC-027A-4A18-BA2C-7388B454CFB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AC65039-AACF-4E05-8D76-A4C0C333320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1916EAF-3F8A-434C-816A-36C6B95B231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2A0A0EF-9F29-4EEC-A024-0F5BAC37784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0F409C7-1DBF-4919-BAF7-5543FD0E9EB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5D0509FD-4789-4134-B2F4-D629CD785067}"/>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BC23F826-C99D-4C67-AA0E-46F5D76419A5}"/>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70839EF1-EEE0-42DF-ADC1-28DCF59D0EBE}"/>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BCE1FE01-AC7B-45CF-8806-8B5B4838F2AD}"/>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73A521E3-E542-46D8-B97A-D6E14D37D95D}"/>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60F6BEB9-8E1A-4A21-9DAC-68F684A21E1B}"/>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E258D085-B3FA-4184-977B-1D3DCF86F3E5}"/>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48C18BD9-FB4A-4CE7-BDF2-BEB89DED60A4}"/>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FCF0164D-C7D2-4859-A7B3-B844378DCD32}"/>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F8C6EB91-77AC-4452-9BD3-89ADDFDF1298}"/>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548317EF-75A2-4CEB-8B22-E4197696634C}"/>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514A0A7-9B93-49E8-8B3E-50C27B94A9E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FC8F417-177D-4265-B033-B66D69E4882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E22AF18-6F33-443B-8A76-CE896026AF7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C08AE80-C4A3-4D97-B602-BD29EF01B2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49A859E-6404-44A2-98B8-044433A3141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83" name="楕円 82">
          <a:extLst>
            <a:ext uri="{FF2B5EF4-FFF2-40B4-BE49-F238E27FC236}">
              <a16:creationId xmlns:a16="http://schemas.microsoft.com/office/drawing/2014/main" id="{B9D76231-CB32-4622-ABD7-4EE3ED2E3F4B}"/>
            </a:ext>
          </a:extLst>
        </xdr:cNvPr>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4" name="有形固定資産減価償却率該当値テキスト">
          <a:extLst>
            <a:ext uri="{FF2B5EF4-FFF2-40B4-BE49-F238E27FC236}">
              <a16:creationId xmlns:a16="http://schemas.microsoft.com/office/drawing/2014/main" id="{36649CA5-04A3-45C4-A551-4E7D224A1E21}"/>
            </a:ext>
          </a:extLst>
        </xdr:cNvPr>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85" name="楕円 84">
          <a:extLst>
            <a:ext uri="{FF2B5EF4-FFF2-40B4-BE49-F238E27FC236}">
              <a16:creationId xmlns:a16="http://schemas.microsoft.com/office/drawing/2014/main" id="{7013EB61-3D22-4410-B023-449B8A6A7135}"/>
            </a:ext>
          </a:extLst>
        </xdr:cNvPr>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27</xdr:row>
      <xdr:rowOff>156845</xdr:rowOff>
    </xdr:to>
    <xdr:cxnSp macro="">
      <xdr:nvCxnSpPr>
        <xdr:cNvPr id="86" name="直線コネクタ 85">
          <a:extLst>
            <a:ext uri="{FF2B5EF4-FFF2-40B4-BE49-F238E27FC236}">
              <a16:creationId xmlns:a16="http://schemas.microsoft.com/office/drawing/2014/main" id="{90F9AAA9-EB60-4433-AED8-F7DE81E04615}"/>
            </a:ext>
          </a:extLst>
        </xdr:cNvPr>
        <xdr:cNvCxnSpPr/>
      </xdr:nvCxnSpPr>
      <xdr:spPr>
        <a:xfrm>
          <a:off x="4051300" y="551434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19685</xdr:rowOff>
    </xdr:from>
    <xdr:to>
      <xdr:col>15</xdr:col>
      <xdr:colOff>187325</xdr:colOff>
      <xdr:row>27</xdr:row>
      <xdr:rowOff>121285</xdr:rowOff>
    </xdr:to>
    <xdr:sp macro="" textlink="">
      <xdr:nvSpPr>
        <xdr:cNvPr id="87" name="楕円 86">
          <a:extLst>
            <a:ext uri="{FF2B5EF4-FFF2-40B4-BE49-F238E27FC236}">
              <a16:creationId xmlns:a16="http://schemas.microsoft.com/office/drawing/2014/main" id="{1CB5750D-8BBF-4644-BAAD-12FAB8FC629B}"/>
            </a:ext>
          </a:extLst>
        </xdr:cNvPr>
        <xdr:cNvSpPr/>
      </xdr:nvSpPr>
      <xdr:spPr>
        <a:xfrm>
          <a:off x="3238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113665</xdr:rowOff>
    </xdr:to>
    <xdr:cxnSp macro="">
      <xdr:nvCxnSpPr>
        <xdr:cNvPr id="88" name="直線コネクタ 87">
          <a:extLst>
            <a:ext uri="{FF2B5EF4-FFF2-40B4-BE49-F238E27FC236}">
              <a16:creationId xmlns:a16="http://schemas.microsoft.com/office/drawing/2014/main" id="{B06B1891-03DA-4239-A83F-62A8FCD72FBD}"/>
            </a:ext>
          </a:extLst>
        </xdr:cNvPr>
        <xdr:cNvCxnSpPr/>
      </xdr:nvCxnSpPr>
      <xdr:spPr>
        <a:xfrm>
          <a:off x="3289300" y="54711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1179</xdr:rowOff>
    </xdr:from>
    <xdr:to>
      <xdr:col>11</xdr:col>
      <xdr:colOff>187325</xdr:colOff>
      <xdr:row>27</xdr:row>
      <xdr:rowOff>102779</xdr:rowOff>
    </xdr:to>
    <xdr:sp macro="" textlink="">
      <xdr:nvSpPr>
        <xdr:cNvPr id="89" name="楕円 88">
          <a:extLst>
            <a:ext uri="{FF2B5EF4-FFF2-40B4-BE49-F238E27FC236}">
              <a16:creationId xmlns:a16="http://schemas.microsoft.com/office/drawing/2014/main" id="{3757EAE4-B3BE-40B9-9E08-ACB6B020117C}"/>
            </a:ext>
          </a:extLst>
        </xdr:cNvPr>
        <xdr:cNvSpPr/>
      </xdr:nvSpPr>
      <xdr:spPr>
        <a:xfrm>
          <a:off x="2476500" y="54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51979</xdr:rowOff>
    </xdr:from>
    <xdr:to>
      <xdr:col>15</xdr:col>
      <xdr:colOff>136525</xdr:colOff>
      <xdr:row>27</xdr:row>
      <xdr:rowOff>70485</xdr:rowOff>
    </xdr:to>
    <xdr:cxnSp macro="">
      <xdr:nvCxnSpPr>
        <xdr:cNvPr id="90" name="直線コネクタ 89">
          <a:extLst>
            <a:ext uri="{FF2B5EF4-FFF2-40B4-BE49-F238E27FC236}">
              <a16:creationId xmlns:a16="http://schemas.microsoft.com/office/drawing/2014/main" id="{A6A23DA6-B6F1-482E-9065-2CD1AF2084BE}"/>
            </a:ext>
          </a:extLst>
        </xdr:cNvPr>
        <xdr:cNvCxnSpPr/>
      </xdr:nvCxnSpPr>
      <xdr:spPr>
        <a:xfrm>
          <a:off x="2527300" y="545265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10432</xdr:rowOff>
    </xdr:from>
    <xdr:to>
      <xdr:col>7</xdr:col>
      <xdr:colOff>187325</xdr:colOff>
      <xdr:row>27</xdr:row>
      <xdr:rowOff>112032</xdr:rowOff>
    </xdr:to>
    <xdr:sp macro="" textlink="">
      <xdr:nvSpPr>
        <xdr:cNvPr id="91" name="楕円 90">
          <a:extLst>
            <a:ext uri="{FF2B5EF4-FFF2-40B4-BE49-F238E27FC236}">
              <a16:creationId xmlns:a16="http://schemas.microsoft.com/office/drawing/2014/main" id="{38F0BC12-3399-4913-8F60-D385A442AFA4}"/>
            </a:ext>
          </a:extLst>
        </xdr:cNvPr>
        <xdr:cNvSpPr/>
      </xdr:nvSpPr>
      <xdr:spPr>
        <a:xfrm>
          <a:off x="1714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51979</xdr:rowOff>
    </xdr:from>
    <xdr:to>
      <xdr:col>11</xdr:col>
      <xdr:colOff>136525</xdr:colOff>
      <xdr:row>27</xdr:row>
      <xdr:rowOff>61232</xdr:rowOff>
    </xdr:to>
    <xdr:cxnSp macro="">
      <xdr:nvCxnSpPr>
        <xdr:cNvPr id="92" name="直線コネクタ 91">
          <a:extLst>
            <a:ext uri="{FF2B5EF4-FFF2-40B4-BE49-F238E27FC236}">
              <a16:creationId xmlns:a16="http://schemas.microsoft.com/office/drawing/2014/main" id="{DA915906-78BF-419E-9CCF-CA91C62D0B11}"/>
            </a:ext>
          </a:extLst>
        </xdr:cNvPr>
        <xdr:cNvCxnSpPr/>
      </xdr:nvCxnSpPr>
      <xdr:spPr>
        <a:xfrm flipV="1">
          <a:off x="1765300" y="545265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4E49CDED-CFDC-4098-BDF0-5B9CE5262D43}"/>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id="{FE95440A-527F-486F-8E17-034431CD8716}"/>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id="{EFB68539-D6BF-458F-B8C9-861814E11C55}"/>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id="{8478D033-2431-4456-9821-9979E57C128D}"/>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97" name="n_1mainValue有形固定資産減価償却率">
          <a:extLst>
            <a:ext uri="{FF2B5EF4-FFF2-40B4-BE49-F238E27FC236}">
              <a16:creationId xmlns:a16="http://schemas.microsoft.com/office/drawing/2014/main" id="{E0629971-14EA-47F9-B9CE-B934272C7276}"/>
            </a:ext>
          </a:extLst>
        </xdr:cNvPr>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137812</xdr:rowOff>
    </xdr:from>
    <xdr:ext cx="405111" cy="259045"/>
    <xdr:sp macro="" textlink="">
      <xdr:nvSpPr>
        <xdr:cNvPr id="98" name="n_2mainValue有形固定資産減価償却率">
          <a:extLst>
            <a:ext uri="{FF2B5EF4-FFF2-40B4-BE49-F238E27FC236}">
              <a16:creationId xmlns:a16="http://schemas.microsoft.com/office/drawing/2014/main" id="{22190E2A-0C2E-4252-B7EA-C5AC115E571E}"/>
            </a:ext>
          </a:extLst>
        </xdr:cNvPr>
        <xdr:cNvSpPr txBox="1"/>
      </xdr:nvSpPr>
      <xdr:spPr>
        <a:xfrm>
          <a:off x="3086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119306</xdr:rowOff>
    </xdr:from>
    <xdr:ext cx="405111" cy="259045"/>
    <xdr:sp macro="" textlink="">
      <xdr:nvSpPr>
        <xdr:cNvPr id="99" name="n_3mainValue有形固定資産減価償却率">
          <a:extLst>
            <a:ext uri="{FF2B5EF4-FFF2-40B4-BE49-F238E27FC236}">
              <a16:creationId xmlns:a16="http://schemas.microsoft.com/office/drawing/2014/main" id="{988719EB-7F83-4915-A82F-B5D7A0F505F3}"/>
            </a:ext>
          </a:extLst>
        </xdr:cNvPr>
        <xdr:cNvSpPr txBox="1"/>
      </xdr:nvSpPr>
      <xdr:spPr>
        <a:xfrm>
          <a:off x="2324744" y="517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128559</xdr:rowOff>
    </xdr:from>
    <xdr:ext cx="405111" cy="259045"/>
    <xdr:sp macro="" textlink="">
      <xdr:nvSpPr>
        <xdr:cNvPr id="100" name="n_4mainValue有形固定資産減価償却率">
          <a:extLst>
            <a:ext uri="{FF2B5EF4-FFF2-40B4-BE49-F238E27FC236}">
              <a16:creationId xmlns:a16="http://schemas.microsoft.com/office/drawing/2014/main" id="{868114B5-1A5D-458C-BCED-CE11ED5C6232}"/>
            </a:ext>
          </a:extLst>
        </xdr:cNvPr>
        <xdr:cNvSpPr txBox="1"/>
      </xdr:nvSpPr>
      <xdr:spPr>
        <a:xfrm>
          <a:off x="1562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CDB3A94-4C11-422B-AAAB-8E839CB077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5DF143E-22B7-499E-A86A-6A565158C4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DC0480C-D63C-4E86-9A90-686903D37C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13BDF26-E46C-4D1F-A176-C891BB00A0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29B6C18-FC56-4C41-89C0-83F3A38530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563EEA3-8D34-4787-AE94-7C46D567E3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C0AFA52-574C-43A9-BDCC-16851F7244B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744A9AF-EE54-4C83-A858-E93D1D40730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037E69D-B6D4-4C8C-AD5B-AA90F982614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2D27152-62ED-40F0-864F-8E70A2D9C10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FAD54A8-91DB-4589-9728-734B837E27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42C49A3E-BC45-4EDE-BA6A-849709639C7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CA35EF0-5101-43A8-8106-C6DE6A55FC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年度にかけて減少傾向にあり、令和元年度続けて類似団体平均値より下回っている。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これは、地方債発行よりも償還が上回る状態を維持していくことが出来たことを表しており、行政運営としては良い傾向であるといえる。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今後もこの比率を適正に維持していくように努める。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4CEDA541-17DF-4EC8-B02D-2BA2AA2946A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332CB5A-D479-4590-A722-ADE52F8A837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4CF3284-BD85-4ECA-A85E-02C4B47A452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F9C8D7E1-43A2-4F3D-A6BC-CEEE986B02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A759172-E77C-4589-831D-9A4332D9A8C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935B5F4-20C1-4C13-A914-46EE8FFB34B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01B3362-1EBC-4F41-AEE3-F52916698BC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6A55A08D-6DE6-40CE-8BF5-9B05509D6CE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5D09B0C-CCB9-4E5A-8507-CD184B1005F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B2B183C-932F-4978-80D0-4CC77FE195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D6E9D561-98BA-486C-BAC8-A71F24DC07C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CB90158-F3D6-4020-A32B-1F4A5B2FA08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4726EFCB-047C-4B43-B280-9832AA85EB6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AFFD30C-B3FF-42DE-816A-DCE9F9795B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DB97594-D563-419B-BA97-EFB3375AAF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354A4466-FF66-4447-8389-9E6F921DDC41}"/>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ADF0C17F-F547-4F4A-9AAF-6FDCF8313298}"/>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2F5F777E-8B48-421A-953E-E3F3B390F216}"/>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F51EFEA-C409-41F7-B140-0B25F889D1C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D462028C-5CC8-44A9-8880-D87F8397059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4" name="債務償還比率平均値テキスト">
          <a:extLst>
            <a:ext uri="{FF2B5EF4-FFF2-40B4-BE49-F238E27FC236}">
              <a16:creationId xmlns:a16="http://schemas.microsoft.com/office/drawing/2014/main" id="{D54E050F-3630-43D6-9BEB-235FE9FAE1D0}"/>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9A07031E-DFE1-4D99-8639-C8B6B2E5A698}"/>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2F0150A3-BFD8-4767-86B3-7A4343743DFA}"/>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72107186-F492-4BF2-B1D1-6ECC2DAE2AC1}"/>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614C1B73-C716-4E5E-8937-E71C77FA80F5}"/>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E237D454-D044-41DE-AFB5-3BA8E2E699D9}"/>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ADC2491-1BDE-47CD-A5F7-77E26C81F65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1F603FC-5C9F-4D97-B75B-14B71B4F648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7C82477-B03E-419B-8FF4-10923EA237A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2D3AB05-F96C-4100-99EF-1480AEC89D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3B3A464-C0C8-42CB-BB1F-3267D96038B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111633</xdr:rowOff>
    </xdr:from>
    <xdr:to>
      <xdr:col>76</xdr:col>
      <xdr:colOff>73025</xdr:colOff>
      <xdr:row>29</xdr:row>
      <xdr:rowOff>41783</xdr:rowOff>
    </xdr:to>
    <xdr:sp macro="" textlink="">
      <xdr:nvSpPr>
        <xdr:cNvPr id="145" name="楕円 144">
          <a:extLst>
            <a:ext uri="{FF2B5EF4-FFF2-40B4-BE49-F238E27FC236}">
              <a16:creationId xmlns:a16="http://schemas.microsoft.com/office/drawing/2014/main" id="{4A69DFEB-F624-4419-949A-E16EE2DBC7EB}"/>
            </a:ext>
          </a:extLst>
        </xdr:cNvPr>
        <xdr:cNvSpPr/>
      </xdr:nvSpPr>
      <xdr:spPr>
        <a:xfrm>
          <a:off x="14744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134510</xdr:rowOff>
    </xdr:from>
    <xdr:ext cx="469744" cy="259045"/>
    <xdr:sp macro="" textlink="">
      <xdr:nvSpPr>
        <xdr:cNvPr id="146" name="債務償還比率該当値テキスト">
          <a:extLst>
            <a:ext uri="{FF2B5EF4-FFF2-40B4-BE49-F238E27FC236}">
              <a16:creationId xmlns:a16="http://schemas.microsoft.com/office/drawing/2014/main" id="{66A6C81A-6674-409A-8064-ED6C2845BC37}"/>
            </a:ext>
          </a:extLst>
        </xdr:cNvPr>
        <xdr:cNvSpPr txBox="1"/>
      </xdr:nvSpPr>
      <xdr:spPr>
        <a:xfrm>
          <a:off x="14846300" y="553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80758</xdr:rowOff>
    </xdr:from>
    <xdr:to>
      <xdr:col>72</xdr:col>
      <xdr:colOff>123825</xdr:colOff>
      <xdr:row>30</xdr:row>
      <xdr:rowOff>10908</xdr:rowOff>
    </xdr:to>
    <xdr:sp macro="" textlink="">
      <xdr:nvSpPr>
        <xdr:cNvPr id="147" name="楕円 146">
          <a:extLst>
            <a:ext uri="{FF2B5EF4-FFF2-40B4-BE49-F238E27FC236}">
              <a16:creationId xmlns:a16="http://schemas.microsoft.com/office/drawing/2014/main" id="{D34889D1-6F72-4249-91FF-012806BC51D4}"/>
            </a:ext>
          </a:extLst>
        </xdr:cNvPr>
        <xdr:cNvSpPr/>
      </xdr:nvSpPr>
      <xdr:spPr>
        <a:xfrm>
          <a:off x="14033500" y="5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162433</xdr:rowOff>
    </xdr:from>
    <xdr:to>
      <xdr:col>76</xdr:col>
      <xdr:colOff>22225</xdr:colOff>
      <xdr:row>29</xdr:row>
      <xdr:rowOff>131558</xdr:rowOff>
    </xdr:to>
    <xdr:cxnSp macro="">
      <xdr:nvCxnSpPr>
        <xdr:cNvPr id="148" name="直線コネクタ 147">
          <a:extLst>
            <a:ext uri="{FF2B5EF4-FFF2-40B4-BE49-F238E27FC236}">
              <a16:creationId xmlns:a16="http://schemas.microsoft.com/office/drawing/2014/main" id="{E5EF83E6-A2C4-437B-B5F0-F81C138E6B65}"/>
            </a:ext>
          </a:extLst>
        </xdr:cNvPr>
        <xdr:cNvCxnSpPr/>
      </xdr:nvCxnSpPr>
      <xdr:spPr>
        <a:xfrm flipV="1">
          <a:off x="14084300" y="5734558"/>
          <a:ext cx="711200" cy="1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35729</xdr:rowOff>
    </xdr:from>
    <xdr:to>
      <xdr:col>68</xdr:col>
      <xdr:colOff>123825</xdr:colOff>
      <xdr:row>30</xdr:row>
      <xdr:rowOff>137329</xdr:rowOff>
    </xdr:to>
    <xdr:sp macro="" textlink="">
      <xdr:nvSpPr>
        <xdr:cNvPr id="149" name="楕円 148">
          <a:extLst>
            <a:ext uri="{FF2B5EF4-FFF2-40B4-BE49-F238E27FC236}">
              <a16:creationId xmlns:a16="http://schemas.microsoft.com/office/drawing/2014/main" id="{71CB0B6C-4ECF-4256-80FC-6C72078B66C2}"/>
            </a:ext>
          </a:extLst>
        </xdr:cNvPr>
        <xdr:cNvSpPr/>
      </xdr:nvSpPr>
      <xdr:spPr>
        <a:xfrm>
          <a:off x="13271500" y="59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131558</xdr:rowOff>
    </xdr:from>
    <xdr:to>
      <xdr:col>72</xdr:col>
      <xdr:colOff>73025</xdr:colOff>
      <xdr:row>30</xdr:row>
      <xdr:rowOff>86529</xdr:rowOff>
    </xdr:to>
    <xdr:cxnSp macro="">
      <xdr:nvCxnSpPr>
        <xdr:cNvPr id="150" name="直線コネクタ 149">
          <a:extLst>
            <a:ext uri="{FF2B5EF4-FFF2-40B4-BE49-F238E27FC236}">
              <a16:creationId xmlns:a16="http://schemas.microsoft.com/office/drawing/2014/main" id="{C299D578-0C28-4015-B62A-2F152F88BE7D}"/>
            </a:ext>
          </a:extLst>
        </xdr:cNvPr>
        <xdr:cNvCxnSpPr/>
      </xdr:nvCxnSpPr>
      <xdr:spPr>
        <a:xfrm flipV="1">
          <a:off x="13322300" y="5875133"/>
          <a:ext cx="762000" cy="1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90544</xdr:rowOff>
    </xdr:from>
    <xdr:to>
      <xdr:col>64</xdr:col>
      <xdr:colOff>123825</xdr:colOff>
      <xdr:row>31</xdr:row>
      <xdr:rowOff>20694</xdr:rowOff>
    </xdr:to>
    <xdr:sp macro="" textlink="">
      <xdr:nvSpPr>
        <xdr:cNvPr id="151" name="楕円 150">
          <a:extLst>
            <a:ext uri="{FF2B5EF4-FFF2-40B4-BE49-F238E27FC236}">
              <a16:creationId xmlns:a16="http://schemas.microsoft.com/office/drawing/2014/main" id="{2DBEF32D-353E-46A4-B417-61B36A4FE904}"/>
            </a:ext>
          </a:extLst>
        </xdr:cNvPr>
        <xdr:cNvSpPr/>
      </xdr:nvSpPr>
      <xdr:spPr>
        <a:xfrm>
          <a:off x="12509500" y="60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86529</xdr:rowOff>
    </xdr:from>
    <xdr:to>
      <xdr:col>68</xdr:col>
      <xdr:colOff>73025</xdr:colOff>
      <xdr:row>30</xdr:row>
      <xdr:rowOff>141344</xdr:rowOff>
    </xdr:to>
    <xdr:cxnSp macro="">
      <xdr:nvCxnSpPr>
        <xdr:cNvPr id="152" name="直線コネクタ 151">
          <a:extLst>
            <a:ext uri="{FF2B5EF4-FFF2-40B4-BE49-F238E27FC236}">
              <a16:creationId xmlns:a16="http://schemas.microsoft.com/office/drawing/2014/main" id="{33E70819-EA03-4A77-9944-5B8ED28FE064}"/>
            </a:ext>
          </a:extLst>
        </xdr:cNvPr>
        <xdr:cNvCxnSpPr/>
      </xdr:nvCxnSpPr>
      <xdr:spPr>
        <a:xfrm flipV="1">
          <a:off x="12560300" y="6001554"/>
          <a:ext cx="7620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156633</xdr:rowOff>
    </xdr:from>
    <xdr:to>
      <xdr:col>60</xdr:col>
      <xdr:colOff>123825</xdr:colOff>
      <xdr:row>31</xdr:row>
      <xdr:rowOff>86783</xdr:rowOff>
    </xdr:to>
    <xdr:sp macro="" textlink="">
      <xdr:nvSpPr>
        <xdr:cNvPr id="153" name="楕円 152">
          <a:extLst>
            <a:ext uri="{FF2B5EF4-FFF2-40B4-BE49-F238E27FC236}">
              <a16:creationId xmlns:a16="http://schemas.microsoft.com/office/drawing/2014/main" id="{81C062CD-F74A-40ED-A696-B6C1472CAD97}"/>
            </a:ext>
          </a:extLst>
        </xdr:cNvPr>
        <xdr:cNvSpPr/>
      </xdr:nvSpPr>
      <xdr:spPr>
        <a:xfrm>
          <a:off x="11747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141344</xdr:rowOff>
    </xdr:from>
    <xdr:to>
      <xdr:col>64</xdr:col>
      <xdr:colOff>73025</xdr:colOff>
      <xdr:row>31</xdr:row>
      <xdr:rowOff>35983</xdr:rowOff>
    </xdr:to>
    <xdr:cxnSp macro="">
      <xdr:nvCxnSpPr>
        <xdr:cNvPr id="154" name="直線コネクタ 153">
          <a:extLst>
            <a:ext uri="{FF2B5EF4-FFF2-40B4-BE49-F238E27FC236}">
              <a16:creationId xmlns:a16="http://schemas.microsoft.com/office/drawing/2014/main" id="{3389070B-8AD0-477C-8AA0-8DA559CB8EF3}"/>
            </a:ext>
          </a:extLst>
        </xdr:cNvPr>
        <xdr:cNvCxnSpPr/>
      </xdr:nvCxnSpPr>
      <xdr:spPr>
        <a:xfrm flipV="1">
          <a:off x="11798300" y="6056369"/>
          <a:ext cx="762000" cy="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5" name="n_1aveValue債務償還比率">
          <a:extLst>
            <a:ext uri="{FF2B5EF4-FFF2-40B4-BE49-F238E27FC236}">
              <a16:creationId xmlns:a16="http://schemas.microsoft.com/office/drawing/2014/main" id="{11A60895-3661-42A0-9ED6-54680BACC3C1}"/>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6" name="n_2aveValue債務償還比率">
          <a:extLst>
            <a:ext uri="{FF2B5EF4-FFF2-40B4-BE49-F238E27FC236}">
              <a16:creationId xmlns:a16="http://schemas.microsoft.com/office/drawing/2014/main" id="{F287190E-F028-4A25-8AED-2ACBD894E621}"/>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C8C4E69E-23A7-4247-A3F0-F7383545F62A}"/>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B7208448-E153-4A9A-B9F9-3A26BD683BA2}"/>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27435</xdr:rowOff>
    </xdr:from>
    <xdr:ext cx="469744" cy="259045"/>
    <xdr:sp macro="" textlink="">
      <xdr:nvSpPr>
        <xdr:cNvPr id="159" name="n_1mainValue債務償還比率">
          <a:extLst>
            <a:ext uri="{FF2B5EF4-FFF2-40B4-BE49-F238E27FC236}">
              <a16:creationId xmlns:a16="http://schemas.microsoft.com/office/drawing/2014/main" id="{FD756237-F64A-4728-8A3C-8BA4C30DDE04}"/>
            </a:ext>
          </a:extLst>
        </xdr:cNvPr>
        <xdr:cNvSpPr txBox="1"/>
      </xdr:nvSpPr>
      <xdr:spPr>
        <a:xfrm>
          <a:off x="13836727" y="559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153856</xdr:rowOff>
    </xdr:from>
    <xdr:ext cx="469744" cy="259045"/>
    <xdr:sp macro="" textlink="">
      <xdr:nvSpPr>
        <xdr:cNvPr id="160" name="n_2mainValue債務償還比率">
          <a:extLst>
            <a:ext uri="{FF2B5EF4-FFF2-40B4-BE49-F238E27FC236}">
              <a16:creationId xmlns:a16="http://schemas.microsoft.com/office/drawing/2014/main" id="{111172EC-700E-46BE-B5D6-8CCB193FB462}"/>
            </a:ext>
          </a:extLst>
        </xdr:cNvPr>
        <xdr:cNvSpPr txBox="1"/>
      </xdr:nvSpPr>
      <xdr:spPr>
        <a:xfrm>
          <a:off x="13087427" y="57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11821</xdr:rowOff>
    </xdr:from>
    <xdr:ext cx="469744" cy="259045"/>
    <xdr:sp macro="" textlink="">
      <xdr:nvSpPr>
        <xdr:cNvPr id="161" name="n_3mainValue債務償還比率">
          <a:extLst>
            <a:ext uri="{FF2B5EF4-FFF2-40B4-BE49-F238E27FC236}">
              <a16:creationId xmlns:a16="http://schemas.microsoft.com/office/drawing/2014/main" id="{BD4BDF34-9E83-4863-A736-07638D6BC092}"/>
            </a:ext>
          </a:extLst>
        </xdr:cNvPr>
        <xdr:cNvSpPr txBox="1"/>
      </xdr:nvSpPr>
      <xdr:spPr>
        <a:xfrm>
          <a:off x="12325427" y="609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77910</xdr:rowOff>
    </xdr:from>
    <xdr:ext cx="469744" cy="259045"/>
    <xdr:sp macro="" textlink="">
      <xdr:nvSpPr>
        <xdr:cNvPr id="162" name="n_4mainValue債務償還比率">
          <a:extLst>
            <a:ext uri="{FF2B5EF4-FFF2-40B4-BE49-F238E27FC236}">
              <a16:creationId xmlns:a16="http://schemas.microsoft.com/office/drawing/2014/main" id="{2AB14131-29F6-41FF-BAE3-75B2BB61D254}"/>
            </a:ext>
          </a:extLst>
        </xdr:cNvPr>
        <xdr:cNvSpPr txBox="1"/>
      </xdr:nvSpPr>
      <xdr:spPr>
        <a:xfrm>
          <a:off x="11563427" y="61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8675795-5644-44E5-BD1C-2BBCB36B369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7F96446-53F5-4D3B-B8C7-85C8A407A77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962896D-DA16-403E-9D5D-F85648259E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5BC50FA-DD35-48BB-AB10-3A0391EB08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5773E01-779A-4833-9883-FF1F2C873CA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C532E5F-B71E-4626-AD3E-19F3203EE43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9F3E41-F172-4AF3-94A3-2D68428BD0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F7D997-C822-4335-A094-B84940CCBE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EDE6C4-7DAB-4139-95CC-9FB94FD343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15D2A3-D602-4F4C-9508-E4472A64EE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D4414F-9280-4934-B2E0-8CA6345AF9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22439F-4CA8-47CD-8DE4-8CAB2BD616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8AC2A1-DA53-4FC8-AE90-886C5933CF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C72D64-E00B-4C2D-AAD4-94C17C7BD0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61BEC2-E486-48C6-87C1-95FB3DCFA2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9370BA-59A3-45D1-811A-1DDD9391BE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0537B7-12EE-41D9-9763-63D4745CFB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3B83C8-9184-4651-8D88-ECF2A7CE8B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827752-DF45-44FA-AB8C-4B3FCFD73D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2C886F-D57E-4D53-96EC-83DA95BED5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1DA9C3-722C-4CA6-9B23-FAB6246A9B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B3F3AE-B9B2-4F43-85E8-3392EF3A84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6F2DF2-9F12-4E60-AFC1-2EAF9A952B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3D4B1E-9423-4196-B07D-83087F6B33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D67E3D-6AE7-491B-AD6A-EBC75F4435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F3A926-138C-43CB-B475-41C75EBFF2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FE8C09-5E49-49BE-BB6C-25C44DFA3A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48C014-DE7B-420E-92EC-3AACE9F514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D94E80-B739-4B0A-A1EE-9CD946B3F5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F77DA9-8189-4F77-A325-CF874FAB11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39B98A-7A19-4A8B-96C1-D27CEAA9DD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880844-6B39-4F06-933A-B6784751B6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98018F-1E1F-465A-9BF5-81F7A050D0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759B2C-7A6B-4503-AE7D-2A487420CF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9938C6-BDAA-4BEE-ACE7-4377D33D134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AA959C-0DD3-45AE-8353-A6CA1961D1C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657BEB-89CF-494D-8FFE-4388DF4ECD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77CD2A-4A9C-4992-AC42-7F9B952986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B3A8C4-809F-4C50-8A5C-F6CF00BE85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CBB939-3D3C-4929-8D06-91F9058D14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8A2239-C6D8-4B8A-84EF-2E7C7B6FD6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2F0507-FE24-4111-99A8-FC9A5D0E3F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A8BAA2-B24A-4B68-9037-872AC3D58C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5FFF62-A735-4CC3-97FA-1B1C2E9D5F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24EA2A-D19E-4F83-9671-265E543F40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B70FD2-7905-4AE9-8E00-581E787F16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B7B3CEF-3463-49A4-B851-9E1DA922E0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FA9FA8E-6675-403F-8216-D60F7C9B5C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6829BE1-2B45-47A4-B2CF-F1AD4716EE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C962A8-B6A3-49DB-B487-BCAE99687ED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DF2170-03FE-4BB7-B1E4-BEDF7F58CCE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BF6764-581B-4453-BD25-A0F057722E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4BD3E22-504D-486D-8CB2-678EE37171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0C5C93-65B9-482A-A706-B57058F82B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07143A9-886E-404E-BB98-A2F09E38C46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EE48AEC-F744-47E4-99AB-1D41257719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6996031-D16E-43C9-ADA6-1CABC708F23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313BAF2-9E0C-4791-9DE3-9C5228989CB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5B7C82D-DCFA-4A8C-8FE1-B24098776C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C51D5C6-DC3F-40DB-BDFF-42474905EF3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4F707DF-785D-453E-ADD7-8BDF9B7E71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21408921-B715-4EB4-893C-D03279BD3A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2E268559-F7C6-486E-8929-D1435E04A8A5}"/>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C14C58FB-CE21-48E5-A6BF-43594B0A3619}"/>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760E0BCC-52A0-4714-B8D7-CB90BF691AE6}"/>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9A37B5D9-FBA0-49FA-A5B8-BFAF5C94AD2B}"/>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AED321BB-5422-4368-88F0-69E55367DFCC}"/>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A41C7DB2-14B3-460D-BA91-342228C5F236}"/>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71D0B2F2-22EA-40FB-88F2-C264292C3893}"/>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A2175BD8-6A79-4AB6-8530-425054F3703D}"/>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D3B7AB1E-01E9-4A1C-BF75-F7759DDF02B9}"/>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74F9B79F-1A84-4F14-BC98-156981E66C02}"/>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5415F2-8855-4DC5-B6FB-A9E28F3CAE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C42EC4-252C-4407-8E31-665FEE4DB3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AFB874-458E-403D-B772-3A99745702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268C20-4FC0-43ED-8C5F-F2A02B5798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4256A3-9238-41D4-871A-3BA71CF8E7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3" name="楕円 72">
          <a:extLst>
            <a:ext uri="{FF2B5EF4-FFF2-40B4-BE49-F238E27FC236}">
              <a16:creationId xmlns:a16="http://schemas.microsoft.com/office/drawing/2014/main" id="{61B47919-68B3-41D2-9E04-D6BEE2858FF7}"/>
            </a:ext>
          </a:extLst>
        </xdr:cNvPr>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id="{21CA7D96-52EF-4E7B-992E-1EAF4B61428A}"/>
            </a:ext>
          </a:extLst>
        </xdr:cNvPr>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75" name="楕円 74">
          <a:extLst>
            <a:ext uri="{FF2B5EF4-FFF2-40B4-BE49-F238E27FC236}">
              <a16:creationId xmlns:a16="http://schemas.microsoft.com/office/drawing/2014/main" id="{E72B4150-3439-4E34-BD29-43835254694C}"/>
            </a:ext>
          </a:extLst>
        </xdr:cNvPr>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120015</xdr:rowOff>
    </xdr:from>
    <xdr:to>
      <xdr:col>24</xdr:col>
      <xdr:colOff>63500</xdr:colOff>
      <xdr:row>36</xdr:row>
      <xdr:rowOff>144780</xdr:rowOff>
    </xdr:to>
    <xdr:cxnSp macro="">
      <xdr:nvCxnSpPr>
        <xdr:cNvPr id="76" name="直線コネクタ 75">
          <a:extLst>
            <a:ext uri="{FF2B5EF4-FFF2-40B4-BE49-F238E27FC236}">
              <a16:creationId xmlns:a16="http://schemas.microsoft.com/office/drawing/2014/main" id="{82176524-04ED-42F1-8819-C0ECF328E0C3}"/>
            </a:ext>
          </a:extLst>
        </xdr:cNvPr>
        <xdr:cNvCxnSpPr/>
      </xdr:nvCxnSpPr>
      <xdr:spPr>
        <a:xfrm>
          <a:off x="3797300" y="62922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7" name="楕円 76">
          <a:extLst>
            <a:ext uri="{FF2B5EF4-FFF2-40B4-BE49-F238E27FC236}">
              <a16:creationId xmlns:a16="http://schemas.microsoft.com/office/drawing/2014/main" id="{41A09056-DACF-40A1-B6B7-3A699D1F9020}"/>
            </a:ext>
          </a:extLst>
        </xdr:cNvPr>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120015</xdr:rowOff>
    </xdr:to>
    <xdr:cxnSp macro="">
      <xdr:nvCxnSpPr>
        <xdr:cNvPr id="78" name="直線コネクタ 77">
          <a:extLst>
            <a:ext uri="{FF2B5EF4-FFF2-40B4-BE49-F238E27FC236}">
              <a16:creationId xmlns:a16="http://schemas.microsoft.com/office/drawing/2014/main" id="{FFD298AE-5AF4-4DF2-8220-0821F8F1FD2E}"/>
            </a:ext>
          </a:extLst>
        </xdr:cNvPr>
        <xdr:cNvCxnSpPr/>
      </xdr:nvCxnSpPr>
      <xdr:spPr>
        <a:xfrm>
          <a:off x="2908300" y="62788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a:extLst>
            <a:ext uri="{FF2B5EF4-FFF2-40B4-BE49-F238E27FC236}">
              <a16:creationId xmlns:a16="http://schemas.microsoft.com/office/drawing/2014/main" id="{974A600E-08B9-4580-82C0-A096A2BDB3B3}"/>
            </a:ext>
          </a:extLst>
        </xdr:cNvPr>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106680</xdr:rowOff>
    </xdr:to>
    <xdr:cxnSp macro="">
      <xdr:nvCxnSpPr>
        <xdr:cNvPr id="80" name="直線コネクタ 79">
          <a:extLst>
            <a:ext uri="{FF2B5EF4-FFF2-40B4-BE49-F238E27FC236}">
              <a16:creationId xmlns:a16="http://schemas.microsoft.com/office/drawing/2014/main" id="{0D2FF685-1B1C-415A-8C18-CE85FD5B144C}"/>
            </a:ext>
          </a:extLst>
        </xdr:cNvPr>
        <xdr:cNvCxnSpPr/>
      </xdr:nvCxnSpPr>
      <xdr:spPr>
        <a:xfrm>
          <a:off x="2019300" y="6275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21590</xdr:rowOff>
    </xdr:from>
    <xdr:to>
      <xdr:col>6</xdr:col>
      <xdr:colOff>38100</xdr:colOff>
      <xdr:row>36</xdr:row>
      <xdr:rowOff>123190</xdr:rowOff>
    </xdr:to>
    <xdr:sp macro="" textlink="">
      <xdr:nvSpPr>
        <xdr:cNvPr id="81" name="楕円 80">
          <a:extLst>
            <a:ext uri="{FF2B5EF4-FFF2-40B4-BE49-F238E27FC236}">
              <a16:creationId xmlns:a16="http://schemas.microsoft.com/office/drawing/2014/main" id="{74666AED-276C-4F80-824B-450A3E0353A8}"/>
            </a:ext>
          </a:extLst>
        </xdr:cNvPr>
        <xdr:cNvSpPr/>
      </xdr:nvSpPr>
      <xdr:spPr>
        <a:xfrm>
          <a:off x="1079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72390</xdr:rowOff>
    </xdr:from>
    <xdr:to>
      <xdr:col>10</xdr:col>
      <xdr:colOff>114300</xdr:colOff>
      <xdr:row>36</xdr:row>
      <xdr:rowOff>102870</xdr:rowOff>
    </xdr:to>
    <xdr:cxnSp macro="">
      <xdr:nvCxnSpPr>
        <xdr:cNvPr id="82" name="直線コネクタ 81">
          <a:extLst>
            <a:ext uri="{FF2B5EF4-FFF2-40B4-BE49-F238E27FC236}">
              <a16:creationId xmlns:a16="http://schemas.microsoft.com/office/drawing/2014/main" id="{0E430EE4-A9A5-4AB1-A4C0-4A43662C9069}"/>
            </a:ext>
          </a:extLst>
        </xdr:cNvPr>
        <xdr:cNvCxnSpPr/>
      </xdr:nvCxnSpPr>
      <xdr:spPr>
        <a:xfrm>
          <a:off x="1130300" y="624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89818D17-9089-403F-97D8-02F170BD7915}"/>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4C65081E-FAC5-4ED1-A696-53F2CD74FB9C}"/>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2496FC0F-96B6-4AA4-9891-69FBCE6913AD}"/>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46368F01-9FDD-4966-A868-A1EDCA7B08DD}"/>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15892</xdr:rowOff>
    </xdr:from>
    <xdr:ext cx="405111" cy="259045"/>
    <xdr:sp macro="" textlink="">
      <xdr:nvSpPr>
        <xdr:cNvPr id="87" name="n_1mainValue【道路】&#10;有形固定資産減価償却率">
          <a:extLst>
            <a:ext uri="{FF2B5EF4-FFF2-40B4-BE49-F238E27FC236}">
              <a16:creationId xmlns:a16="http://schemas.microsoft.com/office/drawing/2014/main" id="{2902D697-AD92-46CE-B41C-7EF4C98FB398}"/>
            </a:ext>
          </a:extLst>
        </xdr:cNvPr>
        <xdr:cNvSpPr txBox="1"/>
      </xdr:nvSpPr>
      <xdr:spPr>
        <a:xfrm>
          <a:off x="3582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8" name="n_2mainValue【道路】&#10;有形固定資産減価償却率">
          <a:extLst>
            <a:ext uri="{FF2B5EF4-FFF2-40B4-BE49-F238E27FC236}">
              <a16:creationId xmlns:a16="http://schemas.microsoft.com/office/drawing/2014/main" id="{E78D0430-2696-45A3-AE77-190FFB197544}"/>
            </a:ext>
          </a:extLst>
        </xdr:cNvPr>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170197</xdr:rowOff>
    </xdr:from>
    <xdr:ext cx="405111" cy="259045"/>
    <xdr:sp macro="" textlink="">
      <xdr:nvSpPr>
        <xdr:cNvPr id="89" name="n_3mainValue【道路】&#10;有形固定資産減価償却率">
          <a:extLst>
            <a:ext uri="{FF2B5EF4-FFF2-40B4-BE49-F238E27FC236}">
              <a16:creationId xmlns:a16="http://schemas.microsoft.com/office/drawing/2014/main" id="{EFC72AB6-09B9-4005-A77C-AF1C99956E36}"/>
            </a:ext>
          </a:extLst>
        </xdr:cNvPr>
        <xdr:cNvSpPr txBox="1"/>
      </xdr:nvSpPr>
      <xdr:spPr>
        <a:xfrm>
          <a:off x="1816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139717</xdr:rowOff>
    </xdr:from>
    <xdr:ext cx="405111" cy="259045"/>
    <xdr:sp macro="" textlink="">
      <xdr:nvSpPr>
        <xdr:cNvPr id="90" name="n_4mainValue【道路】&#10;有形固定資産減価償却率">
          <a:extLst>
            <a:ext uri="{FF2B5EF4-FFF2-40B4-BE49-F238E27FC236}">
              <a16:creationId xmlns:a16="http://schemas.microsoft.com/office/drawing/2014/main" id="{9AFAA560-F88D-4F93-96D2-D0292219E87D}"/>
            </a:ext>
          </a:extLst>
        </xdr:cNvPr>
        <xdr:cNvSpPr txBox="1"/>
      </xdr:nvSpPr>
      <xdr:spPr>
        <a:xfrm>
          <a:off x="927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F36A835-D88C-4EB2-AFD5-30020FCB9C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1547EF1-6DA4-454A-9B50-F75A21998F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0294A8E-85B4-4909-85A1-9333A85DAF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695A1A6-98F1-476D-91C6-39D6763DCD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8CA789B-D854-45ED-BEE4-80DAA115C6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5FE0530-4478-4D82-A402-C0662FDF08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742760D-AFD2-475C-8EC1-D6E8FDF8A0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EE6FC1F-69F3-4A4F-A2CA-61DF70C50E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EF3BCF3-C5C1-4FDF-9EB7-511A04747E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BC95E99-99B8-417D-8560-494E2B0D67B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18C4FF8-84BB-4446-96D3-2FCB2D72E22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14E6117-C955-43B1-9D28-F911911A9CF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3F97766-036C-4DD9-8850-33ED89A09EB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2BC2724-632F-4BEF-8E84-CCDBFFAF423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0597BA5-97B2-4259-826E-DAC1DA40446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FBCE4C3-E97A-4D24-8945-DAFCF9126FD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D71C312-AEE8-4C78-B860-5910573251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31DEBAD-543B-4761-86EB-90FAB06E20B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BA96CD3-AD86-4141-99AA-CF914DA3BF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1D0C406-C360-4292-B337-7D430DFBE8E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A9D2802-0771-455C-9084-3E3EC80993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4D674C2-7E87-441F-A870-ED57F8F3330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D91DB4B-D143-4F1D-99F7-78FA019883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62B27A06-E1D4-4DAE-9979-788C2B45555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211C70A7-032F-425D-A77C-D386411107D3}"/>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245AB53E-7DB0-41B4-8021-EBB0473BEF64}"/>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E36D7ACA-3CEA-438E-81A1-862075E28BFA}"/>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A3FD37AA-74EF-4D86-95B4-2D2DF8E42156}"/>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C739B7A9-A330-4B01-A8A9-91487B8B229B}"/>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7A4BBBC7-6CFB-4B31-A3D2-BB70EB5E20E6}"/>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B8A5A231-E8BC-4CF3-8B92-291F31BE70B8}"/>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6EF28AF7-F0E3-47FB-9668-A105256EF38D}"/>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8CDF3816-9351-4F7B-94EB-F2A3E359B1AF}"/>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25062696-A49C-4B01-8CAD-9328EB3862E8}"/>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315421F-5453-4098-8A59-C034225E42C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02849A-C2FA-41DB-BAA8-BFBBC47654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38A7CE-B0CC-45B2-8434-876AB8AD95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2BF37A-633A-4071-8838-AA9C69CC95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17C0A1B-C62D-45C4-BB60-724C2ECACD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164427</xdr:rowOff>
    </xdr:from>
    <xdr:to>
      <xdr:col>55</xdr:col>
      <xdr:colOff>50800</xdr:colOff>
      <xdr:row>40</xdr:row>
      <xdr:rowOff>94577</xdr:rowOff>
    </xdr:to>
    <xdr:sp macro="" textlink="">
      <xdr:nvSpPr>
        <xdr:cNvPr id="130" name="楕円 129">
          <a:extLst>
            <a:ext uri="{FF2B5EF4-FFF2-40B4-BE49-F238E27FC236}">
              <a16:creationId xmlns:a16="http://schemas.microsoft.com/office/drawing/2014/main" id="{48E21BC6-CDDE-4CF6-BE06-B528825B17EC}"/>
            </a:ext>
          </a:extLst>
        </xdr:cNvPr>
        <xdr:cNvSpPr/>
      </xdr:nvSpPr>
      <xdr:spPr>
        <a:xfrm>
          <a:off x="10426700" y="68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142854</xdr:rowOff>
    </xdr:from>
    <xdr:ext cx="469744" cy="259045"/>
    <xdr:sp macro="" textlink="">
      <xdr:nvSpPr>
        <xdr:cNvPr id="131" name="【道路】&#10;一人当たり延長該当値テキスト">
          <a:extLst>
            <a:ext uri="{FF2B5EF4-FFF2-40B4-BE49-F238E27FC236}">
              <a16:creationId xmlns:a16="http://schemas.microsoft.com/office/drawing/2014/main" id="{87F1BDC0-B1CF-4802-8657-FBFF2DBEC27C}"/>
            </a:ext>
          </a:extLst>
        </xdr:cNvPr>
        <xdr:cNvSpPr txBox="1"/>
      </xdr:nvSpPr>
      <xdr:spPr>
        <a:xfrm>
          <a:off x="10515600" y="682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161607</xdr:rowOff>
    </xdr:from>
    <xdr:to>
      <xdr:col>50</xdr:col>
      <xdr:colOff>165100</xdr:colOff>
      <xdr:row>40</xdr:row>
      <xdr:rowOff>91757</xdr:rowOff>
    </xdr:to>
    <xdr:sp macro="" textlink="">
      <xdr:nvSpPr>
        <xdr:cNvPr id="132" name="楕円 131">
          <a:extLst>
            <a:ext uri="{FF2B5EF4-FFF2-40B4-BE49-F238E27FC236}">
              <a16:creationId xmlns:a16="http://schemas.microsoft.com/office/drawing/2014/main" id="{1D70C58D-7C4D-4CBB-98B6-9EC6F71BE4FE}"/>
            </a:ext>
          </a:extLst>
        </xdr:cNvPr>
        <xdr:cNvSpPr/>
      </xdr:nvSpPr>
      <xdr:spPr>
        <a:xfrm>
          <a:off x="9588500" y="68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40957</xdr:rowOff>
    </xdr:from>
    <xdr:to>
      <xdr:col>55</xdr:col>
      <xdr:colOff>0</xdr:colOff>
      <xdr:row>40</xdr:row>
      <xdr:rowOff>43777</xdr:rowOff>
    </xdr:to>
    <xdr:cxnSp macro="">
      <xdr:nvCxnSpPr>
        <xdr:cNvPr id="133" name="直線コネクタ 132">
          <a:extLst>
            <a:ext uri="{FF2B5EF4-FFF2-40B4-BE49-F238E27FC236}">
              <a16:creationId xmlns:a16="http://schemas.microsoft.com/office/drawing/2014/main" id="{F42AF84B-7A05-4228-A939-A3077DA5AD4E}"/>
            </a:ext>
          </a:extLst>
        </xdr:cNvPr>
        <xdr:cNvCxnSpPr/>
      </xdr:nvCxnSpPr>
      <xdr:spPr>
        <a:xfrm>
          <a:off x="9639300" y="689895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161951</xdr:rowOff>
    </xdr:from>
    <xdr:to>
      <xdr:col>46</xdr:col>
      <xdr:colOff>38100</xdr:colOff>
      <xdr:row>40</xdr:row>
      <xdr:rowOff>92101</xdr:rowOff>
    </xdr:to>
    <xdr:sp macro="" textlink="">
      <xdr:nvSpPr>
        <xdr:cNvPr id="134" name="楕円 133">
          <a:extLst>
            <a:ext uri="{FF2B5EF4-FFF2-40B4-BE49-F238E27FC236}">
              <a16:creationId xmlns:a16="http://schemas.microsoft.com/office/drawing/2014/main" id="{D18CAEBA-788F-4E22-AE4E-06174833F768}"/>
            </a:ext>
          </a:extLst>
        </xdr:cNvPr>
        <xdr:cNvSpPr/>
      </xdr:nvSpPr>
      <xdr:spPr>
        <a:xfrm>
          <a:off x="8699500" y="68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40957</xdr:rowOff>
    </xdr:from>
    <xdr:to>
      <xdr:col>50</xdr:col>
      <xdr:colOff>114300</xdr:colOff>
      <xdr:row>40</xdr:row>
      <xdr:rowOff>41301</xdr:rowOff>
    </xdr:to>
    <xdr:cxnSp macro="">
      <xdr:nvCxnSpPr>
        <xdr:cNvPr id="135" name="直線コネクタ 134">
          <a:extLst>
            <a:ext uri="{FF2B5EF4-FFF2-40B4-BE49-F238E27FC236}">
              <a16:creationId xmlns:a16="http://schemas.microsoft.com/office/drawing/2014/main" id="{BC9C1E55-7604-44A8-A87F-B239F2384260}"/>
            </a:ext>
          </a:extLst>
        </xdr:cNvPr>
        <xdr:cNvCxnSpPr/>
      </xdr:nvCxnSpPr>
      <xdr:spPr>
        <a:xfrm flipV="1">
          <a:off x="8750300" y="689895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160427</xdr:rowOff>
    </xdr:from>
    <xdr:to>
      <xdr:col>41</xdr:col>
      <xdr:colOff>101600</xdr:colOff>
      <xdr:row>40</xdr:row>
      <xdr:rowOff>90577</xdr:rowOff>
    </xdr:to>
    <xdr:sp macro="" textlink="">
      <xdr:nvSpPr>
        <xdr:cNvPr id="136" name="楕円 135">
          <a:extLst>
            <a:ext uri="{FF2B5EF4-FFF2-40B4-BE49-F238E27FC236}">
              <a16:creationId xmlns:a16="http://schemas.microsoft.com/office/drawing/2014/main" id="{06FFAA85-68C5-4359-B77A-A637B49104FB}"/>
            </a:ext>
          </a:extLst>
        </xdr:cNvPr>
        <xdr:cNvSpPr/>
      </xdr:nvSpPr>
      <xdr:spPr>
        <a:xfrm>
          <a:off x="7810500" y="68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39777</xdr:rowOff>
    </xdr:from>
    <xdr:to>
      <xdr:col>45</xdr:col>
      <xdr:colOff>177800</xdr:colOff>
      <xdr:row>40</xdr:row>
      <xdr:rowOff>41301</xdr:rowOff>
    </xdr:to>
    <xdr:cxnSp macro="">
      <xdr:nvCxnSpPr>
        <xdr:cNvPr id="137" name="直線コネクタ 136">
          <a:extLst>
            <a:ext uri="{FF2B5EF4-FFF2-40B4-BE49-F238E27FC236}">
              <a16:creationId xmlns:a16="http://schemas.microsoft.com/office/drawing/2014/main" id="{D0E939E9-067E-45C7-AA72-6ECA83565A5F}"/>
            </a:ext>
          </a:extLst>
        </xdr:cNvPr>
        <xdr:cNvCxnSpPr/>
      </xdr:nvCxnSpPr>
      <xdr:spPr>
        <a:xfrm>
          <a:off x="7861300" y="689777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156159</xdr:rowOff>
    </xdr:from>
    <xdr:to>
      <xdr:col>36</xdr:col>
      <xdr:colOff>165100</xdr:colOff>
      <xdr:row>40</xdr:row>
      <xdr:rowOff>86309</xdr:rowOff>
    </xdr:to>
    <xdr:sp macro="" textlink="">
      <xdr:nvSpPr>
        <xdr:cNvPr id="138" name="楕円 137">
          <a:extLst>
            <a:ext uri="{FF2B5EF4-FFF2-40B4-BE49-F238E27FC236}">
              <a16:creationId xmlns:a16="http://schemas.microsoft.com/office/drawing/2014/main" id="{10BD7FB5-9F47-4192-86F3-455652CE95F2}"/>
            </a:ext>
          </a:extLst>
        </xdr:cNvPr>
        <xdr:cNvSpPr/>
      </xdr:nvSpPr>
      <xdr:spPr>
        <a:xfrm>
          <a:off x="6921500" y="6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35509</xdr:rowOff>
    </xdr:from>
    <xdr:to>
      <xdr:col>41</xdr:col>
      <xdr:colOff>50800</xdr:colOff>
      <xdr:row>40</xdr:row>
      <xdr:rowOff>39777</xdr:rowOff>
    </xdr:to>
    <xdr:cxnSp macro="">
      <xdr:nvCxnSpPr>
        <xdr:cNvPr id="139" name="直線コネクタ 138">
          <a:extLst>
            <a:ext uri="{FF2B5EF4-FFF2-40B4-BE49-F238E27FC236}">
              <a16:creationId xmlns:a16="http://schemas.microsoft.com/office/drawing/2014/main" id="{5F23659D-A434-4153-B9E4-FE46B8309111}"/>
            </a:ext>
          </a:extLst>
        </xdr:cNvPr>
        <xdr:cNvCxnSpPr/>
      </xdr:nvCxnSpPr>
      <xdr:spPr>
        <a:xfrm>
          <a:off x="6972300" y="689350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465C8872-6A54-473C-BAC7-D6E3561424FC}"/>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5EBD6EC7-1C58-4F01-9B81-87DF2F0E09A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5EECAA12-5AF5-4E3A-A638-ABB650A04741}"/>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69C591EF-ECB1-49A5-B4FC-B809E114224B}"/>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82884</xdr:rowOff>
    </xdr:from>
    <xdr:ext cx="469744" cy="259045"/>
    <xdr:sp macro="" textlink="">
      <xdr:nvSpPr>
        <xdr:cNvPr id="144" name="n_1mainValue【道路】&#10;一人当たり延長">
          <a:extLst>
            <a:ext uri="{FF2B5EF4-FFF2-40B4-BE49-F238E27FC236}">
              <a16:creationId xmlns:a16="http://schemas.microsoft.com/office/drawing/2014/main" id="{AA25D3D3-43C7-4D80-A012-DFA7217E99F5}"/>
            </a:ext>
          </a:extLst>
        </xdr:cNvPr>
        <xdr:cNvSpPr txBox="1"/>
      </xdr:nvSpPr>
      <xdr:spPr>
        <a:xfrm>
          <a:off x="9391727" y="69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83228</xdr:rowOff>
    </xdr:from>
    <xdr:ext cx="469744" cy="259045"/>
    <xdr:sp macro="" textlink="">
      <xdr:nvSpPr>
        <xdr:cNvPr id="145" name="n_2mainValue【道路】&#10;一人当たり延長">
          <a:extLst>
            <a:ext uri="{FF2B5EF4-FFF2-40B4-BE49-F238E27FC236}">
              <a16:creationId xmlns:a16="http://schemas.microsoft.com/office/drawing/2014/main" id="{2EB11F1B-E81A-41CB-B093-26A90652C593}"/>
            </a:ext>
          </a:extLst>
        </xdr:cNvPr>
        <xdr:cNvSpPr txBox="1"/>
      </xdr:nvSpPr>
      <xdr:spPr>
        <a:xfrm>
          <a:off x="8515427" y="694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81704</xdr:rowOff>
    </xdr:from>
    <xdr:ext cx="469744" cy="259045"/>
    <xdr:sp macro="" textlink="">
      <xdr:nvSpPr>
        <xdr:cNvPr id="146" name="n_3mainValue【道路】&#10;一人当たり延長">
          <a:extLst>
            <a:ext uri="{FF2B5EF4-FFF2-40B4-BE49-F238E27FC236}">
              <a16:creationId xmlns:a16="http://schemas.microsoft.com/office/drawing/2014/main" id="{6E05FC96-16E8-4C9C-BC22-2E416D555A9A}"/>
            </a:ext>
          </a:extLst>
        </xdr:cNvPr>
        <xdr:cNvSpPr txBox="1"/>
      </xdr:nvSpPr>
      <xdr:spPr>
        <a:xfrm>
          <a:off x="7626427" y="69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77436</xdr:rowOff>
    </xdr:from>
    <xdr:ext cx="469744" cy="259045"/>
    <xdr:sp macro="" textlink="">
      <xdr:nvSpPr>
        <xdr:cNvPr id="147" name="n_4mainValue【道路】&#10;一人当たり延長">
          <a:extLst>
            <a:ext uri="{FF2B5EF4-FFF2-40B4-BE49-F238E27FC236}">
              <a16:creationId xmlns:a16="http://schemas.microsoft.com/office/drawing/2014/main" id="{833BDBB5-87D5-4848-ADEA-D6DFC6EE50ED}"/>
            </a:ext>
          </a:extLst>
        </xdr:cNvPr>
        <xdr:cNvSpPr txBox="1"/>
      </xdr:nvSpPr>
      <xdr:spPr>
        <a:xfrm>
          <a:off x="6737427" y="69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767C310-D249-4BE5-9851-2D442E6F20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44495E7-0AA7-4842-BF8F-403A530CEC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13D34E4-B77E-48E3-9722-5082719D22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713B9A4-838D-4F44-B37D-868CF4801C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3CA2FCD-433A-499E-84BA-9B3F3D84EC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5AF8C1E-FC50-4F62-9BAD-5D62D41F15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C23E782-3EC2-4C9D-8AF3-73694CDF66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196A913-8453-4E0E-BC6B-B4B21B90F3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AD46721-9727-4EB3-BCDF-A62260FE79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0B0C7B7-03D5-4091-9837-86AD10193F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A0AB1A2-A2E6-4306-8D5F-A0D33D0C5B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8D2ABCB-EABC-4236-9515-FD190C9C9F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7299318-9671-4806-9B7D-3763785CB8C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924145C-6451-42F3-9F56-701870A881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1FEB003-6B5B-4F86-AB68-D9240D26EA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6409A42-B676-4DF1-ABE8-097D352F56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D489045-51A3-4448-8EBD-B6746AE902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E7EAA54-2200-4620-AB54-AD024762B6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0125387-CED4-4919-B18A-44EC9DF229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E3D64A1-E82E-43B9-983B-A7B2359A1D4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224124B-E705-489D-9393-8C7C9219D9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78CEBE2-DDD0-442F-B863-A597B3888EF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34C7478-A443-4ABE-B038-3A0F760AD5D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FE81C44-492B-4999-AD10-8E0C0CC231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B348585-7C81-42CE-A150-0D8B3C1793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3CB20BA0-0A9B-4760-BC80-1E0BB6F45D73}"/>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6BE1AED-1B27-42E6-89F4-0132EFC95A3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77F4715-B66B-4DFF-8478-E880CBD0FFF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E8C7076-3CB3-48EA-BF31-A237655D174E}"/>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709AC29D-D78E-413D-BB2C-30AB47D26F8A}"/>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243FD4D-997E-47D1-AB19-714DDB89D433}"/>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A39CEC29-527B-44A0-A18D-B0F2DD53604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F4DF9F8B-7E58-43CE-AFEA-C64572215C72}"/>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2FBFC326-4400-4509-A8BB-9EE4CB5196E1}"/>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4DD73461-176D-4591-989E-657DCE15E24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2B639859-F350-4A21-B6F6-921CB57F5DA2}"/>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097398-A490-4085-BEE5-A3715EAFE6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8D57D3-15C6-47A4-85BA-ADA1272762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079261-596A-4830-B651-308F8B9E2D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AD31528-157E-4165-9E56-1844633402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CE8F611-899B-4913-B28F-1E4290A8A7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9" name="楕円 188">
          <a:extLst>
            <a:ext uri="{FF2B5EF4-FFF2-40B4-BE49-F238E27FC236}">
              <a16:creationId xmlns:a16="http://schemas.microsoft.com/office/drawing/2014/main" id="{8F7BC996-8224-450C-B9B0-D7D0C7A196CD}"/>
            </a:ext>
          </a:extLst>
        </xdr:cNvPr>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A3FD38F-C4BC-4BF2-90B8-FD220F7D8AA6}"/>
            </a:ext>
          </a:extLst>
        </xdr:cNvPr>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1" name="楕円 190">
          <a:extLst>
            <a:ext uri="{FF2B5EF4-FFF2-40B4-BE49-F238E27FC236}">
              <a16:creationId xmlns:a16="http://schemas.microsoft.com/office/drawing/2014/main" id="{F4EF7B26-7634-4E4B-BD17-36CDB0963551}"/>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62049</xdr:rowOff>
    </xdr:to>
    <xdr:cxnSp macro="">
      <xdr:nvCxnSpPr>
        <xdr:cNvPr id="192" name="直線コネクタ 191">
          <a:extLst>
            <a:ext uri="{FF2B5EF4-FFF2-40B4-BE49-F238E27FC236}">
              <a16:creationId xmlns:a16="http://schemas.microsoft.com/office/drawing/2014/main" id="{D76602C2-D2A6-4B16-9B14-82EC63401616}"/>
            </a:ext>
          </a:extLst>
        </xdr:cNvPr>
        <xdr:cNvCxnSpPr/>
      </xdr:nvCxnSpPr>
      <xdr:spPr>
        <a:xfrm>
          <a:off x="3797300" y="103441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3" name="楕円 192">
          <a:extLst>
            <a:ext uri="{FF2B5EF4-FFF2-40B4-BE49-F238E27FC236}">
              <a16:creationId xmlns:a16="http://schemas.microsoft.com/office/drawing/2014/main" id="{14EC35D4-E51D-46C5-93A1-488A4B4BFC56}"/>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57150</xdr:rowOff>
    </xdr:to>
    <xdr:cxnSp macro="">
      <xdr:nvCxnSpPr>
        <xdr:cNvPr id="194" name="直線コネクタ 193">
          <a:extLst>
            <a:ext uri="{FF2B5EF4-FFF2-40B4-BE49-F238E27FC236}">
              <a16:creationId xmlns:a16="http://schemas.microsoft.com/office/drawing/2014/main" id="{6C080493-99E2-4305-95A9-A254D6581869}"/>
            </a:ext>
          </a:extLst>
        </xdr:cNvPr>
        <xdr:cNvCxnSpPr/>
      </xdr:nvCxnSpPr>
      <xdr:spPr>
        <a:xfrm>
          <a:off x="2908300" y="103343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5" name="楕円 194">
          <a:extLst>
            <a:ext uri="{FF2B5EF4-FFF2-40B4-BE49-F238E27FC236}">
              <a16:creationId xmlns:a16="http://schemas.microsoft.com/office/drawing/2014/main" id="{A5F516D4-F118-4671-87C6-78EF980721F7}"/>
            </a:ext>
          </a:extLst>
        </xdr:cNvPr>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47353</xdr:rowOff>
    </xdr:to>
    <xdr:cxnSp macro="">
      <xdr:nvCxnSpPr>
        <xdr:cNvPr id="196" name="直線コネクタ 195">
          <a:extLst>
            <a:ext uri="{FF2B5EF4-FFF2-40B4-BE49-F238E27FC236}">
              <a16:creationId xmlns:a16="http://schemas.microsoft.com/office/drawing/2014/main" id="{ABBA3DD6-93AC-46DA-8AB6-C3DB55D2160D}"/>
            </a:ext>
          </a:extLst>
        </xdr:cNvPr>
        <xdr:cNvCxnSpPr/>
      </xdr:nvCxnSpPr>
      <xdr:spPr>
        <a:xfrm>
          <a:off x="2019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7" name="楕円 196">
          <a:extLst>
            <a:ext uri="{FF2B5EF4-FFF2-40B4-BE49-F238E27FC236}">
              <a16:creationId xmlns:a16="http://schemas.microsoft.com/office/drawing/2014/main" id="{1EDAB9F7-6B30-4DC2-8EE3-9596ABF0E6B2}"/>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19594</xdr:rowOff>
    </xdr:to>
    <xdr:cxnSp macro="">
      <xdr:nvCxnSpPr>
        <xdr:cNvPr id="198" name="直線コネクタ 197">
          <a:extLst>
            <a:ext uri="{FF2B5EF4-FFF2-40B4-BE49-F238E27FC236}">
              <a16:creationId xmlns:a16="http://schemas.microsoft.com/office/drawing/2014/main" id="{DC3209E2-E6E7-4C62-9EED-7466F6C5A2A6}"/>
            </a:ext>
          </a:extLst>
        </xdr:cNvPr>
        <xdr:cNvCxnSpPr/>
      </xdr:nvCxnSpPr>
      <xdr:spPr>
        <a:xfrm>
          <a:off x="1130300" y="102788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06683AB-9AAB-4460-A78E-54E4F5788E29}"/>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170DE04-DE93-4A2B-A0A7-FAF9E6B0BC1D}"/>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88A3E64-E472-45A2-977D-25C756138DDE}"/>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7D1C3A9-905D-4157-AC07-67856C57FDED}"/>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8B803A6-807B-4AA8-84D8-C0B3DC9228DA}"/>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E2EC8DE-7E0A-42E9-AF6A-3433C7BFA88E}"/>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86921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C59DCA8-7E92-433F-8959-1D9F2263CC64}"/>
            </a:ext>
          </a:extLst>
        </xdr:cNvPr>
        <xdr:cNvSpPr txBox="1"/>
      </xdr:nvSpPr>
      <xdr:spPr>
        <a:xfrm>
          <a:off x="1816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C2F0DC9-447A-433C-8630-16DC9862DC59}"/>
            </a:ext>
          </a:extLst>
        </xdr:cNvPr>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49E42E1-6748-4C17-A23A-64DA97B5C6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BFA140A-1C25-4225-8B4D-1BD6A26829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3475709-6A6B-4D46-BEA9-F62BEF53BC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1763086-59CB-46E2-B718-48CDD1E5AF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A192D4C-E7E7-4CA2-9481-76BDB120D8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9A60E6E-A1B3-4153-A494-7768C6CB2B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2B1EE74-CDCB-4276-869A-08528CCA6E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3710F6F-1C7E-42D0-BFDA-9DF36C03127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A5FC217-3F0A-4219-B676-D9AEC691BD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FC68D31-D5F6-4B50-B65B-550352FA65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DECA74E-4FE7-4DA4-9CA7-3DD4014F97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F60350B-4698-43DC-8688-757C837E20D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CD0E0A6-AD07-4AA9-B7C9-A2E1796F0DD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35EF7BE-72F2-405A-828A-8911BB4A60F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A30A8D3-B001-40D7-9626-2D3CF4C0C70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A9C909C-8B55-4045-BDF9-9CE30941060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7D2301B-A864-4887-8278-245DC0BE1C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F5E93A06-E49F-4B2D-A16D-527E7ED6999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A50C27C-A5BB-40DC-8961-B222A60A035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A839423-B32D-434B-92A1-206BE88EB4A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1E6E9C5-BF75-4383-9206-89CBFBD277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C7A7BB0-7165-48EB-9CED-DF50F22DDD9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9209A66-2F4A-46BA-81DE-78E9F5464C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C8C24497-2E28-40EF-9D7F-D2F299C357FF}"/>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F42F03B-B59F-4337-9ED8-91ECE357488E}"/>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AFB367D7-D76B-46A4-BFE4-D6B54D5B3F1F}"/>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41DCED9-C258-4BB4-9481-E2FCEB283509}"/>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E20227CB-EE53-4D63-AFA9-4D8157047FDA}"/>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6C63407-F2CE-4594-94CD-903AAE61B7A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42049573-8D9E-4F2B-A99B-1876CB4F2CB8}"/>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F75FB357-77FD-4A2A-A7E6-6CBCF1A07D9E}"/>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3F32CF86-77FB-425C-AF64-628A845DE9D3}"/>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1C961E4E-EC5B-44D4-94A3-A8F26A505D83}"/>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8EFEB514-B20C-448C-9FFB-AB357870856A}"/>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90708E-238E-42BF-84B8-003614E7650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FF930FE-A65A-4157-9C47-41AE7435B2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23ADCD-6F72-4F9E-ADF5-3A30B8A784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09B65A1-8D62-4D97-AEC7-BBA9D8BEB4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FAD45A0-92F1-4F2D-A125-2AE9D2AEE6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130894</xdr:rowOff>
    </xdr:from>
    <xdr:to>
      <xdr:col>55</xdr:col>
      <xdr:colOff>50800</xdr:colOff>
      <xdr:row>64</xdr:row>
      <xdr:rowOff>61044</xdr:rowOff>
    </xdr:to>
    <xdr:sp macro="" textlink="">
      <xdr:nvSpPr>
        <xdr:cNvPr id="246" name="楕円 245">
          <a:extLst>
            <a:ext uri="{FF2B5EF4-FFF2-40B4-BE49-F238E27FC236}">
              <a16:creationId xmlns:a16="http://schemas.microsoft.com/office/drawing/2014/main" id="{CC681656-C7B2-4A5B-B439-C0ACABB4D61D}"/>
            </a:ext>
          </a:extLst>
        </xdr:cNvPr>
        <xdr:cNvSpPr/>
      </xdr:nvSpPr>
      <xdr:spPr>
        <a:xfrm>
          <a:off x="10426700" y="109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45821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BAD4FAF4-2975-4C53-99DC-CE38F3656CF7}"/>
            </a:ext>
          </a:extLst>
        </xdr:cNvPr>
        <xdr:cNvSpPr txBox="1"/>
      </xdr:nvSpPr>
      <xdr:spPr>
        <a:xfrm>
          <a:off x="10515600" y="108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132025</xdr:rowOff>
    </xdr:from>
    <xdr:to>
      <xdr:col>50</xdr:col>
      <xdr:colOff>165100</xdr:colOff>
      <xdr:row>64</xdr:row>
      <xdr:rowOff>62175</xdr:rowOff>
    </xdr:to>
    <xdr:sp macro="" textlink="">
      <xdr:nvSpPr>
        <xdr:cNvPr id="248" name="楕円 247">
          <a:extLst>
            <a:ext uri="{FF2B5EF4-FFF2-40B4-BE49-F238E27FC236}">
              <a16:creationId xmlns:a16="http://schemas.microsoft.com/office/drawing/2014/main" id="{F7C64C79-5B1F-4D7B-B369-62A36444E92E}"/>
            </a:ext>
          </a:extLst>
        </xdr:cNvPr>
        <xdr:cNvSpPr/>
      </xdr:nvSpPr>
      <xdr:spPr>
        <a:xfrm>
          <a:off x="9588500" y="109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10244</xdr:rowOff>
    </xdr:from>
    <xdr:to>
      <xdr:col>55</xdr:col>
      <xdr:colOff>0</xdr:colOff>
      <xdr:row>64</xdr:row>
      <xdr:rowOff>11375</xdr:rowOff>
    </xdr:to>
    <xdr:cxnSp macro="">
      <xdr:nvCxnSpPr>
        <xdr:cNvPr id="249" name="直線コネクタ 248">
          <a:extLst>
            <a:ext uri="{FF2B5EF4-FFF2-40B4-BE49-F238E27FC236}">
              <a16:creationId xmlns:a16="http://schemas.microsoft.com/office/drawing/2014/main" id="{A40D1162-1881-4A90-B907-0D65DACAFEAC}"/>
            </a:ext>
          </a:extLst>
        </xdr:cNvPr>
        <xdr:cNvCxnSpPr/>
      </xdr:nvCxnSpPr>
      <xdr:spPr>
        <a:xfrm flipV="1">
          <a:off x="9639300" y="10983044"/>
          <a:ext cx="8382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132649</xdr:rowOff>
    </xdr:from>
    <xdr:to>
      <xdr:col>46</xdr:col>
      <xdr:colOff>38100</xdr:colOff>
      <xdr:row>64</xdr:row>
      <xdr:rowOff>62799</xdr:rowOff>
    </xdr:to>
    <xdr:sp macro="" textlink="">
      <xdr:nvSpPr>
        <xdr:cNvPr id="250" name="楕円 249">
          <a:extLst>
            <a:ext uri="{FF2B5EF4-FFF2-40B4-BE49-F238E27FC236}">
              <a16:creationId xmlns:a16="http://schemas.microsoft.com/office/drawing/2014/main" id="{D3ED261F-9EFF-4896-BED5-6686F01288B1}"/>
            </a:ext>
          </a:extLst>
        </xdr:cNvPr>
        <xdr:cNvSpPr/>
      </xdr:nvSpPr>
      <xdr:spPr>
        <a:xfrm>
          <a:off x="8699500" y="109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11375</xdr:rowOff>
    </xdr:from>
    <xdr:to>
      <xdr:col>50</xdr:col>
      <xdr:colOff>114300</xdr:colOff>
      <xdr:row>64</xdr:row>
      <xdr:rowOff>11999</xdr:rowOff>
    </xdr:to>
    <xdr:cxnSp macro="">
      <xdr:nvCxnSpPr>
        <xdr:cNvPr id="251" name="直線コネクタ 250">
          <a:extLst>
            <a:ext uri="{FF2B5EF4-FFF2-40B4-BE49-F238E27FC236}">
              <a16:creationId xmlns:a16="http://schemas.microsoft.com/office/drawing/2014/main" id="{6FA8B862-5E9B-45A2-8D9B-0136497670F5}"/>
            </a:ext>
          </a:extLst>
        </xdr:cNvPr>
        <xdr:cNvCxnSpPr/>
      </xdr:nvCxnSpPr>
      <xdr:spPr>
        <a:xfrm flipV="1">
          <a:off x="8750300" y="1098417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132242</xdr:rowOff>
    </xdr:from>
    <xdr:to>
      <xdr:col>41</xdr:col>
      <xdr:colOff>101600</xdr:colOff>
      <xdr:row>64</xdr:row>
      <xdr:rowOff>62392</xdr:rowOff>
    </xdr:to>
    <xdr:sp macro="" textlink="">
      <xdr:nvSpPr>
        <xdr:cNvPr id="252" name="楕円 251">
          <a:extLst>
            <a:ext uri="{FF2B5EF4-FFF2-40B4-BE49-F238E27FC236}">
              <a16:creationId xmlns:a16="http://schemas.microsoft.com/office/drawing/2014/main" id="{830DAD51-587B-4301-8CA9-EA83678C2519}"/>
            </a:ext>
          </a:extLst>
        </xdr:cNvPr>
        <xdr:cNvSpPr/>
      </xdr:nvSpPr>
      <xdr:spPr>
        <a:xfrm>
          <a:off x="7810500" y="109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11592</xdr:rowOff>
    </xdr:from>
    <xdr:to>
      <xdr:col>45</xdr:col>
      <xdr:colOff>177800</xdr:colOff>
      <xdr:row>64</xdr:row>
      <xdr:rowOff>11999</xdr:rowOff>
    </xdr:to>
    <xdr:cxnSp macro="">
      <xdr:nvCxnSpPr>
        <xdr:cNvPr id="253" name="直線コネクタ 252">
          <a:extLst>
            <a:ext uri="{FF2B5EF4-FFF2-40B4-BE49-F238E27FC236}">
              <a16:creationId xmlns:a16="http://schemas.microsoft.com/office/drawing/2014/main" id="{6A53AB8F-090B-44EA-A7F4-9967128C7993}"/>
            </a:ext>
          </a:extLst>
        </xdr:cNvPr>
        <xdr:cNvCxnSpPr/>
      </xdr:nvCxnSpPr>
      <xdr:spPr>
        <a:xfrm>
          <a:off x="7861300" y="1098439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131430</xdr:rowOff>
    </xdr:from>
    <xdr:to>
      <xdr:col>36</xdr:col>
      <xdr:colOff>165100</xdr:colOff>
      <xdr:row>64</xdr:row>
      <xdr:rowOff>61580</xdr:rowOff>
    </xdr:to>
    <xdr:sp macro="" textlink="">
      <xdr:nvSpPr>
        <xdr:cNvPr id="254" name="楕円 253">
          <a:extLst>
            <a:ext uri="{FF2B5EF4-FFF2-40B4-BE49-F238E27FC236}">
              <a16:creationId xmlns:a16="http://schemas.microsoft.com/office/drawing/2014/main" id="{7218D683-B20B-4007-9B4A-E5364687CA60}"/>
            </a:ext>
          </a:extLst>
        </xdr:cNvPr>
        <xdr:cNvSpPr/>
      </xdr:nvSpPr>
      <xdr:spPr>
        <a:xfrm>
          <a:off x="6921500" y="109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10780</xdr:rowOff>
    </xdr:from>
    <xdr:to>
      <xdr:col>41</xdr:col>
      <xdr:colOff>50800</xdr:colOff>
      <xdr:row>64</xdr:row>
      <xdr:rowOff>11592</xdr:rowOff>
    </xdr:to>
    <xdr:cxnSp macro="">
      <xdr:nvCxnSpPr>
        <xdr:cNvPr id="255" name="直線コネクタ 254">
          <a:extLst>
            <a:ext uri="{FF2B5EF4-FFF2-40B4-BE49-F238E27FC236}">
              <a16:creationId xmlns:a16="http://schemas.microsoft.com/office/drawing/2014/main" id="{9C4DA4E7-C570-48B1-A179-959DBEA7BC90}"/>
            </a:ext>
          </a:extLst>
        </xdr:cNvPr>
        <xdr:cNvCxnSpPr/>
      </xdr:nvCxnSpPr>
      <xdr:spPr>
        <a:xfrm>
          <a:off x="6972300" y="10983580"/>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5D95DE1-D9D0-4B4F-98AF-B524A85EEAF3}"/>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FF977D9-4C95-4620-80FB-227C351AE481}"/>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0CFE8F7-DB97-47BD-8EB7-9BCFB1B4F1AC}"/>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51EB3A2-3362-468E-A54D-A7D4475AC1D2}"/>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53302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CB32A800-DD07-4BB0-B6F0-551ED0BE212F}"/>
            </a:ext>
          </a:extLst>
        </xdr:cNvPr>
        <xdr:cNvSpPr txBox="1"/>
      </xdr:nvSpPr>
      <xdr:spPr>
        <a:xfrm>
          <a:off x="9359411" y="110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53926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DB68D646-5B0E-413B-922B-E6A94C5F4B0B}"/>
            </a:ext>
          </a:extLst>
        </xdr:cNvPr>
        <xdr:cNvSpPr txBox="1"/>
      </xdr:nvSpPr>
      <xdr:spPr>
        <a:xfrm>
          <a:off x="8483111" y="110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53519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98A6977C-CD21-4D5A-A41A-54708CA70C04}"/>
            </a:ext>
          </a:extLst>
        </xdr:cNvPr>
        <xdr:cNvSpPr txBox="1"/>
      </xdr:nvSpPr>
      <xdr:spPr>
        <a:xfrm>
          <a:off x="7594111" y="110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52707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4E30DF6A-CE93-47EA-A02B-01E8FE451DBD}"/>
            </a:ext>
          </a:extLst>
        </xdr:cNvPr>
        <xdr:cNvSpPr txBox="1"/>
      </xdr:nvSpPr>
      <xdr:spPr>
        <a:xfrm>
          <a:off x="6705111" y="11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7D36475-D976-4F0D-A140-17C4BDD443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2D9FD6C-CAB9-4A00-A2F6-CF26F9F723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D029C98-7553-4D86-B22A-146818C065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AC05706-C5B2-4F09-B217-786A17DC23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5184AB4-1EF8-4EA7-8467-EB5156A7FE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5F6ACBA-1E2D-417D-AA77-5C2071F429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C636F45-CA76-46DD-A181-F6E86756B5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651C73E-6565-46FD-BD3F-33B5BCE412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0ECB576-1C22-40A1-810F-FDA61546FD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B8557F9-E499-40B0-B9AE-CE35FA0CC4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A2FDE76-86CB-4556-9371-DD885693E1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C0422856-4A00-4A73-B894-C9CA10146AF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06513D7-1FFB-4AC4-A1FD-A322211F271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B750E17-34DF-416E-BA7D-B447FFC1E2C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80B959FB-A29C-475E-BDFE-E135145C104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6CC81EBA-24BF-4D2B-8CB7-BA185D7C11C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1CB2D863-6BA6-4281-A348-CE53D39B3B6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30F91F7-0AB3-47ED-8FF7-E0AC32CD180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253BB886-D1FA-41FA-B268-C759126735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5C8E44E5-6394-4158-8ED0-04E146DEA94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80337315-DE5A-479E-9283-D63CC77F691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29F5215-5880-459F-A3FF-4A2F60AF83A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15F7AA1-59B5-47E3-8950-324615F8F34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10EF565-6A6B-4BE3-953A-FB773F4689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DD0EFE4-CF7E-4A6C-8770-23EAC9CC40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6873F1A1-CFA4-4398-83AF-69337751939C}"/>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6615BE4-3DE0-444B-B21B-334423BBBC6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BCE477CC-18A4-424B-9A03-3B6816B25C9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16BBA6DE-981E-4EAC-B039-23901FF6B6B7}"/>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6C6D6143-D0C9-41B4-BCC9-A24374226D78}"/>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CBF308B-194A-4F60-A665-17206BBB51A3}"/>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20986E6A-E257-4CD9-8699-1DE43A20B071}"/>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1F0A169C-168F-491F-9A53-72F9D8F2CE8E}"/>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E143219F-EDF2-4C30-B36D-1EA98825DBD3}"/>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207C79A4-199F-40F2-BB66-D3EECE5F1397}"/>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B0C9969-F0BD-484D-AA71-C393E7A7E0BB}"/>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349122-E57B-4952-9D7E-BDA59BD9A5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5B2DA9B-EA5C-4C87-B7B9-9D0699F50C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83DAB0C-BBA3-43F3-8488-9635996955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13DAC5B-196E-46EA-87A0-4CCE0C63B5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EECD24-8351-4187-97FF-D986A06BF1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305" name="楕円 304">
          <a:extLst>
            <a:ext uri="{FF2B5EF4-FFF2-40B4-BE49-F238E27FC236}">
              <a16:creationId xmlns:a16="http://schemas.microsoft.com/office/drawing/2014/main" id="{4E109B79-4998-48B7-B8FD-39467C5F9832}"/>
            </a:ext>
          </a:extLst>
        </xdr:cNvPr>
        <xdr:cNvSpPr/>
      </xdr:nvSpPr>
      <xdr:spPr>
        <a:xfrm>
          <a:off x="4584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86558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69FF945-ED26-481D-9003-758BB6CC4074}"/>
            </a:ext>
          </a:extLst>
        </xdr:cNvPr>
        <xdr:cNvSpPr txBox="1"/>
      </xdr:nvSpPr>
      <xdr:spPr>
        <a:xfrm>
          <a:off x="4673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72208</xdr:rowOff>
    </xdr:from>
    <xdr:to>
      <xdr:col>20</xdr:col>
      <xdr:colOff>38100</xdr:colOff>
      <xdr:row>85</xdr:row>
      <xdr:rowOff>2358</xdr:rowOff>
    </xdr:to>
    <xdr:sp macro="" textlink="">
      <xdr:nvSpPr>
        <xdr:cNvPr id="307" name="楕円 306">
          <a:extLst>
            <a:ext uri="{FF2B5EF4-FFF2-40B4-BE49-F238E27FC236}">
              <a16:creationId xmlns:a16="http://schemas.microsoft.com/office/drawing/2014/main" id="{BE4017CF-232D-40C7-80C2-FC3A7D11C284}"/>
            </a:ext>
          </a:extLst>
        </xdr:cNvPr>
        <xdr:cNvSpPr/>
      </xdr:nvSpPr>
      <xdr:spPr>
        <a:xfrm>
          <a:off x="3746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123008</xdr:rowOff>
    </xdr:from>
    <xdr:to>
      <xdr:col>24</xdr:col>
      <xdr:colOff>63500</xdr:colOff>
      <xdr:row>84</xdr:row>
      <xdr:rowOff>158931</xdr:rowOff>
    </xdr:to>
    <xdr:cxnSp macro="">
      <xdr:nvCxnSpPr>
        <xdr:cNvPr id="308" name="直線コネクタ 307">
          <a:extLst>
            <a:ext uri="{FF2B5EF4-FFF2-40B4-BE49-F238E27FC236}">
              <a16:creationId xmlns:a16="http://schemas.microsoft.com/office/drawing/2014/main" id="{F4C2E09B-C503-4D7B-ACEF-0445569571F5}"/>
            </a:ext>
          </a:extLst>
        </xdr:cNvPr>
        <xdr:cNvCxnSpPr/>
      </xdr:nvCxnSpPr>
      <xdr:spPr>
        <a:xfrm>
          <a:off x="3797300" y="145248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309" name="楕円 308">
          <a:extLst>
            <a:ext uri="{FF2B5EF4-FFF2-40B4-BE49-F238E27FC236}">
              <a16:creationId xmlns:a16="http://schemas.microsoft.com/office/drawing/2014/main" id="{CB99F407-31BD-4889-B51B-CF4CD4C7AD2D}"/>
            </a:ext>
          </a:extLst>
        </xdr:cNvPr>
        <xdr:cNvSpPr/>
      </xdr:nvSpPr>
      <xdr:spPr>
        <a:xfrm>
          <a:off x="2857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123008</xdr:rowOff>
    </xdr:to>
    <xdr:cxnSp macro="">
      <xdr:nvCxnSpPr>
        <xdr:cNvPr id="310" name="直線コネクタ 309">
          <a:extLst>
            <a:ext uri="{FF2B5EF4-FFF2-40B4-BE49-F238E27FC236}">
              <a16:creationId xmlns:a16="http://schemas.microsoft.com/office/drawing/2014/main" id="{5781397E-AB14-436F-95AA-D5C2FBADA515}"/>
            </a:ext>
          </a:extLst>
        </xdr:cNvPr>
        <xdr:cNvCxnSpPr/>
      </xdr:nvCxnSpPr>
      <xdr:spPr>
        <a:xfrm>
          <a:off x="2908300" y="144888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363</xdr:rowOff>
    </xdr:from>
    <xdr:to>
      <xdr:col>10</xdr:col>
      <xdr:colOff>165100</xdr:colOff>
      <xdr:row>84</xdr:row>
      <xdr:rowOff>101963</xdr:rowOff>
    </xdr:to>
    <xdr:sp macro="" textlink="">
      <xdr:nvSpPr>
        <xdr:cNvPr id="311" name="楕円 310">
          <a:extLst>
            <a:ext uri="{FF2B5EF4-FFF2-40B4-BE49-F238E27FC236}">
              <a16:creationId xmlns:a16="http://schemas.microsoft.com/office/drawing/2014/main" id="{2933565D-A578-4EA2-9463-8020952D884E}"/>
            </a:ext>
          </a:extLst>
        </xdr:cNvPr>
        <xdr:cNvSpPr/>
      </xdr:nvSpPr>
      <xdr:spPr>
        <a:xfrm>
          <a:off x="1968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51163</xdr:rowOff>
    </xdr:from>
    <xdr:to>
      <xdr:col>15</xdr:col>
      <xdr:colOff>50800</xdr:colOff>
      <xdr:row>84</xdr:row>
      <xdr:rowOff>87086</xdr:rowOff>
    </xdr:to>
    <xdr:cxnSp macro="">
      <xdr:nvCxnSpPr>
        <xdr:cNvPr id="312" name="直線コネクタ 311">
          <a:extLst>
            <a:ext uri="{FF2B5EF4-FFF2-40B4-BE49-F238E27FC236}">
              <a16:creationId xmlns:a16="http://schemas.microsoft.com/office/drawing/2014/main" id="{DA39E76A-4B4D-483F-AE5A-B7D541A343D8}"/>
            </a:ext>
          </a:extLst>
        </xdr:cNvPr>
        <xdr:cNvCxnSpPr/>
      </xdr:nvCxnSpPr>
      <xdr:spPr>
        <a:xfrm>
          <a:off x="2019300" y="144529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3" name="楕円 312">
          <a:extLst>
            <a:ext uri="{FF2B5EF4-FFF2-40B4-BE49-F238E27FC236}">
              <a16:creationId xmlns:a16="http://schemas.microsoft.com/office/drawing/2014/main" id="{5A054671-D391-482E-9A9B-803329622D02}"/>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51163</xdr:rowOff>
    </xdr:to>
    <xdr:cxnSp macro="">
      <xdr:nvCxnSpPr>
        <xdr:cNvPr id="314" name="直線コネクタ 313">
          <a:extLst>
            <a:ext uri="{FF2B5EF4-FFF2-40B4-BE49-F238E27FC236}">
              <a16:creationId xmlns:a16="http://schemas.microsoft.com/office/drawing/2014/main" id="{0F335C91-56E2-4D11-8971-9BA95AF85B19}"/>
            </a:ext>
          </a:extLst>
        </xdr:cNvPr>
        <xdr:cNvCxnSpPr/>
      </xdr:nvCxnSpPr>
      <xdr:spPr>
        <a:xfrm>
          <a:off x="1130300" y="14417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54CE5630-598D-4F53-92B3-F058D779F668}"/>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E81794A5-3C40-42F4-ADBB-36C08F227EC2}"/>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8F69B77E-4FC7-4922-8FC3-6C0E2BB838CE}"/>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DE7C3C94-0155-4567-A004-BC207FDDDA46}"/>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164935</xdr:rowOff>
    </xdr:from>
    <xdr:ext cx="405111" cy="259045"/>
    <xdr:sp macro="" textlink="">
      <xdr:nvSpPr>
        <xdr:cNvPr id="319" name="n_1mainValue【公営住宅】&#10;有形固定資産減価償却率">
          <a:extLst>
            <a:ext uri="{FF2B5EF4-FFF2-40B4-BE49-F238E27FC236}">
              <a16:creationId xmlns:a16="http://schemas.microsoft.com/office/drawing/2014/main" id="{F1CDCBBB-7A95-4479-B6E8-A37BDC075E24}"/>
            </a:ext>
          </a:extLst>
        </xdr:cNvPr>
        <xdr:cNvSpPr txBox="1"/>
      </xdr:nvSpPr>
      <xdr:spPr>
        <a:xfrm>
          <a:off x="3582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320" name="n_2mainValue【公営住宅】&#10;有形固定資産減価償却率">
          <a:extLst>
            <a:ext uri="{FF2B5EF4-FFF2-40B4-BE49-F238E27FC236}">
              <a16:creationId xmlns:a16="http://schemas.microsoft.com/office/drawing/2014/main" id="{EF8CF6B2-8798-4C7B-A0A3-586BC74FB32B}"/>
            </a:ext>
          </a:extLst>
        </xdr:cNvPr>
        <xdr:cNvSpPr txBox="1"/>
      </xdr:nvSpPr>
      <xdr:spPr>
        <a:xfrm>
          <a:off x="2705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93090</xdr:rowOff>
    </xdr:from>
    <xdr:ext cx="405111" cy="259045"/>
    <xdr:sp macro="" textlink="">
      <xdr:nvSpPr>
        <xdr:cNvPr id="321" name="n_3mainValue【公営住宅】&#10;有形固定資産減価償却率">
          <a:extLst>
            <a:ext uri="{FF2B5EF4-FFF2-40B4-BE49-F238E27FC236}">
              <a16:creationId xmlns:a16="http://schemas.microsoft.com/office/drawing/2014/main" id="{5BBD8521-8F7F-4353-9E9B-1538F5351ECE}"/>
            </a:ext>
          </a:extLst>
        </xdr:cNvPr>
        <xdr:cNvSpPr txBox="1"/>
      </xdr:nvSpPr>
      <xdr:spPr>
        <a:xfrm>
          <a:off x="1816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22" name="n_4mainValue【公営住宅】&#10;有形固定資産減価償却率">
          <a:extLst>
            <a:ext uri="{FF2B5EF4-FFF2-40B4-BE49-F238E27FC236}">
              <a16:creationId xmlns:a16="http://schemas.microsoft.com/office/drawing/2014/main" id="{C18B33BB-DD82-4214-94A9-205ECD05682A}"/>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A14DCE6-3E4F-4E28-BBC9-10F14892FA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D89C9FF-A99F-4B5B-AE7D-79B75D1CC0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C1E3E6D-5E8C-4937-8CA3-70D4E191E1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F764B16-94E8-4BEF-855D-28407C42C1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88BC409-98D4-4025-88D9-36161B786F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F163B29-E69A-4916-B547-0C5DAB537F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DA525F6-F739-4044-B6BE-C1814CA7A0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4D5DAE0-1BAB-4632-8AB9-E79EFD89B0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C3EE74C-DEAD-42E3-BD37-1934EE1138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211DCF2-FDB1-474B-8858-20C62D881C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1C1E2F0-F802-41E5-BC60-AF73918D3C3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D9727DDE-1895-42F2-8F01-FE7F2E40591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32E69054-44E9-43F5-BF2C-036A9D43AE5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95C1DBF2-9DC8-4752-BFFF-E497ED724B8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FEE4BC93-5249-43AB-9EE0-1445EECF1E8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B5AD8F03-B89C-4A40-97C9-807A7844EEC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37B9049-B409-4416-AE85-62B6D54D2F6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C85DEE6E-F662-4038-9428-F0B92D28270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8E3E3C8-3AEA-4F3D-8CE6-11EAD12B24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7BA7C2A-A7E7-4757-BA50-393397E1C2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816C4AEF-0D73-452A-9860-717151FF01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4BBAEA20-8915-4953-B89A-B5F907F1388F}"/>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133AE032-D05F-4EAE-9B83-4BE5EE9A158F}"/>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BD860C76-CEEF-4430-9801-F25EF713EDF6}"/>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9145E769-2E29-49C9-8696-26AB98733F71}"/>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3232EBAD-B6C9-4C70-8876-98CB7F956EA6}"/>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E19DD769-64E6-405A-87D9-ACCDDECFC879}"/>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DACDE746-B0CE-47AD-BD63-1BD5DFACBD04}"/>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7069BD27-555B-4EC7-875C-430916E4A903}"/>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21791F5B-E1FC-4ED2-8D7B-8EB814A236D6}"/>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9422FAAD-483C-48A4-9DF0-A2D395923FB9}"/>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86945DA4-A327-4387-943A-F04847674B33}"/>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2E4F064-89D6-4AC9-A190-29861F82EB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E85D899-A37E-412A-B7BB-878B030FAD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F861612-5A4C-4CFD-B928-683B7D640E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19DF5B0-BAA9-4F03-98B2-4201346537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A854E0B-F7DD-45A7-9C9C-278ECF5779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135661</xdr:rowOff>
    </xdr:from>
    <xdr:to>
      <xdr:col>55</xdr:col>
      <xdr:colOff>50800</xdr:colOff>
      <xdr:row>86</xdr:row>
      <xdr:rowOff>65811</xdr:rowOff>
    </xdr:to>
    <xdr:sp macro="" textlink="">
      <xdr:nvSpPr>
        <xdr:cNvPr id="360" name="楕円 359">
          <a:extLst>
            <a:ext uri="{FF2B5EF4-FFF2-40B4-BE49-F238E27FC236}">
              <a16:creationId xmlns:a16="http://schemas.microsoft.com/office/drawing/2014/main" id="{D04F4D7F-00BB-47B6-94EF-154E6E556716}"/>
            </a:ext>
          </a:extLst>
        </xdr:cNvPr>
        <xdr:cNvSpPr/>
      </xdr:nvSpPr>
      <xdr:spPr>
        <a:xfrm>
          <a:off x="104267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50588</xdr:rowOff>
    </xdr:from>
    <xdr:ext cx="469744" cy="259045"/>
    <xdr:sp macro="" textlink="">
      <xdr:nvSpPr>
        <xdr:cNvPr id="361" name="【公営住宅】&#10;一人当たり面積該当値テキスト">
          <a:extLst>
            <a:ext uri="{FF2B5EF4-FFF2-40B4-BE49-F238E27FC236}">
              <a16:creationId xmlns:a16="http://schemas.microsoft.com/office/drawing/2014/main" id="{3B69C021-9ABF-4927-9845-094BA88C627C}"/>
            </a:ext>
          </a:extLst>
        </xdr:cNvPr>
        <xdr:cNvSpPr txBox="1"/>
      </xdr:nvSpPr>
      <xdr:spPr>
        <a:xfrm>
          <a:off x="10515600" y="146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135432</xdr:rowOff>
    </xdr:from>
    <xdr:to>
      <xdr:col>50</xdr:col>
      <xdr:colOff>165100</xdr:colOff>
      <xdr:row>86</xdr:row>
      <xdr:rowOff>65582</xdr:rowOff>
    </xdr:to>
    <xdr:sp macro="" textlink="">
      <xdr:nvSpPr>
        <xdr:cNvPr id="362" name="楕円 361">
          <a:extLst>
            <a:ext uri="{FF2B5EF4-FFF2-40B4-BE49-F238E27FC236}">
              <a16:creationId xmlns:a16="http://schemas.microsoft.com/office/drawing/2014/main" id="{BA4526E1-CFA3-4F82-B484-F9D73673DD51}"/>
            </a:ext>
          </a:extLst>
        </xdr:cNvPr>
        <xdr:cNvSpPr/>
      </xdr:nvSpPr>
      <xdr:spPr>
        <a:xfrm>
          <a:off x="9588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14782</xdr:rowOff>
    </xdr:from>
    <xdr:to>
      <xdr:col>55</xdr:col>
      <xdr:colOff>0</xdr:colOff>
      <xdr:row>86</xdr:row>
      <xdr:rowOff>15011</xdr:rowOff>
    </xdr:to>
    <xdr:cxnSp macro="">
      <xdr:nvCxnSpPr>
        <xdr:cNvPr id="363" name="直線コネクタ 362">
          <a:extLst>
            <a:ext uri="{FF2B5EF4-FFF2-40B4-BE49-F238E27FC236}">
              <a16:creationId xmlns:a16="http://schemas.microsoft.com/office/drawing/2014/main" id="{F24D83C1-8E22-42DE-A90F-04E32A9F46A2}"/>
            </a:ext>
          </a:extLst>
        </xdr:cNvPr>
        <xdr:cNvCxnSpPr/>
      </xdr:nvCxnSpPr>
      <xdr:spPr>
        <a:xfrm>
          <a:off x="9639300" y="1475948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135204</xdr:rowOff>
    </xdr:from>
    <xdr:to>
      <xdr:col>46</xdr:col>
      <xdr:colOff>38100</xdr:colOff>
      <xdr:row>86</xdr:row>
      <xdr:rowOff>65354</xdr:rowOff>
    </xdr:to>
    <xdr:sp macro="" textlink="">
      <xdr:nvSpPr>
        <xdr:cNvPr id="364" name="楕円 363">
          <a:extLst>
            <a:ext uri="{FF2B5EF4-FFF2-40B4-BE49-F238E27FC236}">
              <a16:creationId xmlns:a16="http://schemas.microsoft.com/office/drawing/2014/main" id="{3C87B42F-17FB-423E-8791-D3F68A43A339}"/>
            </a:ext>
          </a:extLst>
        </xdr:cNvPr>
        <xdr:cNvSpPr/>
      </xdr:nvSpPr>
      <xdr:spPr>
        <a:xfrm>
          <a:off x="8699500" y="14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14554</xdr:rowOff>
    </xdr:from>
    <xdr:to>
      <xdr:col>50</xdr:col>
      <xdr:colOff>114300</xdr:colOff>
      <xdr:row>86</xdr:row>
      <xdr:rowOff>14782</xdr:rowOff>
    </xdr:to>
    <xdr:cxnSp macro="">
      <xdr:nvCxnSpPr>
        <xdr:cNvPr id="365" name="直線コネクタ 364">
          <a:extLst>
            <a:ext uri="{FF2B5EF4-FFF2-40B4-BE49-F238E27FC236}">
              <a16:creationId xmlns:a16="http://schemas.microsoft.com/office/drawing/2014/main" id="{151D2E0A-E8FB-4DC6-8EB8-1D26C08AB913}"/>
            </a:ext>
          </a:extLst>
        </xdr:cNvPr>
        <xdr:cNvCxnSpPr/>
      </xdr:nvCxnSpPr>
      <xdr:spPr>
        <a:xfrm>
          <a:off x="8750300" y="147592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134976</xdr:rowOff>
    </xdr:from>
    <xdr:to>
      <xdr:col>41</xdr:col>
      <xdr:colOff>101600</xdr:colOff>
      <xdr:row>86</xdr:row>
      <xdr:rowOff>65126</xdr:rowOff>
    </xdr:to>
    <xdr:sp macro="" textlink="">
      <xdr:nvSpPr>
        <xdr:cNvPr id="366" name="楕円 365">
          <a:extLst>
            <a:ext uri="{FF2B5EF4-FFF2-40B4-BE49-F238E27FC236}">
              <a16:creationId xmlns:a16="http://schemas.microsoft.com/office/drawing/2014/main" id="{76BD6220-392C-4E86-86E1-7BE416DFB3BF}"/>
            </a:ext>
          </a:extLst>
        </xdr:cNvPr>
        <xdr:cNvSpPr/>
      </xdr:nvSpPr>
      <xdr:spPr>
        <a:xfrm>
          <a:off x="7810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14326</xdr:rowOff>
    </xdr:from>
    <xdr:to>
      <xdr:col>45</xdr:col>
      <xdr:colOff>177800</xdr:colOff>
      <xdr:row>86</xdr:row>
      <xdr:rowOff>14554</xdr:rowOff>
    </xdr:to>
    <xdr:cxnSp macro="">
      <xdr:nvCxnSpPr>
        <xdr:cNvPr id="367" name="直線コネクタ 366">
          <a:extLst>
            <a:ext uri="{FF2B5EF4-FFF2-40B4-BE49-F238E27FC236}">
              <a16:creationId xmlns:a16="http://schemas.microsoft.com/office/drawing/2014/main" id="{22F76D3E-858E-43A6-9E18-D0B56784CF5D}"/>
            </a:ext>
          </a:extLst>
        </xdr:cNvPr>
        <xdr:cNvCxnSpPr/>
      </xdr:nvCxnSpPr>
      <xdr:spPr>
        <a:xfrm>
          <a:off x="7861300" y="147590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134747</xdr:rowOff>
    </xdr:from>
    <xdr:to>
      <xdr:col>36</xdr:col>
      <xdr:colOff>165100</xdr:colOff>
      <xdr:row>86</xdr:row>
      <xdr:rowOff>64897</xdr:rowOff>
    </xdr:to>
    <xdr:sp macro="" textlink="">
      <xdr:nvSpPr>
        <xdr:cNvPr id="368" name="楕円 367">
          <a:extLst>
            <a:ext uri="{FF2B5EF4-FFF2-40B4-BE49-F238E27FC236}">
              <a16:creationId xmlns:a16="http://schemas.microsoft.com/office/drawing/2014/main" id="{FEC36C34-B364-4A48-91B2-91F8C3467F06}"/>
            </a:ext>
          </a:extLst>
        </xdr:cNvPr>
        <xdr:cNvSpPr/>
      </xdr:nvSpPr>
      <xdr:spPr>
        <a:xfrm>
          <a:off x="6921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14097</xdr:rowOff>
    </xdr:from>
    <xdr:to>
      <xdr:col>41</xdr:col>
      <xdr:colOff>50800</xdr:colOff>
      <xdr:row>86</xdr:row>
      <xdr:rowOff>14326</xdr:rowOff>
    </xdr:to>
    <xdr:cxnSp macro="">
      <xdr:nvCxnSpPr>
        <xdr:cNvPr id="369" name="直線コネクタ 368">
          <a:extLst>
            <a:ext uri="{FF2B5EF4-FFF2-40B4-BE49-F238E27FC236}">
              <a16:creationId xmlns:a16="http://schemas.microsoft.com/office/drawing/2014/main" id="{7B4FDAD4-E0AB-4C50-B9D4-9FF705E6D30F}"/>
            </a:ext>
          </a:extLst>
        </xdr:cNvPr>
        <xdr:cNvCxnSpPr/>
      </xdr:nvCxnSpPr>
      <xdr:spPr>
        <a:xfrm>
          <a:off x="6972300" y="14758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BB22F535-3B0D-443C-AC47-80AC283C7E69}"/>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D31DDFE5-35D2-4769-A402-0B34E65AA1D0}"/>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EF93F9E5-3BA5-4A38-84CA-A343E1AEDCC5}"/>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EE89ECC6-8A67-4E0B-AED1-6AD61CFB72FF}"/>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56709</xdr:rowOff>
    </xdr:from>
    <xdr:ext cx="469744" cy="259045"/>
    <xdr:sp macro="" textlink="">
      <xdr:nvSpPr>
        <xdr:cNvPr id="374" name="n_1mainValue【公営住宅】&#10;一人当たり面積">
          <a:extLst>
            <a:ext uri="{FF2B5EF4-FFF2-40B4-BE49-F238E27FC236}">
              <a16:creationId xmlns:a16="http://schemas.microsoft.com/office/drawing/2014/main" id="{62AB77E2-8463-4B6D-BEE7-A33EA8785FCF}"/>
            </a:ext>
          </a:extLst>
        </xdr:cNvPr>
        <xdr:cNvSpPr txBox="1"/>
      </xdr:nvSpPr>
      <xdr:spPr>
        <a:xfrm>
          <a:off x="9391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56481</xdr:rowOff>
    </xdr:from>
    <xdr:ext cx="469744" cy="259045"/>
    <xdr:sp macro="" textlink="">
      <xdr:nvSpPr>
        <xdr:cNvPr id="375" name="n_2mainValue【公営住宅】&#10;一人当たり面積">
          <a:extLst>
            <a:ext uri="{FF2B5EF4-FFF2-40B4-BE49-F238E27FC236}">
              <a16:creationId xmlns:a16="http://schemas.microsoft.com/office/drawing/2014/main" id="{7FB3CBD7-BC72-4164-B7E8-924B8FF22558}"/>
            </a:ext>
          </a:extLst>
        </xdr:cNvPr>
        <xdr:cNvSpPr txBox="1"/>
      </xdr:nvSpPr>
      <xdr:spPr>
        <a:xfrm>
          <a:off x="8515427" y="148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56253</xdr:rowOff>
    </xdr:from>
    <xdr:ext cx="469744" cy="259045"/>
    <xdr:sp macro="" textlink="">
      <xdr:nvSpPr>
        <xdr:cNvPr id="376" name="n_3mainValue【公営住宅】&#10;一人当たり面積">
          <a:extLst>
            <a:ext uri="{FF2B5EF4-FFF2-40B4-BE49-F238E27FC236}">
              <a16:creationId xmlns:a16="http://schemas.microsoft.com/office/drawing/2014/main" id="{0BEC9AB9-BB17-413B-8787-9A6A2CB7B163}"/>
            </a:ext>
          </a:extLst>
        </xdr:cNvPr>
        <xdr:cNvSpPr txBox="1"/>
      </xdr:nvSpPr>
      <xdr:spPr>
        <a:xfrm>
          <a:off x="7626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56024</xdr:rowOff>
    </xdr:from>
    <xdr:ext cx="469744" cy="259045"/>
    <xdr:sp macro="" textlink="">
      <xdr:nvSpPr>
        <xdr:cNvPr id="377" name="n_4mainValue【公営住宅】&#10;一人当たり面積">
          <a:extLst>
            <a:ext uri="{FF2B5EF4-FFF2-40B4-BE49-F238E27FC236}">
              <a16:creationId xmlns:a16="http://schemas.microsoft.com/office/drawing/2014/main" id="{79A0FD1A-562C-4E9B-B152-866DC70E0247}"/>
            </a:ext>
          </a:extLst>
        </xdr:cNvPr>
        <xdr:cNvSpPr txBox="1"/>
      </xdr:nvSpPr>
      <xdr:spPr>
        <a:xfrm>
          <a:off x="6737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A899DD03-C15F-4883-AD18-D6BCA59867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74679A26-D0C8-433B-9BD4-313610F75E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49CFD23-4058-41B6-BABE-809F7F0528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466698E-E992-4438-AF4C-C588C10B41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E8C0459-A51C-4DA6-B69A-FD6E4A2498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FB30140-0C73-4C32-9B66-12DE4805D1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3B443FD-5D67-4DDD-80E8-CA1B729BDA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4C2C3DE6-AA76-41AC-866E-B970FF0CE2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9F5225A9-09C8-4869-9802-7D37E3E278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98243B55-A47F-4DA1-A957-83EB64465E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5EF8370A-3D05-41EF-AAD5-11A1ADAD12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12180287-412E-4D6A-A3D5-57B2E72919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9DBB743-AC2C-4493-8A8F-2F4B431B52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2EA12CB-B5CD-49C7-9F7B-BF52D9A2B4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35F0B7C5-062F-4937-BC26-39F2ECF600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AC6BB71-B03D-4CC7-989E-750F8163331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F19E014-4E78-4447-8776-C3A8B75EBD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9B1A38D-2378-4E60-B712-CF040ED232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C4B755E-700F-410B-941F-370767D500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A53B0EAC-5198-4DF7-8E2D-9AC4FDA94D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6C98307-11FA-4099-BC22-E52CCAF5DB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343D2960-53CD-43CE-9C9F-B6CF4BA66C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2C355BE-853F-42FD-B6D9-0C00D835E0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632A63F0-306B-4132-9A3F-2BA59EBED4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70322D3F-CF7B-48AC-BC02-479F8396CF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4ED83E98-C740-456C-846E-5D56865AA1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4EFD275-AD07-4883-A1BE-63ED6FB510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87DE15AD-6948-425C-A297-D259FFE13F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8F5AE8EE-616E-45ED-AB66-0F5811D2ED5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6E482757-DC0C-48B0-ADFD-A502FF2FCE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24364D06-FCC4-48DB-BA69-F4151A6F47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D28A101D-3815-4B00-B0B7-251580D681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5B528444-8FB4-43DF-BF2D-DF732B65BF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F6BBA19E-2234-438E-A3DC-C6ED6108FCE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B40C8CC0-B0C2-4883-ADDA-46F7809AC2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2B167895-397E-45CF-8C08-F047EBC1303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760689F-5D76-4A57-8332-4F34483FE3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3A64352E-60D4-4867-9C8D-B758FAC884D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C9BA361F-53F2-4C30-9B7D-E9E8DE7AC9A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758913D1-C7EF-4BE5-8B81-B6997391C2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E16BA8FF-919B-4D4F-84B2-29A40D5A7B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FDC051A2-17AA-4320-87DF-DAF0C3C82D2E}"/>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89A67C18-7D1B-4B3F-B861-B5007F4191B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EFC21ABC-B7FD-4FDF-8BD9-B6A382F60E6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FAFD430-BD9F-4B4D-8FB6-7776FFEC374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C265A299-5CAB-43CE-9122-3988DAC6E03D}"/>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E17D3A0-6C6B-455D-9E3D-C38C525986A4}"/>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7C7973BE-70BD-4A53-ADE0-F76D86B4EDA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A449F652-99AE-4571-ACAF-E32AF605893D}"/>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9BA88E0D-2134-4F42-BB6F-2456762497DE}"/>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A849A67E-3A10-4ECD-91DA-30F06B28D50E}"/>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75907ACC-523A-4E30-8C0C-BC479AFC2395}"/>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B72279A-4604-4FA1-8C90-EEEFEC849C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3D60B80-5392-432B-9281-170DEC0DEF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575FA68-55AE-42B8-BC59-8FE7F1CDAF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A9F03F1-64F1-4360-BC80-91845150A2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9A57264-CEA4-4F82-83E7-DC33BE15E5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435" name="楕円 434">
          <a:extLst>
            <a:ext uri="{FF2B5EF4-FFF2-40B4-BE49-F238E27FC236}">
              <a16:creationId xmlns:a16="http://schemas.microsoft.com/office/drawing/2014/main" id="{D6DBD46C-DC3A-41B2-A2D4-113E64113F63}"/>
            </a:ext>
          </a:extLst>
        </xdr:cNvPr>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115224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1A63DBC3-57B6-49FB-93D9-1FED6743697E}"/>
            </a:ext>
          </a:extLst>
        </xdr:cNvPr>
        <xdr:cNvSpPr txBox="1"/>
      </xdr:nvSpPr>
      <xdr:spPr>
        <a:xfrm>
          <a:off x="16357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437" name="楕円 436">
          <a:extLst>
            <a:ext uri="{FF2B5EF4-FFF2-40B4-BE49-F238E27FC236}">
              <a16:creationId xmlns:a16="http://schemas.microsoft.com/office/drawing/2014/main" id="{9803C942-540F-4924-ACD0-ED0C1E2BA528}"/>
            </a:ext>
          </a:extLst>
        </xdr:cNvPr>
        <xdr:cNvSpPr/>
      </xdr:nvSpPr>
      <xdr:spPr>
        <a:xfrm>
          <a:off x="1543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36</xdr:row>
      <xdr:rowOff>143147</xdr:rowOff>
    </xdr:to>
    <xdr:cxnSp macro="">
      <xdr:nvCxnSpPr>
        <xdr:cNvPr id="438" name="直線コネクタ 437">
          <a:extLst>
            <a:ext uri="{FF2B5EF4-FFF2-40B4-BE49-F238E27FC236}">
              <a16:creationId xmlns:a16="http://schemas.microsoft.com/office/drawing/2014/main" id="{489DDDAF-449A-46BA-AF65-FAC767C2AF49}"/>
            </a:ext>
          </a:extLst>
        </xdr:cNvPr>
        <xdr:cNvCxnSpPr/>
      </xdr:nvCxnSpPr>
      <xdr:spPr>
        <a:xfrm>
          <a:off x="15481300" y="627779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439" name="楕円 438">
          <a:extLst>
            <a:ext uri="{FF2B5EF4-FFF2-40B4-BE49-F238E27FC236}">
              <a16:creationId xmlns:a16="http://schemas.microsoft.com/office/drawing/2014/main" id="{802EA017-7DCB-4A7D-B43E-42CCB3D68DC0}"/>
            </a:ext>
          </a:extLst>
        </xdr:cNvPr>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105592</xdr:rowOff>
    </xdr:to>
    <xdr:cxnSp macro="">
      <xdr:nvCxnSpPr>
        <xdr:cNvPr id="440" name="直線コネクタ 439">
          <a:extLst>
            <a:ext uri="{FF2B5EF4-FFF2-40B4-BE49-F238E27FC236}">
              <a16:creationId xmlns:a16="http://schemas.microsoft.com/office/drawing/2014/main" id="{B476AFEC-5714-4AA4-BF80-BC6E86EF73D0}"/>
            </a:ext>
          </a:extLst>
        </xdr:cNvPr>
        <xdr:cNvCxnSpPr/>
      </xdr:nvCxnSpPr>
      <xdr:spPr>
        <a:xfrm>
          <a:off x="14592300" y="624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152763</xdr:rowOff>
    </xdr:from>
    <xdr:to>
      <xdr:col>72</xdr:col>
      <xdr:colOff>38100</xdr:colOff>
      <xdr:row>36</xdr:row>
      <xdr:rowOff>82913</xdr:rowOff>
    </xdr:to>
    <xdr:sp macro="" textlink="">
      <xdr:nvSpPr>
        <xdr:cNvPr id="441" name="楕円 440">
          <a:extLst>
            <a:ext uri="{FF2B5EF4-FFF2-40B4-BE49-F238E27FC236}">
              <a16:creationId xmlns:a16="http://schemas.microsoft.com/office/drawing/2014/main" id="{9790A7ED-47FB-46B2-8967-258B7F6FF76E}"/>
            </a:ext>
          </a:extLst>
        </xdr:cNvPr>
        <xdr:cNvSpPr/>
      </xdr:nvSpPr>
      <xdr:spPr>
        <a:xfrm>
          <a:off x="13652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32113</xdr:rowOff>
    </xdr:from>
    <xdr:to>
      <xdr:col>76</xdr:col>
      <xdr:colOff>114300</xdr:colOff>
      <xdr:row>36</xdr:row>
      <xdr:rowOff>69669</xdr:rowOff>
    </xdr:to>
    <xdr:cxnSp macro="">
      <xdr:nvCxnSpPr>
        <xdr:cNvPr id="442" name="直線コネクタ 441">
          <a:extLst>
            <a:ext uri="{FF2B5EF4-FFF2-40B4-BE49-F238E27FC236}">
              <a16:creationId xmlns:a16="http://schemas.microsoft.com/office/drawing/2014/main" id="{A84F74C4-EBF0-426C-A350-C0F2952F3A8E}"/>
            </a:ext>
          </a:extLst>
        </xdr:cNvPr>
        <xdr:cNvCxnSpPr/>
      </xdr:nvCxnSpPr>
      <xdr:spPr>
        <a:xfrm>
          <a:off x="13703300" y="62043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116840</xdr:rowOff>
    </xdr:from>
    <xdr:to>
      <xdr:col>67</xdr:col>
      <xdr:colOff>101600</xdr:colOff>
      <xdr:row>36</xdr:row>
      <xdr:rowOff>46990</xdr:rowOff>
    </xdr:to>
    <xdr:sp macro="" textlink="">
      <xdr:nvSpPr>
        <xdr:cNvPr id="443" name="楕円 442">
          <a:extLst>
            <a:ext uri="{FF2B5EF4-FFF2-40B4-BE49-F238E27FC236}">
              <a16:creationId xmlns:a16="http://schemas.microsoft.com/office/drawing/2014/main" id="{494BFAC2-16A6-4C1F-8396-D67452D7E732}"/>
            </a:ext>
          </a:extLst>
        </xdr:cNvPr>
        <xdr:cNvSpPr/>
      </xdr:nvSpPr>
      <xdr:spPr>
        <a:xfrm>
          <a:off x="1276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32113</xdr:rowOff>
    </xdr:to>
    <xdr:cxnSp macro="">
      <xdr:nvCxnSpPr>
        <xdr:cNvPr id="444" name="直線コネクタ 443">
          <a:extLst>
            <a:ext uri="{FF2B5EF4-FFF2-40B4-BE49-F238E27FC236}">
              <a16:creationId xmlns:a16="http://schemas.microsoft.com/office/drawing/2014/main" id="{4A7DD575-3E1B-41BE-9AD8-3566D2C45CC2}"/>
            </a:ext>
          </a:extLst>
        </xdr:cNvPr>
        <xdr:cNvCxnSpPr/>
      </xdr:nvCxnSpPr>
      <xdr:spPr>
        <a:xfrm>
          <a:off x="12814300" y="616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55BE10FC-FD90-4B97-88F9-790DA950A22F}"/>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3FC8C505-AB53-4C9A-9E80-70FEC8150CE7}"/>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4F07FD39-69F6-4A47-B903-AF45CE5B371E}"/>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9AF0CB38-4AD2-4917-848A-50D7AE2D74A9}"/>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AF0262E5-5B57-4AA3-80D9-DA1A32490658}"/>
            </a:ext>
          </a:extLst>
        </xdr:cNvPr>
        <xdr:cNvSpPr txBox="1"/>
      </xdr:nvSpPr>
      <xdr:spPr>
        <a:xfrm>
          <a:off x="15266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51C5EC06-95E1-47DD-9491-D3861E3452B8}"/>
            </a:ext>
          </a:extLst>
        </xdr:cNvPr>
        <xdr:cNvSpPr txBox="1"/>
      </xdr:nvSpPr>
      <xdr:spPr>
        <a:xfrm>
          <a:off x="14389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99440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169CC385-044D-479E-BCFA-C63325BF9637}"/>
            </a:ext>
          </a:extLst>
        </xdr:cNvPr>
        <xdr:cNvSpPr txBox="1"/>
      </xdr:nvSpPr>
      <xdr:spPr>
        <a:xfrm>
          <a:off x="13500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63517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A5218F7A-B486-4E19-84A4-255C7274EE10}"/>
            </a:ext>
          </a:extLst>
        </xdr:cNvPr>
        <xdr:cNvSpPr txBox="1"/>
      </xdr:nvSpPr>
      <xdr:spPr>
        <a:xfrm>
          <a:off x="12611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7B5C590-EFE5-4791-AFB1-1D9DF0B7C9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9B8031F-C161-4C22-A441-3EB7D7D965C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26F429C-6B53-4FBD-B68F-D6CD00134E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2CD7CA2-D320-43AC-BE6D-CE8A783869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33689100-B60E-4B5F-BE9F-D12071B74F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2158B71E-A08B-4FAE-AEBD-4280D235E5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831E2937-76EE-48D0-80D1-A5C722B80D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F1924BDF-76EF-4FDE-9846-51EDB8C295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15F21886-DA90-4665-A80C-AC0C7C233A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FEF6571-BE83-4F23-AFF9-DE312A454B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60EDFC83-8431-4855-872D-B0865521456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68B31E06-1E75-4AD3-A25B-23A9A8B1BA4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FF0B112-ECFB-4542-91C8-7BB69FB5B33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E4C92C2B-42D0-4A89-9667-BFFDEFF114F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DA8BE24D-B515-4D14-8B40-95300099D4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DDB3B228-2DEE-4C52-9B62-010AC08423A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D5216422-ABB6-4CA8-91A3-64E9A11F356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17BC8047-E2B8-43B1-B4D9-834A214B741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7B740F6-D62D-4571-A6CE-3E0294356A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B85EB00-0341-443E-9D6D-FF2F53F7C6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E1947E9-B6D1-4FB0-A347-864890A4B4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842C7BA6-C186-4BEB-9DAC-B8AC9AC6A18A}"/>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9C75542-10C2-43DE-922E-7E26E73ADDF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E470A249-88C0-44D4-AD4C-8F1CA3C1B1A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17AB138-FAA6-42DA-ADB1-74C5DFD3E06F}"/>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D8651DEB-FD22-4B7C-885F-7D2CF29FFEDE}"/>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EEA79F3-7282-4381-A4B0-19641648C5C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8D179E45-BE1B-4799-89F0-7DAA487BC99C}"/>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78CA1036-97F0-4808-8AC0-975267ACF7E3}"/>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0192E67-DFD7-4F80-97EB-53DF9B9AF1FB}"/>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7FA8860-A5D5-45B1-8088-0BBE4978614C}"/>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5A85CBCC-000D-4497-9880-5F45353E75D6}"/>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15E3E51-FED8-4ABD-A7D1-E3637970D9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6658D42-92D4-4061-BF39-D2E2A27B59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053461D-B7C2-49B7-BCE1-A2E90F1CE8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592ADF6-5AAD-4683-B640-E9FB3690ED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50CCE9C-2CCB-4F55-B3CB-A9DC15B52C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490" name="楕円 489">
          <a:extLst>
            <a:ext uri="{FF2B5EF4-FFF2-40B4-BE49-F238E27FC236}">
              <a16:creationId xmlns:a16="http://schemas.microsoft.com/office/drawing/2014/main" id="{3838EB60-6EBB-470F-B3D1-AF4A2BA39713}"/>
            </a:ext>
          </a:extLst>
        </xdr:cNvPr>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F8D853ED-2847-4699-817A-A04BFD7CBF29}"/>
            </a:ext>
          </a:extLst>
        </xdr:cNvPr>
        <xdr:cNvSpPr txBox="1"/>
      </xdr:nvSpPr>
      <xdr:spPr>
        <a:xfrm>
          <a:off x="22199600"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2" name="楕円 491">
          <a:extLst>
            <a:ext uri="{FF2B5EF4-FFF2-40B4-BE49-F238E27FC236}">
              <a16:creationId xmlns:a16="http://schemas.microsoft.com/office/drawing/2014/main" id="{D678B3A8-98FF-484F-B808-9DED0E9ABD1B}"/>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55626</xdr:rowOff>
    </xdr:to>
    <xdr:cxnSp macro="">
      <xdr:nvCxnSpPr>
        <xdr:cNvPr id="493" name="直線コネクタ 492">
          <a:extLst>
            <a:ext uri="{FF2B5EF4-FFF2-40B4-BE49-F238E27FC236}">
              <a16:creationId xmlns:a16="http://schemas.microsoft.com/office/drawing/2014/main" id="{A4F669E0-07C7-43C2-81C9-9690083B11D9}"/>
            </a:ext>
          </a:extLst>
        </xdr:cNvPr>
        <xdr:cNvCxnSpPr/>
      </xdr:nvCxnSpPr>
      <xdr:spPr>
        <a:xfrm>
          <a:off x="21323300" y="69113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xdr:rowOff>
    </xdr:from>
    <xdr:to>
      <xdr:col>107</xdr:col>
      <xdr:colOff>101600</xdr:colOff>
      <xdr:row>40</xdr:row>
      <xdr:rowOff>101854</xdr:rowOff>
    </xdr:to>
    <xdr:sp macro="" textlink="">
      <xdr:nvSpPr>
        <xdr:cNvPr id="494" name="楕円 493">
          <a:extLst>
            <a:ext uri="{FF2B5EF4-FFF2-40B4-BE49-F238E27FC236}">
              <a16:creationId xmlns:a16="http://schemas.microsoft.com/office/drawing/2014/main" id="{A4197A7D-45D8-4587-81D5-E09AC8A31197}"/>
            </a:ext>
          </a:extLst>
        </xdr:cNvPr>
        <xdr:cNvSpPr/>
      </xdr:nvSpPr>
      <xdr:spPr>
        <a:xfrm>
          <a:off x="20383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53340</xdr:rowOff>
    </xdr:to>
    <xdr:cxnSp macro="">
      <xdr:nvCxnSpPr>
        <xdr:cNvPr id="495" name="直線コネクタ 494">
          <a:extLst>
            <a:ext uri="{FF2B5EF4-FFF2-40B4-BE49-F238E27FC236}">
              <a16:creationId xmlns:a16="http://schemas.microsoft.com/office/drawing/2014/main" id="{9D7CA497-1C95-4021-9A5F-DC3232D5CBFE}"/>
            </a:ext>
          </a:extLst>
        </xdr:cNvPr>
        <xdr:cNvCxnSpPr/>
      </xdr:nvCxnSpPr>
      <xdr:spPr>
        <a:xfrm>
          <a:off x="20434300" y="690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96" name="楕円 495">
          <a:extLst>
            <a:ext uri="{FF2B5EF4-FFF2-40B4-BE49-F238E27FC236}">
              <a16:creationId xmlns:a16="http://schemas.microsoft.com/office/drawing/2014/main" id="{E932BDFB-A53B-43A7-A476-70B11877D14B}"/>
            </a:ext>
          </a:extLst>
        </xdr:cNvPr>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51054</xdr:rowOff>
    </xdr:to>
    <xdr:cxnSp macro="">
      <xdr:nvCxnSpPr>
        <xdr:cNvPr id="497" name="直線コネクタ 496">
          <a:extLst>
            <a:ext uri="{FF2B5EF4-FFF2-40B4-BE49-F238E27FC236}">
              <a16:creationId xmlns:a16="http://schemas.microsoft.com/office/drawing/2014/main" id="{9FEEBB7E-4735-449F-9B87-313E6CFD215C}"/>
            </a:ext>
          </a:extLst>
        </xdr:cNvPr>
        <xdr:cNvCxnSpPr/>
      </xdr:nvCxnSpPr>
      <xdr:spPr>
        <a:xfrm>
          <a:off x="19545300" y="690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167132</xdr:rowOff>
    </xdr:from>
    <xdr:to>
      <xdr:col>98</xdr:col>
      <xdr:colOff>38100</xdr:colOff>
      <xdr:row>40</xdr:row>
      <xdr:rowOff>97282</xdr:rowOff>
    </xdr:to>
    <xdr:sp macro="" textlink="">
      <xdr:nvSpPr>
        <xdr:cNvPr id="498" name="楕円 497">
          <a:extLst>
            <a:ext uri="{FF2B5EF4-FFF2-40B4-BE49-F238E27FC236}">
              <a16:creationId xmlns:a16="http://schemas.microsoft.com/office/drawing/2014/main" id="{1FD338F6-F4B8-4274-8A43-C1D39482DA81}"/>
            </a:ext>
          </a:extLst>
        </xdr:cNvPr>
        <xdr:cNvSpPr/>
      </xdr:nvSpPr>
      <xdr:spPr>
        <a:xfrm>
          <a:off x="18605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46482</xdr:rowOff>
    </xdr:from>
    <xdr:to>
      <xdr:col>102</xdr:col>
      <xdr:colOff>114300</xdr:colOff>
      <xdr:row>40</xdr:row>
      <xdr:rowOff>48768</xdr:rowOff>
    </xdr:to>
    <xdr:cxnSp macro="">
      <xdr:nvCxnSpPr>
        <xdr:cNvPr id="499" name="直線コネクタ 498">
          <a:extLst>
            <a:ext uri="{FF2B5EF4-FFF2-40B4-BE49-F238E27FC236}">
              <a16:creationId xmlns:a16="http://schemas.microsoft.com/office/drawing/2014/main" id="{5CA15124-CB06-46C1-BB3C-4E69B1327640}"/>
            </a:ext>
          </a:extLst>
        </xdr:cNvPr>
        <xdr:cNvCxnSpPr/>
      </xdr:nvCxnSpPr>
      <xdr:spPr>
        <a:xfrm>
          <a:off x="18656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3D7F291-C2C1-434A-80AC-4044849ED90E}"/>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BB12BB8B-61F0-4C0D-BB06-4908FB0AB39D}"/>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D2351E2-1191-4825-8A16-3726E61DE236}"/>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9A3EC1F-0188-4CA9-A7C2-64231F5B7987}"/>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BA0E50F3-5A48-422B-A78A-86422E0BCEFB}"/>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92981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60B7F1FA-C63A-4D2A-9160-DFB83532F00B}"/>
            </a:ext>
          </a:extLst>
        </xdr:cNvPr>
        <xdr:cNvSpPr txBox="1"/>
      </xdr:nvSpPr>
      <xdr:spPr>
        <a:xfrm>
          <a:off x="201994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BADE0CC3-9F1A-4248-90A8-693801CED158}"/>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88409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C7253EB6-9A63-476D-8842-0656EAAE3116}"/>
            </a:ext>
          </a:extLst>
        </xdr:cNvPr>
        <xdr:cNvSpPr txBox="1"/>
      </xdr:nvSpPr>
      <xdr:spPr>
        <a:xfrm>
          <a:off x="18421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96D6C1C-7586-4C68-B8E9-202251EAE1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310B9D7-94A6-4BE1-BE34-D1354F386D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989AACC-A68B-4CB8-AA15-57926DA4E4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0F7277B-1C01-432F-B117-1007CAA25E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866A578-25C1-448B-88CB-FAED081BBF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D41E2FA-4592-4591-A64E-5793744BC9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D4E7BF44-A4A1-493B-9378-ED836D1140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41754850-5744-4D11-BAF5-3ADFB131F0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2E5E359-792A-4703-A98D-DEC1C1894E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8606EB3-0CF9-4288-8DD4-9490950E94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1E6ED2B-627A-4E54-B125-6D5CF9BE25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6421257-381C-4190-A8F0-702D201A1C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C3E28CAD-2A44-4B7C-A156-C589A9C1CB8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AD9DE6D6-0837-490A-B297-05974E24F87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3A8CC99F-7E6C-4376-8BDE-3079B73A74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4C218B8-33B2-428B-A572-9681904220C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9A9C8C4A-8168-44B0-AB71-94F58B4CB23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9F06BF57-7D09-49C6-9A39-930C0EE01D7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A648CAA6-ED67-42CE-95C3-578CED2B8E6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4B511DC9-0848-4CFD-845B-E6A5461FAA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4E7DBA81-26B6-4597-9307-5FC9480E091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8BA6C95A-413A-4084-85A3-585ADEE2B1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C909FBFB-17B9-439B-BDAD-E765FA670A0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2C63CB6-B2CC-49B2-9B20-4DB7F6D12B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8045BC52-BA14-4E21-85FB-D71F60018565}"/>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67B54791-7CA0-4583-ABBC-A961C2BBD951}"/>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88CBC9D-0E15-49BD-9D85-0A791AFCFB8A}"/>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2A99609-0D8C-4E08-8AA0-5F65D8DF9A69}"/>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6765424E-F039-466F-A9C8-344AAB4A9326}"/>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6623104-C143-4198-AE94-8FCF0A2C5D98}"/>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478D0433-2828-400D-98F7-95E580528D43}"/>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24D955F8-0318-47DD-8855-268F1D8F1AEF}"/>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4F3F4112-6896-4293-AC93-F4730099ECEB}"/>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B2D43C1F-4EF6-46DC-AD5A-61C98E4E600F}"/>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BA549CD9-B600-4AA4-9D5F-B7E09E8717BE}"/>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BADACBF-57E1-42F5-98E2-032AA3D0407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8695D4C-19C9-48DF-AB02-4B029466BA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6FD770D-D750-4E1E-9A4D-ACA003CD17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39B5978-CA1E-4B64-9821-8A4515DCDF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09379D9-83AD-4FC5-A267-975B849705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19685</xdr:rowOff>
    </xdr:from>
    <xdr:to>
      <xdr:col>85</xdr:col>
      <xdr:colOff>177800</xdr:colOff>
      <xdr:row>57</xdr:row>
      <xdr:rowOff>121285</xdr:rowOff>
    </xdr:to>
    <xdr:sp macro="" textlink="">
      <xdr:nvSpPr>
        <xdr:cNvPr id="548" name="楕円 547">
          <a:extLst>
            <a:ext uri="{FF2B5EF4-FFF2-40B4-BE49-F238E27FC236}">
              <a16:creationId xmlns:a16="http://schemas.microsoft.com/office/drawing/2014/main" id="{38F07067-23E3-482C-8CA2-3ADB553E5273}"/>
            </a:ext>
          </a:extLst>
        </xdr:cNvPr>
        <xdr:cNvSpPr/>
      </xdr:nvSpPr>
      <xdr:spPr>
        <a:xfrm>
          <a:off x="16268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106062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940949D5-FC79-4855-82F3-2004142CDCEB}"/>
            </a:ext>
          </a:extLst>
        </xdr:cNvPr>
        <xdr:cNvSpPr txBox="1"/>
      </xdr:nvSpPr>
      <xdr:spPr>
        <a:xfrm>
          <a:off x="16357600" y="970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145415</xdr:rowOff>
    </xdr:from>
    <xdr:to>
      <xdr:col>81</xdr:col>
      <xdr:colOff>101600</xdr:colOff>
      <xdr:row>57</xdr:row>
      <xdr:rowOff>75565</xdr:rowOff>
    </xdr:to>
    <xdr:sp macro="" textlink="">
      <xdr:nvSpPr>
        <xdr:cNvPr id="550" name="楕円 549">
          <a:extLst>
            <a:ext uri="{FF2B5EF4-FFF2-40B4-BE49-F238E27FC236}">
              <a16:creationId xmlns:a16="http://schemas.microsoft.com/office/drawing/2014/main" id="{4536C6C2-0E8D-484C-BA62-E0EECDE5F7CB}"/>
            </a:ext>
          </a:extLst>
        </xdr:cNvPr>
        <xdr:cNvSpPr/>
      </xdr:nvSpPr>
      <xdr:spPr>
        <a:xfrm>
          <a:off x="15430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24765</xdr:rowOff>
    </xdr:from>
    <xdr:to>
      <xdr:col>85</xdr:col>
      <xdr:colOff>127000</xdr:colOff>
      <xdr:row>57</xdr:row>
      <xdr:rowOff>70485</xdr:rowOff>
    </xdr:to>
    <xdr:cxnSp macro="">
      <xdr:nvCxnSpPr>
        <xdr:cNvPr id="551" name="直線コネクタ 550">
          <a:extLst>
            <a:ext uri="{FF2B5EF4-FFF2-40B4-BE49-F238E27FC236}">
              <a16:creationId xmlns:a16="http://schemas.microsoft.com/office/drawing/2014/main" id="{09288278-9E93-4649-8AFB-F890377B659C}"/>
            </a:ext>
          </a:extLst>
        </xdr:cNvPr>
        <xdr:cNvCxnSpPr/>
      </xdr:nvCxnSpPr>
      <xdr:spPr>
        <a:xfrm>
          <a:off x="15481300" y="97974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124460</xdr:rowOff>
    </xdr:from>
    <xdr:to>
      <xdr:col>76</xdr:col>
      <xdr:colOff>165100</xdr:colOff>
      <xdr:row>57</xdr:row>
      <xdr:rowOff>54610</xdr:rowOff>
    </xdr:to>
    <xdr:sp macro="" textlink="">
      <xdr:nvSpPr>
        <xdr:cNvPr id="552" name="楕円 551">
          <a:extLst>
            <a:ext uri="{FF2B5EF4-FFF2-40B4-BE49-F238E27FC236}">
              <a16:creationId xmlns:a16="http://schemas.microsoft.com/office/drawing/2014/main" id="{D101F81D-612E-4F02-A671-540BEC84B7C1}"/>
            </a:ext>
          </a:extLst>
        </xdr:cNvPr>
        <xdr:cNvSpPr/>
      </xdr:nvSpPr>
      <xdr:spPr>
        <a:xfrm>
          <a:off x="14541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xdr:rowOff>
    </xdr:from>
    <xdr:to>
      <xdr:col>81</xdr:col>
      <xdr:colOff>50800</xdr:colOff>
      <xdr:row>57</xdr:row>
      <xdr:rowOff>24765</xdr:rowOff>
    </xdr:to>
    <xdr:cxnSp macro="">
      <xdr:nvCxnSpPr>
        <xdr:cNvPr id="553" name="直線コネクタ 552">
          <a:extLst>
            <a:ext uri="{FF2B5EF4-FFF2-40B4-BE49-F238E27FC236}">
              <a16:creationId xmlns:a16="http://schemas.microsoft.com/office/drawing/2014/main" id="{063F7AFA-4439-468E-A60C-7343E2B47299}"/>
            </a:ext>
          </a:extLst>
        </xdr:cNvPr>
        <xdr:cNvCxnSpPr/>
      </xdr:nvCxnSpPr>
      <xdr:spPr>
        <a:xfrm>
          <a:off x="14592300" y="9776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113030</xdr:rowOff>
    </xdr:from>
    <xdr:to>
      <xdr:col>72</xdr:col>
      <xdr:colOff>38100</xdr:colOff>
      <xdr:row>57</xdr:row>
      <xdr:rowOff>43180</xdr:rowOff>
    </xdr:to>
    <xdr:sp macro="" textlink="">
      <xdr:nvSpPr>
        <xdr:cNvPr id="554" name="楕円 553">
          <a:extLst>
            <a:ext uri="{FF2B5EF4-FFF2-40B4-BE49-F238E27FC236}">
              <a16:creationId xmlns:a16="http://schemas.microsoft.com/office/drawing/2014/main" id="{1A5E5EA7-38C9-4E34-B632-27ED63C65EE3}"/>
            </a:ext>
          </a:extLst>
        </xdr:cNvPr>
        <xdr:cNvSpPr/>
      </xdr:nvSpPr>
      <xdr:spPr>
        <a:xfrm>
          <a:off x="13652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163830</xdr:rowOff>
    </xdr:from>
    <xdr:to>
      <xdr:col>76</xdr:col>
      <xdr:colOff>114300</xdr:colOff>
      <xdr:row>57</xdr:row>
      <xdr:rowOff>3810</xdr:rowOff>
    </xdr:to>
    <xdr:cxnSp macro="">
      <xdr:nvCxnSpPr>
        <xdr:cNvPr id="555" name="直線コネクタ 554">
          <a:extLst>
            <a:ext uri="{FF2B5EF4-FFF2-40B4-BE49-F238E27FC236}">
              <a16:creationId xmlns:a16="http://schemas.microsoft.com/office/drawing/2014/main" id="{5D5F7423-4369-4A10-8268-942C07994937}"/>
            </a:ext>
          </a:extLst>
        </xdr:cNvPr>
        <xdr:cNvCxnSpPr/>
      </xdr:nvCxnSpPr>
      <xdr:spPr>
        <a:xfrm>
          <a:off x="13703300" y="9765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31115</xdr:rowOff>
    </xdr:from>
    <xdr:to>
      <xdr:col>67</xdr:col>
      <xdr:colOff>101600</xdr:colOff>
      <xdr:row>57</xdr:row>
      <xdr:rowOff>132715</xdr:rowOff>
    </xdr:to>
    <xdr:sp macro="" textlink="">
      <xdr:nvSpPr>
        <xdr:cNvPr id="556" name="楕円 555">
          <a:extLst>
            <a:ext uri="{FF2B5EF4-FFF2-40B4-BE49-F238E27FC236}">
              <a16:creationId xmlns:a16="http://schemas.microsoft.com/office/drawing/2014/main" id="{957CA491-109E-44F0-A731-192AE3371411}"/>
            </a:ext>
          </a:extLst>
        </xdr:cNvPr>
        <xdr:cNvSpPr/>
      </xdr:nvSpPr>
      <xdr:spPr>
        <a:xfrm>
          <a:off x="12763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163830</xdr:rowOff>
    </xdr:from>
    <xdr:to>
      <xdr:col>71</xdr:col>
      <xdr:colOff>177800</xdr:colOff>
      <xdr:row>57</xdr:row>
      <xdr:rowOff>81915</xdr:rowOff>
    </xdr:to>
    <xdr:cxnSp macro="">
      <xdr:nvCxnSpPr>
        <xdr:cNvPr id="557" name="直線コネクタ 556">
          <a:extLst>
            <a:ext uri="{FF2B5EF4-FFF2-40B4-BE49-F238E27FC236}">
              <a16:creationId xmlns:a16="http://schemas.microsoft.com/office/drawing/2014/main" id="{E4C1D8E9-AE59-4AE9-90F3-84CE9FF4E252}"/>
            </a:ext>
          </a:extLst>
        </xdr:cNvPr>
        <xdr:cNvCxnSpPr/>
      </xdr:nvCxnSpPr>
      <xdr:spPr>
        <a:xfrm flipV="1">
          <a:off x="12814300" y="976503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189F35C-8582-4F9B-9859-CAED333DF756}"/>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7AD5D58B-602B-4DD1-8043-CCA9139EBDA6}"/>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E109B5B-1910-46D9-9564-608AE6C0B17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C08E15F3-0D07-41B9-B3A8-5DF7E4504155}"/>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92092</xdr:rowOff>
    </xdr:from>
    <xdr:ext cx="405111" cy="259045"/>
    <xdr:sp macro="" textlink="">
      <xdr:nvSpPr>
        <xdr:cNvPr id="562" name="n_1mainValue【学校施設】&#10;有形固定資産減価償却率">
          <a:extLst>
            <a:ext uri="{FF2B5EF4-FFF2-40B4-BE49-F238E27FC236}">
              <a16:creationId xmlns:a16="http://schemas.microsoft.com/office/drawing/2014/main" id="{3FDDBA81-F686-4A7C-94E7-BB7D38DEA955}"/>
            </a:ext>
          </a:extLst>
        </xdr:cNvPr>
        <xdr:cNvSpPr txBox="1"/>
      </xdr:nvSpPr>
      <xdr:spPr>
        <a:xfrm>
          <a:off x="152660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71137</xdr:rowOff>
    </xdr:from>
    <xdr:ext cx="405111" cy="259045"/>
    <xdr:sp macro="" textlink="">
      <xdr:nvSpPr>
        <xdr:cNvPr id="563" name="n_2mainValue【学校施設】&#10;有形固定資産減価償却率">
          <a:extLst>
            <a:ext uri="{FF2B5EF4-FFF2-40B4-BE49-F238E27FC236}">
              <a16:creationId xmlns:a16="http://schemas.microsoft.com/office/drawing/2014/main" id="{5FB05CD8-82E4-414B-A316-6C6FB0FB95B1}"/>
            </a:ext>
          </a:extLst>
        </xdr:cNvPr>
        <xdr:cNvSpPr txBox="1"/>
      </xdr:nvSpPr>
      <xdr:spPr>
        <a:xfrm>
          <a:off x="14389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59707</xdr:rowOff>
    </xdr:from>
    <xdr:ext cx="405111" cy="259045"/>
    <xdr:sp macro="" textlink="">
      <xdr:nvSpPr>
        <xdr:cNvPr id="564" name="n_3mainValue【学校施設】&#10;有形固定資産減価償却率">
          <a:extLst>
            <a:ext uri="{FF2B5EF4-FFF2-40B4-BE49-F238E27FC236}">
              <a16:creationId xmlns:a16="http://schemas.microsoft.com/office/drawing/2014/main" id="{A410DF72-4885-4CC6-B68D-89404E4216B6}"/>
            </a:ext>
          </a:extLst>
        </xdr:cNvPr>
        <xdr:cNvSpPr txBox="1"/>
      </xdr:nvSpPr>
      <xdr:spPr>
        <a:xfrm>
          <a:off x="13500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149242</xdr:rowOff>
    </xdr:from>
    <xdr:ext cx="405111" cy="259045"/>
    <xdr:sp macro="" textlink="">
      <xdr:nvSpPr>
        <xdr:cNvPr id="565" name="n_4mainValue【学校施設】&#10;有形固定資産減価償却率">
          <a:extLst>
            <a:ext uri="{FF2B5EF4-FFF2-40B4-BE49-F238E27FC236}">
              <a16:creationId xmlns:a16="http://schemas.microsoft.com/office/drawing/2014/main" id="{5ECBCBD4-2B50-4DA5-9B95-9746EA2D0822}"/>
            </a:ext>
          </a:extLst>
        </xdr:cNvPr>
        <xdr:cNvSpPr txBox="1"/>
      </xdr:nvSpPr>
      <xdr:spPr>
        <a:xfrm>
          <a:off x="12611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48E777C-263D-4323-89C9-708BBC8BE6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67BC9207-27A3-41BF-9B2A-7956A85B46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6457C03-1604-4CC2-AA0C-486C3EBC61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EE0A6C1-6433-4F41-B267-06067BA3A9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569E96ED-5143-43A3-B1C9-572089327F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5A67EF9C-FC45-42B6-8741-36449114DA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E3BAFD5-DF15-411C-BCF2-5493AA265F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B88E7CF-E8AA-447F-AB70-6F38B07198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0F7791A-441B-4477-B405-353ED43D10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3BC6948-AD1F-403C-8207-103990E750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765FD600-863D-411B-8165-61A07D88FCF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21191550-E817-4048-B60A-8F04D19ED0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3CF3A94D-5F7C-484D-B7EE-4A9F24499F1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BF6FC745-A516-43D8-BE44-E1B3D2F20E8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444074DF-46AB-4905-83D4-F896C06D3D6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AA4A02D3-95F5-410F-A63C-262EA21A8F8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56E8E64E-2A1A-41FC-82D3-974A29B79D8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57357C6F-56C8-4E4A-81CB-C124969DEA3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B43146DB-609B-4E13-BBF3-DA530C86580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9F4A6728-0A61-4422-B6FC-8A987DF077E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4424A175-773F-4D53-BA83-0BEB43BEA69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DCC2B2E4-D6B1-43BF-B783-D59F7660AD9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9D96C9C2-903C-4DEB-8055-7214FFA175E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E4E9EFF9-D007-4D6F-B655-8E47A9B98F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CA73317-A672-4AA2-91C5-B5DE7C72EF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81CB43F3-CA11-428E-82D2-7430777945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4F5824B7-8CCE-4C37-9D82-669DAD9D5303}"/>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F6F5D92C-AB05-4D94-9A3E-5D7E67742E96}"/>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457E9776-3968-4A42-947F-2B19BC03EC95}"/>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6AB6609F-BE65-4779-A098-7F79B730390B}"/>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C216F16C-251D-4AF1-ADF5-EF561D9ADD43}"/>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625CF9B7-F8D1-4029-A927-7EE7C237648B}"/>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62932A7C-9F0E-41A7-9B25-03F2903A10D5}"/>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B1A6FE61-461E-4B12-BA96-44917C5A2789}"/>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6036DE8D-C77F-4519-931F-0219854B4F2A}"/>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F0DA037B-C1C6-47F9-BC76-1CEEFA490AC1}"/>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74261158-8DF6-4C7D-8F89-C62114675DC7}"/>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2964DCE-E4F3-4EF0-A1DB-73A94783A1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2C319B3-6CF7-414B-A985-54180F9E38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25A6360-D1BF-46C9-AEFB-8FBEB9817F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01F1B19-BA83-4C98-ACDC-04A2CCCEC3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162FFFA-4F98-4062-9AA7-E22F9CF661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74603</xdr:rowOff>
    </xdr:from>
    <xdr:to>
      <xdr:col>116</xdr:col>
      <xdr:colOff>114300</xdr:colOff>
      <xdr:row>61</xdr:row>
      <xdr:rowOff>4753</xdr:rowOff>
    </xdr:to>
    <xdr:sp macro="" textlink="">
      <xdr:nvSpPr>
        <xdr:cNvPr id="608" name="楕円 607">
          <a:extLst>
            <a:ext uri="{FF2B5EF4-FFF2-40B4-BE49-F238E27FC236}">
              <a16:creationId xmlns:a16="http://schemas.microsoft.com/office/drawing/2014/main" id="{9AA9EE08-A2D1-42EA-9834-0F37E8C531ED}"/>
            </a:ext>
          </a:extLst>
        </xdr:cNvPr>
        <xdr:cNvSpPr/>
      </xdr:nvSpPr>
      <xdr:spPr>
        <a:xfrm>
          <a:off x="22110700" y="103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97480</xdr:rowOff>
    </xdr:from>
    <xdr:ext cx="469744" cy="259045"/>
    <xdr:sp macro="" textlink="">
      <xdr:nvSpPr>
        <xdr:cNvPr id="609" name="【学校施設】&#10;一人当たり面積該当値テキスト">
          <a:extLst>
            <a:ext uri="{FF2B5EF4-FFF2-40B4-BE49-F238E27FC236}">
              <a16:creationId xmlns:a16="http://schemas.microsoft.com/office/drawing/2014/main" id="{4BE29335-C7E0-4017-AE2A-0C9162ED22F6}"/>
            </a:ext>
          </a:extLst>
        </xdr:cNvPr>
        <xdr:cNvSpPr txBox="1"/>
      </xdr:nvSpPr>
      <xdr:spPr>
        <a:xfrm>
          <a:off x="22199600" y="1021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66112</xdr:rowOff>
    </xdr:from>
    <xdr:to>
      <xdr:col>112</xdr:col>
      <xdr:colOff>38100</xdr:colOff>
      <xdr:row>60</xdr:row>
      <xdr:rowOff>167712</xdr:rowOff>
    </xdr:to>
    <xdr:sp macro="" textlink="">
      <xdr:nvSpPr>
        <xdr:cNvPr id="610" name="楕円 609">
          <a:extLst>
            <a:ext uri="{FF2B5EF4-FFF2-40B4-BE49-F238E27FC236}">
              <a16:creationId xmlns:a16="http://schemas.microsoft.com/office/drawing/2014/main" id="{98E04F05-1E6E-4D26-8062-F986FA487987}"/>
            </a:ext>
          </a:extLst>
        </xdr:cNvPr>
        <xdr:cNvSpPr/>
      </xdr:nvSpPr>
      <xdr:spPr>
        <a:xfrm>
          <a:off x="21272500" y="103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116912</xdr:rowOff>
    </xdr:from>
    <xdr:to>
      <xdr:col>116</xdr:col>
      <xdr:colOff>63500</xdr:colOff>
      <xdr:row>60</xdr:row>
      <xdr:rowOff>125403</xdr:rowOff>
    </xdr:to>
    <xdr:cxnSp macro="">
      <xdr:nvCxnSpPr>
        <xdr:cNvPr id="611" name="直線コネクタ 610">
          <a:extLst>
            <a:ext uri="{FF2B5EF4-FFF2-40B4-BE49-F238E27FC236}">
              <a16:creationId xmlns:a16="http://schemas.microsoft.com/office/drawing/2014/main" id="{ADFCC516-0BC7-4982-89FB-E185C08EE199}"/>
            </a:ext>
          </a:extLst>
        </xdr:cNvPr>
        <xdr:cNvCxnSpPr/>
      </xdr:nvCxnSpPr>
      <xdr:spPr>
        <a:xfrm>
          <a:off x="21323300" y="10403912"/>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72644</xdr:rowOff>
    </xdr:from>
    <xdr:to>
      <xdr:col>107</xdr:col>
      <xdr:colOff>101600</xdr:colOff>
      <xdr:row>61</xdr:row>
      <xdr:rowOff>2794</xdr:rowOff>
    </xdr:to>
    <xdr:sp macro="" textlink="">
      <xdr:nvSpPr>
        <xdr:cNvPr id="612" name="楕円 611">
          <a:extLst>
            <a:ext uri="{FF2B5EF4-FFF2-40B4-BE49-F238E27FC236}">
              <a16:creationId xmlns:a16="http://schemas.microsoft.com/office/drawing/2014/main" id="{8D221C98-F7A1-43DC-AD58-40DB8607DC11}"/>
            </a:ext>
          </a:extLst>
        </xdr:cNvPr>
        <xdr:cNvSpPr/>
      </xdr:nvSpPr>
      <xdr:spPr>
        <a:xfrm>
          <a:off x="20383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116912</xdr:rowOff>
    </xdr:from>
    <xdr:to>
      <xdr:col>111</xdr:col>
      <xdr:colOff>177800</xdr:colOff>
      <xdr:row>60</xdr:row>
      <xdr:rowOff>123444</xdr:rowOff>
    </xdr:to>
    <xdr:cxnSp macro="">
      <xdr:nvCxnSpPr>
        <xdr:cNvPr id="613" name="直線コネクタ 612">
          <a:extLst>
            <a:ext uri="{FF2B5EF4-FFF2-40B4-BE49-F238E27FC236}">
              <a16:creationId xmlns:a16="http://schemas.microsoft.com/office/drawing/2014/main" id="{B4C7AF80-1DD4-4DC8-8DDC-4EA863B342F9}"/>
            </a:ext>
          </a:extLst>
        </xdr:cNvPr>
        <xdr:cNvCxnSpPr/>
      </xdr:nvCxnSpPr>
      <xdr:spPr>
        <a:xfrm flipV="1">
          <a:off x="20434300" y="1040391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62194</xdr:rowOff>
    </xdr:from>
    <xdr:to>
      <xdr:col>102</xdr:col>
      <xdr:colOff>165100</xdr:colOff>
      <xdr:row>60</xdr:row>
      <xdr:rowOff>163794</xdr:rowOff>
    </xdr:to>
    <xdr:sp macro="" textlink="">
      <xdr:nvSpPr>
        <xdr:cNvPr id="614" name="楕円 613">
          <a:extLst>
            <a:ext uri="{FF2B5EF4-FFF2-40B4-BE49-F238E27FC236}">
              <a16:creationId xmlns:a16="http://schemas.microsoft.com/office/drawing/2014/main" id="{7B57C168-12C4-4684-8814-EC043C0E9C98}"/>
            </a:ext>
          </a:extLst>
        </xdr:cNvPr>
        <xdr:cNvSpPr/>
      </xdr:nvSpPr>
      <xdr:spPr>
        <a:xfrm>
          <a:off x="19494500" y="103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112994</xdr:rowOff>
    </xdr:from>
    <xdr:to>
      <xdr:col>107</xdr:col>
      <xdr:colOff>50800</xdr:colOff>
      <xdr:row>60</xdr:row>
      <xdr:rowOff>123444</xdr:rowOff>
    </xdr:to>
    <xdr:cxnSp macro="">
      <xdr:nvCxnSpPr>
        <xdr:cNvPr id="615" name="直線コネクタ 614">
          <a:extLst>
            <a:ext uri="{FF2B5EF4-FFF2-40B4-BE49-F238E27FC236}">
              <a16:creationId xmlns:a16="http://schemas.microsoft.com/office/drawing/2014/main" id="{CACC31CB-1FE1-4030-A3B2-FC0CBC2C2730}"/>
            </a:ext>
          </a:extLst>
        </xdr:cNvPr>
        <xdr:cNvCxnSpPr/>
      </xdr:nvCxnSpPr>
      <xdr:spPr>
        <a:xfrm>
          <a:off x="19545300" y="1039999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122936</xdr:rowOff>
    </xdr:from>
    <xdr:to>
      <xdr:col>98</xdr:col>
      <xdr:colOff>38100</xdr:colOff>
      <xdr:row>61</xdr:row>
      <xdr:rowOff>53086</xdr:rowOff>
    </xdr:to>
    <xdr:sp macro="" textlink="">
      <xdr:nvSpPr>
        <xdr:cNvPr id="616" name="楕円 615">
          <a:extLst>
            <a:ext uri="{FF2B5EF4-FFF2-40B4-BE49-F238E27FC236}">
              <a16:creationId xmlns:a16="http://schemas.microsoft.com/office/drawing/2014/main" id="{B5D9F5FE-34C6-4A81-8C70-ED81B428C890}"/>
            </a:ext>
          </a:extLst>
        </xdr:cNvPr>
        <xdr:cNvSpPr/>
      </xdr:nvSpPr>
      <xdr:spPr>
        <a:xfrm>
          <a:off x="18605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112994</xdr:rowOff>
    </xdr:from>
    <xdr:to>
      <xdr:col>102</xdr:col>
      <xdr:colOff>114300</xdr:colOff>
      <xdr:row>61</xdr:row>
      <xdr:rowOff>2286</xdr:rowOff>
    </xdr:to>
    <xdr:cxnSp macro="">
      <xdr:nvCxnSpPr>
        <xdr:cNvPr id="617" name="直線コネクタ 616">
          <a:extLst>
            <a:ext uri="{FF2B5EF4-FFF2-40B4-BE49-F238E27FC236}">
              <a16:creationId xmlns:a16="http://schemas.microsoft.com/office/drawing/2014/main" id="{46D23A08-81CF-4182-A7A2-3798F6F53A8B}"/>
            </a:ext>
          </a:extLst>
        </xdr:cNvPr>
        <xdr:cNvCxnSpPr/>
      </xdr:nvCxnSpPr>
      <xdr:spPr>
        <a:xfrm flipV="1">
          <a:off x="18656300" y="1039999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0FED403F-3405-4853-B564-A0E35BB49A1F}"/>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EFDBFEB3-53AB-46D4-A8BE-0640E009744F}"/>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E2F44352-120B-4B80-894C-AE676FB3EF0F}"/>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0575A457-C6BD-4FF9-925C-1CD0A6B4AAB9}"/>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12789</xdr:rowOff>
    </xdr:from>
    <xdr:ext cx="469744" cy="259045"/>
    <xdr:sp macro="" textlink="">
      <xdr:nvSpPr>
        <xdr:cNvPr id="622" name="n_1mainValue【学校施設】&#10;一人当たり面積">
          <a:extLst>
            <a:ext uri="{FF2B5EF4-FFF2-40B4-BE49-F238E27FC236}">
              <a16:creationId xmlns:a16="http://schemas.microsoft.com/office/drawing/2014/main" id="{5338FFE9-6F1D-45C0-A6DA-F50A432E0EE6}"/>
            </a:ext>
          </a:extLst>
        </xdr:cNvPr>
        <xdr:cNvSpPr txBox="1"/>
      </xdr:nvSpPr>
      <xdr:spPr>
        <a:xfrm>
          <a:off x="210757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19321</xdr:rowOff>
    </xdr:from>
    <xdr:ext cx="469744" cy="259045"/>
    <xdr:sp macro="" textlink="">
      <xdr:nvSpPr>
        <xdr:cNvPr id="623" name="n_2mainValue【学校施設】&#10;一人当たり面積">
          <a:extLst>
            <a:ext uri="{FF2B5EF4-FFF2-40B4-BE49-F238E27FC236}">
              <a16:creationId xmlns:a16="http://schemas.microsoft.com/office/drawing/2014/main" id="{129F7F12-D6B5-4C70-8D0E-3EB672A6E30D}"/>
            </a:ext>
          </a:extLst>
        </xdr:cNvPr>
        <xdr:cNvSpPr txBox="1"/>
      </xdr:nvSpPr>
      <xdr:spPr>
        <a:xfrm>
          <a:off x="20199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8871</xdr:rowOff>
    </xdr:from>
    <xdr:ext cx="469744" cy="259045"/>
    <xdr:sp macro="" textlink="">
      <xdr:nvSpPr>
        <xdr:cNvPr id="624" name="n_3mainValue【学校施設】&#10;一人当たり面積">
          <a:extLst>
            <a:ext uri="{FF2B5EF4-FFF2-40B4-BE49-F238E27FC236}">
              <a16:creationId xmlns:a16="http://schemas.microsoft.com/office/drawing/2014/main" id="{79F958DE-C2C5-4693-A5D5-9AD70E72F6B6}"/>
            </a:ext>
          </a:extLst>
        </xdr:cNvPr>
        <xdr:cNvSpPr txBox="1"/>
      </xdr:nvSpPr>
      <xdr:spPr>
        <a:xfrm>
          <a:off x="19310427" y="101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69613</xdr:rowOff>
    </xdr:from>
    <xdr:ext cx="469744" cy="259045"/>
    <xdr:sp macro="" textlink="">
      <xdr:nvSpPr>
        <xdr:cNvPr id="625" name="n_4mainValue【学校施設】&#10;一人当たり面積">
          <a:extLst>
            <a:ext uri="{FF2B5EF4-FFF2-40B4-BE49-F238E27FC236}">
              <a16:creationId xmlns:a16="http://schemas.microsoft.com/office/drawing/2014/main" id="{9B97E039-392F-47FD-9D9B-D31D4ADD68E3}"/>
            </a:ext>
          </a:extLst>
        </xdr:cNvPr>
        <xdr:cNvSpPr txBox="1"/>
      </xdr:nvSpPr>
      <xdr:spPr>
        <a:xfrm>
          <a:off x="18421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F97A4E49-A1F7-4DA6-9F66-4A924394E4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F8E854C-8E4F-4EE1-9FC3-DF5C726620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D43EDE2-6887-4E69-A44B-F7CFB7BBBB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D134C7B-FA65-40A1-9587-3231EDCD3B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CDBCD3B-7680-4C0D-A1CF-170945507F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A0977D5E-C697-4F98-B2A9-C05713785F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8F6CB73-C86C-404C-B9ED-6FC4AF980C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4A8C04E-F837-43E4-A289-3707319228D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F03E49F1-FB22-4F5F-A401-969981BAD4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F3985540-E521-42D0-9D8E-17A52FACC9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ED52C4EC-FC71-4992-BFAA-7A36DD8015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EA327377-B2CF-4373-ABAC-474587164F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DCA236C2-17B0-4A53-885B-1CB9BC8BB65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8F23317-BDFE-4DE0-8098-CEA7CF3B3EA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117C2699-E6C3-445A-9450-FBFA23D642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4237B6F9-25E3-44FA-BE4C-7D20AE9ADDB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ACC86A77-69A0-4A0C-883D-E09B8B052B3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17331019-7988-4983-A9E6-61A565DAD67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DCC35938-14FC-412E-9781-620C7D7812D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33797A29-2F83-43B3-BDEC-B728B08585B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8F66C0CC-AD78-43FE-AF0D-73187E29CA9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ED3FB5F1-01A3-4446-A6A1-C25B3E84BB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ACCB3DE6-A5DC-42A8-A6D4-0C3985E734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8E507F8A-BFD5-46BE-93F2-E1D17160A6E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7D7672AA-0CD1-4202-81D5-1A19813DBEC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7B8056DE-BDC8-4AE8-8694-22109FD0CDE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5B274A16-87A3-4251-903D-835BEEDB51A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5C564AE9-D427-4587-877D-458CE758C3A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06B5F3DA-D8DA-435A-A635-E7DCE51DDDB8}"/>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1BD7E8E4-7FB3-4FAE-B8E3-D8A95EF0754B}"/>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89E9EF6A-F5C1-4A6E-955A-806089B78276}"/>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ACCE0514-DFA5-4397-87E7-D0D240F5988D}"/>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C7A74F24-2EDF-48F6-A9FE-6C319B1F172A}"/>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80AA0E4F-AAEC-4196-A9A0-066C33FC59AA}"/>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AFFB5DA-6EFD-4363-8D2A-01EA22B7A5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DDB87A9-8211-4C0D-A435-61D465A3BF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906A1DD-8A4D-435A-B11F-6DA59B9434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9CE944E-6BA9-41A2-89E1-14D33D95B6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5784D26-71CA-4299-946F-09DBC1D5B7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65" name="楕円 664">
          <a:extLst>
            <a:ext uri="{FF2B5EF4-FFF2-40B4-BE49-F238E27FC236}">
              <a16:creationId xmlns:a16="http://schemas.microsoft.com/office/drawing/2014/main" id="{FFC03134-42BE-42CE-8DDA-571589CCCFD9}"/>
            </a:ext>
          </a:extLst>
        </xdr:cNvPr>
        <xdr:cNvSpPr/>
      </xdr:nvSpPr>
      <xdr:spPr>
        <a:xfrm>
          <a:off x="16268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72407</xdr:rowOff>
    </xdr:from>
    <xdr:ext cx="405111" cy="259045"/>
    <xdr:sp macro="" textlink="">
      <xdr:nvSpPr>
        <xdr:cNvPr id="666" name="【児童館】&#10;有形固定資産減価償却率該当値テキスト">
          <a:extLst>
            <a:ext uri="{FF2B5EF4-FFF2-40B4-BE49-F238E27FC236}">
              <a16:creationId xmlns:a16="http://schemas.microsoft.com/office/drawing/2014/main" id="{FF24AE1F-4AD8-40BD-8C6D-0D628355311F}"/>
            </a:ext>
          </a:extLst>
        </xdr:cNvPr>
        <xdr:cNvSpPr txBox="1"/>
      </xdr:nvSpPr>
      <xdr:spPr>
        <a:xfrm>
          <a:off x="16357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68580</xdr:rowOff>
    </xdr:from>
    <xdr:to>
      <xdr:col>81</xdr:col>
      <xdr:colOff>101600</xdr:colOff>
      <xdr:row>83</xdr:row>
      <xdr:rowOff>170180</xdr:rowOff>
    </xdr:to>
    <xdr:sp macro="" textlink="">
      <xdr:nvSpPr>
        <xdr:cNvPr id="667" name="楕円 666">
          <a:extLst>
            <a:ext uri="{FF2B5EF4-FFF2-40B4-BE49-F238E27FC236}">
              <a16:creationId xmlns:a16="http://schemas.microsoft.com/office/drawing/2014/main" id="{48952ED8-C9E8-44CD-A371-275C3D3C9CE6}"/>
            </a:ext>
          </a:extLst>
        </xdr:cNvPr>
        <xdr:cNvSpPr/>
      </xdr:nvSpPr>
      <xdr:spPr>
        <a:xfrm>
          <a:off x="15430500" y="142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119380</xdr:rowOff>
    </xdr:from>
    <xdr:to>
      <xdr:col>85</xdr:col>
      <xdr:colOff>127000</xdr:colOff>
      <xdr:row>83</xdr:row>
      <xdr:rowOff>144780</xdr:rowOff>
    </xdr:to>
    <xdr:cxnSp macro="">
      <xdr:nvCxnSpPr>
        <xdr:cNvPr id="668" name="直線コネクタ 667">
          <a:extLst>
            <a:ext uri="{FF2B5EF4-FFF2-40B4-BE49-F238E27FC236}">
              <a16:creationId xmlns:a16="http://schemas.microsoft.com/office/drawing/2014/main" id="{46CBDB41-68A7-49EA-84D5-494333DE14B6}"/>
            </a:ext>
          </a:extLst>
        </xdr:cNvPr>
        <xdr:cNvCxnSpPr/>
      </xdr:nvCxnSpPr>
      <xdr:spPr>
        <a:xfrm>
          <a:off x="15481300" y="143497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43180</xdr:rowOff>
    </xdr:from>
    <xdr:to>
      <xdr:col>76</xdr:col>
      <xdr:colOff>165100</xdr:colOff>
      <xdr:row>83</xdr:row>
      <xdr:rowOff>144780</xdr:rowOff>
    </xdr:to>
    <xdr:sp macro="" textlink="">
      <xdr:nvSpPr>
        <xdr:cNvPr id="669" name="楕円 668">
          <a:extLst>
            <a:ext uri="{FF2B5EF4-FFF2-40B4-BE49-F238E27FC236}">
              <a16:creationId xmlns:a16="http://schemas.microsoft.com/office/drawing/2014/main" id="{ABBC61ED-D7F2-4496-B2DB-5A00C09B3538}"/>
            </a:ext>
          </a:extLst>
        </xdr:cNvPr>
        <xdr:cNvSpPr/>
      </xdr:nvSpPr>
      <xdr:spPr>
        <a:xfrm>
          <a:off x="14541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93980</xdr:rowOff>
    </xdr:from>
    <xdr:to>
      <xdr:col>81</xdr:col>
      <xdr:colOff>50800</xdr:colOff>
      <xdr:row>83</xdr:row>
      <xdr:rowOff>119380</xdr:rowOff>
    </xdr:to>
    <xdr:cxnSp macro="">
      <xdr:nvCxnSpPr>
        <xdr:cNvPr id="670" name="直線コネクタ 669">
          <a:extLst>
            <a:ext uri="{FF2B5EF4-FFF2-40B4-BE49-F238E27FC236}">
              <a16:creationId xmlns:a16="http://schemas.microsoft.com/office/drawing/2014/main" id="{4D9D860C-E828-4944-B645-560047359F25}"/>
            </a:ext>
          </a:extLst>
        </xdr:cNvPr>
        <xdr:cNvCxnSpPr/>
      </xdr:nvCxnSpPr>
      <xdr:spPr>
        <a:xfrm>
          <a:off x="14592300" y="143243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17780</xdr:rowOff>
    </xdr:from>
    <xdr:to>
      <xdr:col>72</xdr:col>
      <xdr:colOff>38100</xdr:colOff>
      <xdr:row>83</xdr:row>
      <xdr:rowOff>119380</xdr:rowOff>
    </xdr:to>
    <xdr:sp macro="" textlink="">
      <xdr:nvSpPr>
        <xdr:cNvPr id="671" name="楕円 670">
          <a:extLst>
            <a:ext uri="{FF2B5EF4-FFF2-40B4-BE49-F238E27FC236}">
              <a16:creationId xmlns:a16="http://schemas.microsoft.com/office/drawing/2014/main" id="{3C79EE02-FBC5-4760-8DE8-B5D3A007DC1D}"/>
            </a:ext>
          </a:extLst>
        </xdr:cNvPr>
        <xdr:cNvSpPr/>
      </xdr:nvSpPr>
      <xdr:spPr>
        <a:xfrm>
          <a:off x="13652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68580</xdr:rowOff>
    </xdr:from>
    <xdr:to>
      <xdr:col>76</xdr:col>
      <xdr:colOff>114300</xdr:colOff>
      <xdr:row>83</xdr:row>
      <xdr:rowOff>93980</xdr:rowOff>
    </xdr:to>
    <xdr:cxnSp macro="">
      <xdr:nvCxnSpPr>
        <xdr:cNvPr id="672" name="直線コネクタ 671">
          <a:extLst>
            <a:ext uri="{FF2B5EF4-FFF2-40B4-BE49-F238E27FC236}">
              <a16:creationId xmlns:a16="http://schemas.microsoft.com/office/drawing/2014/main" id="{5580F781-A7BC-4FE9-B463-361E4E02106C}"/>
            </a:ext>
          </a:extLst>
        </xdr:cNvPr>
        <xdr:cNvCxnSpPr/>
      </xdr:nvCxnSpPr>
      <xdr:spPr>
        <a:xfrm>
          <a:off x="13703300" y="14298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163830</xdr:rowOff>
    </xdr:from>
    <xdr:to>
      <xdr:col>67</xdr:col>
      <xdr:colOff>101600</xdr:colOff>
      <xdr:row>83</xdr:row>
      <xdr:rowOff>93980</xdr:rowOff>
    </xdr:to>
    <xdr:sp macro="" textlink="">
      <xdr:nvSpPr>
        <xdr:cNvPr id="673" name="楕円 672">
          <a:extLst>
            <a:ext uri="{FF2B5EF4-FFF2-40B4-BE49-F238E27FC236}">
              <a16:creationId xmlns:a16="http://schemas.microsoft.com/office/drawing/2014/main" id="{5FF3C732-E3D5-4DDD-9F03-80B830C9CC19}"/>
            </a:ext>
          </a:extLst>
        </xdr:cNvPr>
        <xdr:cNvSpPr/>
      </xdr:nvSpPr>
      <xdr:spPr>
        <a:xfrm>
          <a:off x="12763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43180</xdr:rowOff>
    </xdr:from>
    <xdr:to>
      <xdr:col>71</xdr:col>
      <xdr:colOff>177800</xdr:colOff>
      <xdr:row>83</xdr:row>
      <xdr:rowOff>68580</xdr:rowOff>
    </xdr:to>
    <xdr:cxnSp macro="">
      <xdr:nvCxnSpPr>
        <xdr:cNvPr id="674" name="直線コネクタ 673">
          <a:extLst>
            <a:ext uri="{FF2B5EF4-FFF2-40B4-BE49-F238E27FC236}">
              <a16:creationId xmlns:a16="http://schemas.microsoft.com/office/drawing/2014/main" id="{5FF659C5-3015-4523-B688-D2875BBE646E}"/>
            </a:ext>
          </a:extLst>
        </xdr:cNvPr>
        <xdr:cNvCxnSpPr/>
      </xdr:nvCxnSpPr>
      <xdr:spPr>
        <a:xfrm>
          <a:off x="12814300" y="142735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25E65190-907A-4B83-968C-0B9D168674F4}"/>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6CCA4E55-9117-4043-9FE1-A1358458B009}"/>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27D070B7-F1AC-4964-9D9A-DBA014F6C7CD}"/>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63949094-1FF3-44CC-9DC1-A80EB64503A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161307</xdr:rowOff>
    </xdr:from>
    <xdr:ext cx="405111" cy="259045"/>
    <xdr:sp macro="" textlink="">
      <xdr:nvSpPr>
        <xdr:cNvPr id="679" name="n_1mainValue【児童館】&#10;有形固定資産減価償却率">
          <a:extLst>
            <a:ext uri="{FF2B5EF4-FFF2-40B4-BE49-F238E27FC236}">
              <a16:creationId xmlns:a16="http://schemas.microsoft.com/office/drawing/2014/main" id="{03F1E517-23C7-4E38-8E2F-38A5ABC8E332}"/>
            </a:ext>
          </a:extLst>
        </xdr:cNvPr>
        <xdr:cNvSpPr txBox="1"/>
      </xdr:nvSpPr>
      <xdr:spPr>
        <a:xfrm>
          <a:off x="15266044" y="1439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135907</xdr:rowOff>
    </xdr:from>
    <xdr:ext cx="405111" cy="259045"/>
    <xdr:sp macro="" textlink="">
      <xdr:nvSpPr>
        <xdr:cNvPr id="680" name="n_2mainValue【児童館】&#10;有形固定資産減価償却率">
          <a:extLst>
            <a:ext uri="{FF2B5EF4-FFF2-40B4-BE49-F238E27FC236}">
              <a16:creationId xmlns:a16="http://schemas.microsoft.com/office/drawing/2014/main" id="{76AAA6CD-F632-46BC-9F5E-70F332451D1B}"/>
            </a:ext>
          </a:extLst>
        </xdr:cNvPr>
        <xdr:cNvSpPr txBox="1"/>
      </xdr:nvSpPr>
      <xdr:spPr>
        <a:xfrm>
          <a:off x="14389744" y="1436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110507</xdr:rowOff>
    </xdr:from>
    <xdr:ext cx="405111" cy="259045"/>
    <xdr:sp macro="" textlink="">
      <xdr:nvSpPr>
        <xdr:cNvPr id="681" name="n_3mainValue【児童館】&#10;有形固定資産減価償却率">
          <a:extLst>
            <a:ext uri="{FF2B5EF4-FFF2-40B4-BE49-F238E27FC236}">
              <a16:creationId xmlns:a16="http://schemas.microsoft.com/office/drawing/2014/main" id="{83652128-3F22-4519-A225-ABEBB021AF42}"/>
            </a:ext>
          </a:extLst>
        </xdr:cNvPr>
        <xdr:cNvSpPr txBox="1"/>
      </xdr:nvSpPr>
      <xdr:spPr>
        <a:xfrm>
          <a:off x="13500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85107</xdr:rowOff>
    </xdr:from>
    <xdr:ext cx="405111" cy="259045"/>
    <xdr:sp macro="" textlink="">
      <xdr:nvSpPr>
        <xdr:cNvPr id="682" name="n_4mainValue【児童館】&#10;有形固定資産減価償却率">
          <a:extLst>
            <a:ext uri="{FF2B5EF4-FFF2-40B4-BE49-F238E27FC236}">
              <a16:creationId xmlns:a16="http://schemas.microsoft.com/office/drawing/2014/main" id="{13CF8849-63E1-4B08-97FB-F7BDE60DB508}"/>
            </a:ext>
          </a:extLst>
        </xdr:cNvPr>
        <xdr:cNvSpPr txBox="1"/>
      </xdr:nvSpPr>
      <xdr:spPr>
        <a:xfrm>
          <a:off x="12611744"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B6A49085-B159-477C-BA2F-D3FA8168D5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7CE2EB71-01F0-46A3-B2D8-F67407D3BE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A1276FCF-FFA7-445E-8BAE-964B2579C0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24F4E5F8-162E-4663-AB27-FBBA502B44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3F9AB90-75F6-4FE0-9289-0F04142C24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8CC0A58E-8E21-4273-B3CB-FE02B21131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8067621D-6F38-4309-BABD-2938CB2F07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BA38A078-E84F-4CB0-A442-C3D71350C1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EE78526C-51FF-4BEC-AFC7-839B27D1E14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53050242-6A70-44F4-AD7D-D11BA15682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FE78E0B3-42FF-4B1C-A6F4-0C416EC8A24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C588CBEF-C90B-4128-B6E6-B6C58A55F00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B274BA01-3400-41C7-B8F8-A63DC7D53E2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B6FD2AD1-F8E9-4F8C-AF70-AA9CADA951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5C6AF6A8-3A74-48AD-9EF1-47729B93D3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33ACAD60-063D-4978-A8CF-9E475DDA0D9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3D6619F2-7815-44D6-8C06-A1A1847F923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3151153F-3AB1-4CF5-8877-3A7E3C933CF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2C0EBDE8-7B7E-4FD0-B8E7-82E88170DD0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441C7480-0C1E-4767-B314-D1CB233E530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FBC4888E-98A5-4C95-9B7E-385B7D8308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A9CCC102-989B-4864-A430-00F03D3AACC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BDB99B49-54F5-4870-8C42-E2908EC8BE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921579A4-F4A8-433A-B397-3869DD77DAE1}"/>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2CD7DEF-D144-434B-937A-6048DA45EE9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F7286B59-CB65-44D3-932B-7D4E1F14739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38F7EA85-08C3-4FFC-AE53-0B1F4879F10B}"/>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F747DAEB-7010-4EE5-9949-0F1E6B1240A6}"/>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516652E0-2C08-4F4D-9F76-C930D393C643}"/>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9D048D14-A891-4991-9E6A-08636771228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B4660877-B516-4A4C-9568-0FCF89D81F16}"/>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576CB287-AC9F-45AE-9192-BC9478309F3F}"/>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7C624ABB-7031-4C84-BE53-F949FD93A4D4}"/>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7F5CA059-A191-49D4-94B7-90BBDD7DF26B}"/>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B5DF8FD-7DD2-4938-AB91-689418338A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C83C638-8859-4F06-8B1D-9C9C66A819A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70BF34D-CAA4-4793-87EB-DA0D815F47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D84EEEC-A505-4B25-A671-4B39DCC554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392607F-0C0E-4F0F-BD98-AA6142127F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22" name="楕円 721">
          <a:extLst>
            <a:ext uri="{FF2B5EF4-FFF2-40B4-BE49-F238E27FC236}">
              <a16:creationId xmlns:a16="http://schemas.microsoft.com/office/drawing/2014/main" id="{C6F9DE6E-A967-4C5E-8D0B-DE9BF856E576}"/>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3" name="【児童館】&#10;一人当たり面積該当値テキスト">
          <a:extLst>
            <a:ext uri="{FF2B5EF4-FFF2-40B4-BE49-F238E27FC236}">
              <a16:creationId xmlns:a16="http://schemas.microsoft.com/office/drawing/2014/main" id="{F363B222-BD9A-4CD0-8202-9FC584AD1555}"/>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50800</xdr:rowOff>
    </xdr:from>
    <xdr:to>
      <xdr:col>112</xdr:col>
      <xdr:colOff>38100</xdr:colOff>
      <xdr:row>84</xdr:row>
      <xdr:rowOff>152400</xdr:rowOff>
    </xdr:to>
    <xdr:sp macro="" textlink="">
      <xdr:nvSpPr>
        <xdr:cNvPr id="724" name="楕円 723">
          <a:extLst>
            <a:ext uri="{FF2B5EF4-FFF2-40B4-BE49-F238E27FC236}">
              <a16:creationId xmlns:a16="http://schemas.microsoft.com/office/drawing/2014/main" id="{BC9684D2-D8D7-42CA-AFCF-5D7FA891675A}"/>
            </a:ext>
          </a:extLst>
        </xdr:cNvPr>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114300</xdr:rowOff>
    </xdr:to>
    <xdr:cxnSp macro="">
      <xdr:nvCxnSpPr>
        <xdr:cNvPr id="725" name="直線コネクタ 724">
          <a:extLst>
            <a:ext uri="{FF2B5EF4-FFF2-40B4-BE49-F238E27FC236}">
              <a16:creationId xmlns:a16="http://schemas.microsoft.com/office/drawing/2014/main" id="{F468BD35-C5B0-42FE-A139-B747A1F6D7A1}"/>
            </a:ext>
          </a:extLst>
        </xdr:cNvPr>
        <xdr:cNvCxnSpPr/>
      </xdr:nvCxnSpPr>
      <xdr:spPr>
        <a:xfrm>
          <a:off x="21323300" y="1450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726" name="楕円 725">
          <a:extLst>
            <a:ext uri="{FF2B5EF4-FFF2-40B4-BE49-F238E27FC236}">
              <a16:creationId xmlns:a16="http://schemas.microsoft.com/office/drawing/2014/main" id="{8CA7DE1B-80CD-445C-AF1A-73A1F7DE88B9}"/>
            </a:ext>
          </a:extLst>
        </xdr:cNvPr>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101600</xdr:rowOff>
    </xdr:to>
    <xdr:cxnSp macro="">
      <xdr:nvCxnSpPr>
        <xdr:cNvPr id="727" name="直線コネクタ 726">
          <a:extLst>
            <a:ext uri="{FF2B5EF4-FFF2-40B4-BE49-F238E27FC236}">
              <a16:creationId xmlns:a16="http://schemas.microsoft.com/office/drawing/2014/main" id="{36D41FA3-8A92-44A6-9449-D16C1667656D}"/>
            </a:ext>
          </a:extLst>
        </xdr:cNvPr>
        <xdr:cNvCxnSpPr/>
      </xdr:nvCxnSpPr>
      <xdr:spPr>
        <a:xfrm>
          <a:off x="20434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728" name="楕円 727">
          <a:extLst>
            <a:ext uri="{FF2B5EF4-FFF2-40B4-BE49-F238E27FC236}">
              <a16:creationId xmlns:a16="http://schemas.microsoft.com/office/drawing/2014/main" id="{4F8D0B92-7A34-41C9-9A7F-7F223B5D5B43}"/>
            </a:ext>
          </a:extLst>
        </xdr:cNvPr>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101600</xdr:rowOff>
    </xdr:to>
    <xdr:cxnSp macro="">
      <xdr:nvCxnSpPr>
        <xdr:cNvPr id="729" name="直線コネクタ 728">
          <a:extLst>
            <a:ext uri="{FF2B5EF4-FFF2-40B4-BE49-F238E27FC236}">
              <a16:creationId xmlns:a16="http://schemas.microsoft.com/office/drawing/2014/main" id="{A107717D-140A-4CB3-94D8-59391F576DBF}"/>
            </a:ext>
          </a:extLst>
        </xdr:cNvPr>
        <xdr:cNvCxnSpPr/>
      </xdr:nvCxnSpPr>
      <xdr:spPr>
        <a:xfrm>
          <a:off x="19545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30" name="楕円 729">
          <a:extLst>
            <a:ext uri="{FF2B5EF4-FFF2-40B4-BE49-F238E27FC236}">
              <a16:creationId xmlns:a16="http://schemas.microsoft.com/office/drawing/2014/main" id="{5F75A8C5-95D4-451A-A3D1-02DC8DF8B41B}"/>
            </a:ext>
          </a:extLst>
        </xdr:cNvPr>
        <xdr:cNvSpPr/>
      </xdr:nvSpPr>
      <xdr:spPr>
        <a:xfrm>
          <a:off x="18605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101600</xdr:rowOff>
    </xdr:to>
    <xdr:cxnSp macro="">
      <xdr:nvCxnSpPr>
        <xdr:cNvPr id="731" name="直線コネクタ 730">
          <a:extLst>
            <a:ext uri="{FF2B5EF4-FFF2-40B4-BE49-F238E27FC236}">
              <a16:creationId xmlns:a16="http://schemas.microsoft.com/office/drawing/2014/main" id="{BBD9FC36-AE7E-4401-965D-3D340C5268AD}"/>
            </a:ext>
          </a:extLst>
        </xdr:cNvPr>
        <xdr:cNvCxnSpPr/>
      </xdr:nvCxnSpPr>
      <xdr:spPr>
        <a:xfrm>
          <a:off x="18656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5BF521CE-B71A-44FA-ACAA-2D38A4FAB13D}"/>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a16="http://schemas.microsoft.com/office/drawing/2014/main" id="{6D2BC8F7-96E1-427C-9A38-5757D704EFAC}"/>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a16="http://schemas.microsoft.com/office/drawing/2014/main" id="{A4216417-3924-4B14-B59E-97AA26ACC2CA}"/>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a16="http://schemas.microsoft.com/office/drawing/2014/main" id="{513FC374-3DFD-4C21-BB2D-2B9B79F8C7B7}"/>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143527</xdr:rowOff>
    </xdr:from>
    <xdr:ext cx="469744" cy="259045"/>
    <xdr:sp macro="" textlink="">
      <xdr:nvSpPr>
        <xdr:cNvPr id="736" name="n_1mainValue【児童館】&#10;一人当たり面積">
          <a:extLst>
            <a:ext uri="{FF2B5EF4-FFF2-40B4-BE49-F238E27FC236}">
              <a16:creationId xmlns:a16="http://schemas.microsoft.com/office/drawing/2014/main" id="{1EEE6CFC-F790-4809-A6CB-025B34CA7C6C}"/>
            </a:ext>
          </a:extLst>
        </xdr:cNvPr>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143527</xdr:rowOff>
    </xdr:from>
    <xdr:ext cx="469744" cy="259045"/>
    <xdr:sp macro="" textlink="">
      <xdr:nvSpPr>
        <xdr:cNvPr id="737" name="n_2mainValue【児童館】&#10;一人当たり面積">
          <a:extLst>
            <a:ext uri="{FF2B5EF4-FFF2-40B4-BE49-F238E27FC236}">
              <a16:creationId xmlns:a16="http://schemas.microsoft.com/office/drawing/2014/main" id="{7322844F-58B6-4F22-8050-1541AC5FF18D}"/>
            </a:ext>
          </a:extLst>
        </xdr:cNvPr>
        <xdr:cNvSpPr txBox="1"/>
      </xdr:nvSpPr>
      <xdr:spPr>
        <a:xfrm>
          <a:off x="20199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738" name="n_3mainValue【児童館】&#10;一人当たり面積">
          <a:extLst>
            <a:ext uri="{FF2B5EF4-FFF2-40B4-BE49-F238E27FC236}">
              <a16:creationId xmlns:a16="http://schemas.microsoft.com/office/drawing/2014/main" id="{66DE4348-6A1C-465D-81A7-D4924BE07479}"/>
            </a:ext>
          </a:extLst>
        </xdr:cNvPr>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9" name="n_4mainValue【児童館】&#10;一人当たり面積">
          <a:extLst>
            <a:ext uri="{FF2B5EF4-FFF2-40B4-BE49-F238E27FC236}">
              <a16:creationId xmlns:a16="http://schemas.microsoft.com/office/drawing/2014/main" id="{EFF3E062-C6B1-4CDB-AF20-6FBE4779BCA9}"/>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C235B4B6-7361-43BB-AB5C-4CDA1F2246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609ED3F8-5955-4DBB-AC1E-A0A515932A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3DBC39E-8E28-4AF5-9B02-FD0192D356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E60CEED1-BE40-432F-A754-80445BEB17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09553BE-5E9E-4EB8-9C87-769E37B4E0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5245C556-7FE2-4F02-A4EA-F3550AA58C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F75B0C84-31E9-4007-99C9-1C1FE50691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8013D77-6ED6-439E-AE49-3FDC7FBC59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9C66DEC-A1E4-4844-8BC8-DAB6BCC35B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C32126E2-B95B-4980-A404-CCFEA6ACE7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676BF668-1A71-4A8D-A6CC-1876E27917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F29785B7-B8A6-4CDB-83FB-5CC169BA3E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78746D48-1C5A-4EA4-9CB1-6521F48FE9A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8ABA88A1-2011-4F43-ADC8-C5851F3FD4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530F65C9-5779-49DA-9356-966EF2D622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EFE4E482-A594-4766-AB6F-07C6183351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1B416746-3DF1-49A8-9F9D-CDB4861CF01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5163C2B1-6A62-4B5B-A5D4-007612697C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D30C6145-F3DA-4373-8924-A785474FB6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30CABACB-EA1B-4557-965F-605E6A0444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43D30E8C-5B75-41D3-AC9F-2BEB57A249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696256EF-6B04-4005-85D0-F1F192BF439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26116C9-63EA-4106-BAD2-D0882F7C26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E11D76F-FB76-4DA2-A79C-D86F51DB2C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AD07B0F1-E12B-4497-963C-13C03E1D0D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C8F3A17C-0952-4527-A743-1F99FC0CF601}"/>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1D059A25-A3CF-49F9-AB19-A1568A969F7E}"/>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6B9452A9-CF2D-45D2-B78C-8F16BA859A47}"/>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9968097E-4A80-4246-8D58-C6E0B1286218}"/>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DD65D21D-40B2-4696-BB45-DD3613340FEB}"/>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a16="http://schemas.microsoft.com/office/drawing/2014/main" id="{89616863-E8EB-497E-B573-9389F3AE87D8}"/>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AD4C8BB0-87F8-49DF-9E73-8933AD042033}"/>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42364F4B-D0F7-4A91-BBAA-3593E05F95A9}"/>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9939446C-899D-4A4E-AF61-784C5BD61732}"/>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074CA58C-51D1-4FA8-BC0A-A0FDFE3F62DF}"/>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C7376FF9-5B65-4B6D-8D05-4BD53701B194}"/>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CDB6500-E234-4492-866E-8B473017A6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8548B7B-C3F2-49E1-9F6F-D87BE75F75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7C60313-0A31-475F-A1FA-ED9FBD721D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AAAEB30-EAFA-44B7-AF55-084F0AED68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DB72246-9926-4F3D-8554-C4D6D3534E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81" name="楕円 780">
          <a:extLst>
            <a:ext uri="{FF2B5EF4-FFF2-40B4-BE49-F238E27FC236}">
              <a16:creationId xmlns:a16="http://schemas.microsoft.com/office/drawing/2014/main" id="{E9630704-24B0-4611-AACA-20E0F620BD85}"/>
            </a:ext>
          </a:extLst>
        </xdr:cNvPr>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82" name="【公民館】&#10;有形固定資産減価償却率該当値テキスト">
          <a:extLst>
            <a:ext uri="{FF2B5EF4-FFF2-40B4-BE49-F238E27FC236}">
              <a16:creationId xmlns:a16="http://schemas.microsoft.com/office/drawing/2014/main" id="{56467ED8-0F60-460E-B12F-8D1A9679CDA4}"/>
            </a:ext>
          </a:extLst>
        </xdr:cNvPr>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783" name="楕円 782">
          <a:extLst>
            <a:ext uri="{FF2B5EF4-FFF2-40B4-BE49-F238E27FC236}">
              <a16:creationId xmlns:a16="http://schemas.microsoft.com/office/drawing/2014/main" id="{F6BCCE89-B108-442E-8B3D-771A7C63785D}"/>
            </a:ext>
          </a:extLst>
        </xdr:cNvPr>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2721</xdr:rowOff>
    </xdr:to>
    <xdr:cxnSp macro="">
      <xdr:nvCxnSpPr>
        <xdr:cNvPr id="784" name="直線コネクタ 783">
          <a:extLst>
            <a:ext uri="{FF2B5EF4-FFF2-40B4-BE49-F238E27FC236}">
              <a16:creationId xmlns:a16="http://schemas.microsoft.com/office/drawing/2014/main" id="{1A2EA80D-0AAB-458C-A0A1-219FB2A9A3FF}"/>
            </a:ext>
          </a:extLst>
        </xdr:cNvPr>
        <xdr:cNvCxnSpPr/>
      </xdr:nvCxnSpPr>
      <xdr:spPr>
        <a:xfrm>
          <a:off x="15481300" y="1815356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85" name="楕円 784">
          <a:extLst>
            <a:ext uri="{FF2B5EF4-FFF2-40B4-BE49-F238E27FC236}">
              <a16:creationId xmlns:a16="http://schemas.microsoft.com/office/drawing/2014/main" id="{AB90D7C8-53A9-4380-AB8E-34D8B18F56FA}"/>
            </a:ext>
          </a:extLst>
        </xdr:cNvPr>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151312</xdr:rowOff>
    </xdr:to>
    <xdr:cxnSp macro="">
      <xdr:nvCxnSpPr>
        <xdr:cNvPr id="786" name="直線コネクタ 785">
          <a:extLst>
            <a:ext uri="{FF2B5EF4-FFF2-40B4-BE49-F238E27FC236}">
              <a16:creationId xmlns:a16="http://schemas.microsoft.com/office/drawing/2014/main" id="{6B9C7346-5931-48B7-A42E-D3081A5B15DE}"/>
            </a:ext>
          </a:extLst>
        </xdr:cNvPr>
        <xdr:cNvCxnSpPr/>
      </xdr:nvCxnSpPr>
      <xdr:spPr>
        <a:xfrm>
          <a:off x="14592300" y="181209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87" name="楕円 786">
          <a:extLst>
            <a:ext uri="{FF2B5EF4-FFF2-40B4-BE49-F238E27FC236}">
              <a16:creationId xmlns:a16="http://schemas.microsoft.com/office/drawing/2014/main" id="{2751765B-9985-4E90-8DC3-28C644AA8C04}"/>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118655</xdr:rowOff>
    </xdr:to>
    <xdr:cxnSp macro="">
      <xdr:nvCxnSpPr>
        <xdr:cNvPr id="788" name="直線コネクタ 787">
          <a:extLst>
            <a:ext uri="{FF2B5EF4-FFF2-40B4-BE49-F238E27FC236}">
              <a16:creationId xmlns:a16="http://schemas.microsoft.com/office/drawing/2014/main" id="{9DDA69C0-2FD2-48AE-AC94-B8F3DFFF58F9}"/>
            </a:ext>
          </a:extLst>
        </xdr:cNvPr>
        <xdr:cNvCxnSpPr/>
      </xdr:nvCxnSpPr>
      <xdr:spPr>
        <a:xfrm>
          <a:off x="13703300" y="180882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84182</xdr:rowOff>
    </xdr:from>
    <xdr:to>
      <xdr:col>67</xdr:col>
      <xdr:colOff>101600</xdr:colOff>
      <xdr:row>105</xdr:row>
      <xdr:rowOff>14332</xdr:rowOff>
    </xdr:to>
    <xdr:sp macro="" textlink="">
      <xdr:nvSpPr>
        <xdr:cNvPr id="789" name="楕円 788">
          <a:extLst>
            <a:ext uri="{FF2B5EF4-FFF2-40B4-BE49-F238E27FC236}">
              <a16:creationId xmlns:a16="http://schemas.microsoft.com/office/drawing/2014/main" id="{0059CB4D-B64F-42C7-8E8F-ED618C1336E0}"/>
            </a:ext>
          </a:extLst>
        </xdr:cNvPr>
        <xdr:cNvSpPr/>
      </xdr:nvSpPr>
      <xdr:spPr>
        <a:xfrm>
          <a:off x="1276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134982</xdr:rowOff>
    </xdr:from>
    <xdr:to>
      <xdr:col>71</xdr:col>
      <xdr:colOff>177800</xdr:colOff>
      <xdr:row>105</xdr:row>
      <xdr:rowOff>85998</xdr:rowOff>
    </xdr:to>
    <xdr:cxnSp macro="">
      <xdr:nvCxnSpPr>
        <xdr:cNvPr id="790" name="直線コネクタ 789">
          <a:extLst>
            <a:ext uri="{FF2B5EF4-FFF2-40B4-BE49-F238E27FC236}">
              <a16:creationId xmlns:a16="http://schemas.microsoft.com/office/drawing/2014/main" id="{FCE06FEE-979A-4AC1-8EE2-6A9EF4DC6E08}"/>
            </a:ext>
          </a:extLst>
        </xdr:cNvPr>
        <xdr:cNvCxnSpPr/>
      </xdr:nvCxnSpPr>
      <xdr:spPr>
        <a:xfrm>
          <a:off x="12814300" y="17965782"/>
          <a:ext cx="889000" cy="1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a16="http://schemas.microsoft.com/office/drawing/2014/main" id="{6166D65D-144C-4F73-B8AC-1AC2630E3F39}"/>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a:extLst>
            <a:ext uri="{FF2B5EF4-FFF2-40B4-BE49-F238E27FC236}">
              <a16:creationId xmlns:a16="http://schemas.microsoft.com/office/drawing/2014/main" id="{D799E42E-204C-4E73-86AE-4B924954EFCC}"/>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a:extLst>
            <a:ext uri="{FF2B5EF4-FFF2-40B4-BE49-F238E27FC236}">
              <a16:creationId xmlns:a16="http://schemas.microsoft.com/office/drawing/2014/main" id="{2A9AB7A2-654D-41B2-AC92-4378B2523212}"/>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a:extLst>
            <a:ext uri="{FF2B5EF4-FFF2-40B4-BE49-F238E27FC236}">
              <a16:creationId xmlns:a16="http://schemas.microsoft.com/office/drawing/2014/main" id="{44357578-DE1F-4340-AD45-137C25BAEA8A}"/>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795" name="n_1mainValue【公民館】&#10;有形固定資産減価償却率">
          <a:extLst>
            <a:ext uri="{FF2B5EF4-FFF2-40B4-BE49-F238E27FC236}">
              <a16:creationId xmlns:a16="http://schemas.microsoft.com/office/drawing/2014/main" id="{F6C30DE9-D155-4D89-B93C-762A4BA56110}"/>
            </a:ext>
          </a:extLst>
        </xdr:cNvPr>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14532</xdr:rowOff>
    </xdr:from>
    <xdr:ext cx="405111" cy="259045"/>
    <xdr:sp macro="" textlink="">
      <xdr:nvSpPr>
        <xdr:cNvPr id="796" name="n_2mainValue【公民館】&#10;有形固定資産減価償却率">
          <a:extLst>
            <a:ext uri="{FF2B5EF4-FFF2-40B4-BE49-F238E27FC236}">
              <a16:creationId xmlns:a16="http://schemas.microsoft.com/office/drawing/2014/main" id="{66347D2D-FC45-4E04-ABC6-EACC68AB6BD0}"/>
            </a:ext>
          </a:extLst>
        </xdr:cNvPr>
        <xdr:cNvSpPr txBox="1"/>
      </xdr:nvSpPr>
      <xdr:spPr>
        <a:xfrm>
          <a:off x="14389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153325</xdr:rowOff>
    </xdr:from>
    <xdr:ext cx="405111" cy="259045"/>
    <xdr:sp macro="" textlink="">
      <xdr:nvSpPr>
        <xdr:cNvPr id="797" name="n_3mainValue【公民館】&#10;有形固定資産減価償却率">
          <a:extLst>
            <a:ext uri="{FF2B5EF4-FFF2-40B4-BE49-F238E27FC236}">
              <a16:creationId xmlns:a16="http://schemas.microsoft.com/office/drawing/2014/main" id="{4534A6A7-F158-498F-ADF1-CC0E19CC557D}"/>
            </a:ext>
          </a:extLst>
        </xdr:cNvPr>
        <xdr:cNvSpPr txBox="1"/>
      </xdr:nvSpPr>
      <xdr:spPr>
        <a:xfrm>
          <a:off x="13500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98" name="n_4mainValue【公民館】&#10;有形固定資産減価償却率">
          <a:extLst>
            <a:ext uri="{FF2B5EF4-FFF2-40B4-BE49-F238E27FC236}">
              <a16:creationId xmlns:a16="http://schemas.microsoft.com/office/drawing/2014/main" id="{C3C7DEEA-BB93-4BD9-A636-443D3F8A6038}"/>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A9879884-40CB-4BB7-91F5-C17F4D9F1B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4C2CEFE9-336C-4A38-8151-9A813EFE4F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976EB65A-6DCA-45B0-85D5-DA6A0B3682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5AA84CF1-D4B7-4C36-9B57-E51CA43B44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7AFC954F-549F-44B4-8281-3B01079CDE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B7327BB7-C7E2-4745-B9E4-3EB3302DFD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2B6D5A91-16DD-4B28-9D98-FECC46BAE1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6F6D3152-D568-459D-97F9-78BCFBEF03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B51C15AD-E2F8-47E5-8824-3AD3ECF6BE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6ED8870B-190E-4102-B2F2-22D4039AEC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EED3BDC0-CDA6-4618-835C-5221F5D4AF4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1F190CF6-97BA-4876-9F5C-5070853E219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9678A339-CFF3-4526-A2F0-58E193762F4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F0E5AC91-CE33-44C3-ACB0-191E70A7236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8F1970A6-483D-42BF-A8CA-30AD4561E82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6A3D04C6-196C-4D2B-BE4F-51BB1B4906F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DD6E38B8-061A-4437-9991-8C715E07E3D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FC78C4DD-2FBD-43C6-A5E9-B564A38A20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E8B26865-4C15-45A9-BA2F-AA9D8EA4F70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F3F46D0C-A24F-4E54-B07B-EA3E968EFDD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43B8E972-F369-45B0-8239-A8921AD898B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C5B32E1F-B061-419E-BFC2-DD92263FA0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49134766-7104-4546-AE9A-286EC82E21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92BAB410-BE06-428B-A178-22A88CB679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73850D95-B45D-461C-9B06-715EF5C010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38688EAC-701B-426E-ADC9-6B520518356B}"/>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1DCC9F3E-888B-4134-8068-ED37629ECFBA}"/>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B765249D-399C-4E7F-A3DA-F1E6CF6A5C87}"/>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5443C950-14C0-4734-B862-D4CC54F8E5AD}"/>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E372D16B-C839-4282-ABC4-FC2C6802AA13}"/>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C993643D-FDE4-44A7-B1FF-483360D82B22}"/>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C7673FC9-0BAB-4814-B127-E7B2C4A21FB4}"/>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88C2E072-C268-4668-A478-D40D26530E75}"/>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1585B5CC-7CBF-42C1-9A25-6F329D996E95}"/>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9E7D0CA1-B40A-42FE-BE07-E0E79410BD7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C1688382-2F10-4043-94B9-E646F52A10DB}"/>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9C5CD8C-175D-4606-A9F7-CC45AC8281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494A76D-DEEC-47E2-8392-CBEE33A15F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2FA953A-34C7-4E6D-BD27-1611F10052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A4F789D-EFD7-4747-811E-986E221EFB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2966507-B6E4-40AE-AE22-BF0EF1C471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840" name="楕円 839">
          <a:extLst>
            <a:ext uri="{FF2B5EF4-FFF2-40B4-BE49-F238E27FC236}">
              <a16:creationId xmlns:a16="http://schemas.microsoft.com/office/drawing/2014/main" id="{08A9CEEB-8028-421F-857C-0FFFDD201501}"/>
            </a:ext>
          </a:extLst>
        </xdr:cNvPr>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134819</xdr:rowOff>
    </xdr:from>
    <xdr:ext cx="469744" cy="259045"/>
    <xdr:sp macro="" textlink="">
      <xdr:nvSpPr>
        <xdr:cNvPr id="841" name="【公民館】&#10;一人当たり面積該当値テキスト">
          <a:extLst>
            <a:ext uri="{FF2B5EF4-FFF2-40B4-BE49-F238E27FC236}">
              <a16:creationId xmlns:a16="http://schemas.microsoft.com/office/drawing/2014/main" id="{57351ACF-332D-4A81-B7F9-F8617DCB5BD3}"/>
            </a:ext>
          </a:extLst>
        </xdr:cNvPr>
        <xdr:cNvSpPr txBox="1"/>
      </xdr:nvSpPr>
      <xdr:spPr>
        <a:xfrm>
          <a:off x="22199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108676</xdr:rowOff>
    </xdr:from>
    <xdr:to>
      <xdr:col>112</xdr:col>
      <xdr:colOff>38100</xdr:colOff>
      <xdr:row>106</xdr:row>
      <xdr:rowOff>38826</xdr:rowOff>
    </xdr:to>
    <xdr:sp macro="" textlink="">
      <xdr:nvSpPr>
        <xdr:cNvPr id="842" name="楕円 841">
          <a:extLst>
            <a:ext uri="{FF2B5EF4-FFF2-40B4-BE49-F238E27FC236}">
              <a16:creationId xmlns:a16="http://schemas.microsoft.com/office/drawing/2014/main" id="{F001A5DB-73FF-4A8D-A27A-9CC4D513D4F3}"/>
            </a:ext>
          </a:extLst>
        </xdr:cNvPr>
        <xdr:cNvSpPr/>
      </xdr:nvSpPr>
      <xdr:spPr>
        <a:xfrm>
          <a:off x="2127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159476</xdr:rowOff>
    </xdr:from>
    <xdr:to>
      <xdr:col>116</xdr:col>
      <xdr:colOff>63500</xdr:colOff>
      <xdr:row>105</xdr:row>
      <xdr:rowOff>162742</xdr:rowOff>
    </xdr:to>
    <xdr:cxnSp macro="">
      <xdr:nvCxnSpPr>
        <xdr:cNvPr id="843" name="直線コネクタ 842">
          <a:extLst>
            <a:ext uri="{FF2B5EF4-FFF2-40B4-BE49-F238E27FC236}">
              <a16:creationId xmlns:a16="http://schemas.microsoft.com/office/drawing/2014/main" id="{641AB83A-04E6-4AC9-907B-2E103EA602A6}"/>
            </a:ext>
          </a:extLst>
        </xdr:cNvPr>
        <xdr:cNvCxnSpPr/>
      </xdr:nvCxnSpPr>
      <xdr:spPr>
        <a:xfrm>
          <a:off x="21323300" y="181617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44" name="楕円 843">
          <a:extLst>
            <a:ext uri="{FF2B5EF4-FFF2-40B4-BE49-F238E27FC236}">
              <a16:creationId xmlns:a16="http://schemas.microsoft.com/office/drawing/2014/main" id="{D76B3ADA-1A0C-44B1-B2C5-9188A7EEB46F}"/>
            </a:ext>
          </a:extLst>
        </xdr:cNvPr>
        <xdr:cNvSpPr/>
      </xdr:nvSpPr>
      <xdr:spPr>
        <a:xfrm>
          <a:off x="20383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159476</xdr:rowOff>
    </xdr:to>
    <xdr:cxnSp macro="">
      <xdr:nvCxnSpPr>
        <xdr:cNvPr id="845" name="直線コネクタ 844">
          <a:extLst>
            <a:ext uri="{FF2B5EF4-FFF2-40B4-BE49-F238E27FC236}">
              <a16:creationId xmlns:a16="http://schemas.microsoft.com/office/drawing/2014/main" id="{C5A555A6-E7EE-4D45-B9B4-3935445D3DF4}"/>
            </a:ext>
          </a:extLst>
        </xdr:cNvPr>
        <xdr:cNvCxnSpPr/>
      </xdr:nvCxnSpPr>
      <xdr:spPr>
        <a:xfrm>
          <a:off x="20434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46" name="楕円 845">
          <a:extLst>
            <a:ext uri="{FF2B5EF4-FFF2-40B4-BE49-F238E27FC236}">
              <a16:creationId xmlns:a16="http://schemas.microsoft.com/office/drawing/2014/main" id="{A532D22C-A27E-4A94-84FB-724C88ED50A7}"/>
            </a:ext>
          </a:extLst>
        </xdr:cNvPr>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152944</xdr:rowOff>
    </xdr:to>
    <xdr:cxnSp macro="">
      <xdr:nvCxnSpPr>
        <xdr:cNvPr id="847" name="直線コネクタ 846">
          <a:extLst>
            <a:ext uri="{FF2B5EF4-FFF2-40B4-BE49-F238E27FC236}">
              <a16:creationId xmlns:a16="http://schemas.microsoft.com/office/drawing/2014/main" id="{74651C35-4EDF-4366-B263-838221954394}"/>
            </a:ext>
          </a:extLst>
        </xdr:cNvPr>
        <xdr:cNvCxnSpPr/>
      </xdr:nvCxnSpPr>
      <xdr:spPr>
        <a:xfrm>
          <a:off x="19545300" y="181519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4173</xdr:rowOff>
    </xdr:from>
    <xdr:to>
      <xdr:col>98</xdr:col>
      <xdr:colOff>38100</xdr:colOff>
      <xdr:row>105</xdr:row>
      <xdr:rowOff>105773</xdr:rowOff>
    </xdr:to>
    <xdr:sp macro="" textlink="">
      <xdr:nvSpPr>
        <xdr:cNvPr id="848" name="楕円 847">
          <a:extLst>
            <a:ext uri="{FF2B5EF4-FFF2-40B4-BE49-F238E27FC236}">
              <a16:creationId xmlns:a16="http://schemas.microsoft.com/office/drawing/2014/main" id="{1CC21F07-4D6C-4F08-A2EE-62AF05C88462}"/>
            </a:ext>
          </a:extLst>
        </xdr:cNvPr>
        <xdr:cNvSpPr/>
      </xdr:nvSpPr>
      <xdr:spPr>
        <a:xfrm>
          <a:off x="18605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54973</xdr:rowOff>
    </xdr:from>
    <xdr:to>
      <xdr:col>102</xdr:col>
      <xdr:colOff>114300</xdr:colOff>
      <xdr:row>105</xdr:row>
      <xdr:rowOff>149679</xdr:rowOff>
    </xdr:to>
    <xdr:cxnSp macro="">
      <xdr:nvCxnSpPr>
        <xdr:cNvPr id="849" name="直線コネクタ 848">
          <a:extLst>
            <a:ext uri="{FF2B5EF4-FFF2-40B4-BE49-F238E27FC236}">
              <a16:creationId xmlns:a16="http://schemas.microsoft.com/office/drawing/2014/main" id="{84FDC76D-3602-432D-9253-3D00BC04DCAC}"/>
            </a:ext>
          </a:extLst>
        </xdr:cNvPr>
        <xdr:cNvCxnSpPr/>
      </xdr:nvCxnSpPr>
      <xdr:spPr>
        <a:xfrm>
          <a:off x="18656300" y="180572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AC40C473-4E8F-49DF-A10B-3603A1D2A743}"/>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EDE55B8F-F873-47CC-996D-BF0BD8C77ABB}"/>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id="{099064DF-5903-49BA-A4A3-F56AA975BCEC}"/>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id="{C42AE206-5FDE-4FC0-83A7-BA221A0210A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55353</xdr:rowOff>
    </xdr:from>
    <xdr:ext cx="469744" cy="259045"/>
    <xdr:sp macro="" textlink="">
      <xdr:nvSpPr>
        <xdr:cNvPr id="854" name="n_1mainValue【公民館】&#10;一人当たり面積">
          <a:extLst>
            <a:ext uri="{FF2B5EF4-FFF2-40B4-BE49-F238E27FC236}">
              <a16:creationId xmlns:a16="http://schemas.microsoft.com/office/drawing/2014/main" id="{77287FD0-3CDB-42E5-B99D-F4886C13B00F}"/>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5" name="n_2mainValue【公民館】&#10;一人当たり面積">
          <a:extLst>
            <a:ext uri="{FF2B5EF4-FFF2-40B4-BE49-F238E27FC236}">
              <a16:creationId xmlns:a16="http://schemas.microsoft.com/office/drawing/2014/main" id="{BA5A326A-264C-42B2-923F-936CD8D16FC6}"/>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56" name="n_3mainValue【公民館】&#10;一人当たり面積">
          <a:extLst>
            <a:ext uri="{FF2B5EF4-FFF2-40B4-BE49-F238E27FC236}">
              <a16:creationId xmlns:a16="http://schemas.microsoft.com/office/drawing/2014/main" id="{408FDCB1-3D10-48A6-AF51-07EA3ABF65FE}"/>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122300</xdr:rowOff>
    </xdr:from>
    <xdr:ext cx="469744" cy="259045"/>
    <xdr:sp macro="" textlink="">
      <xdr:nvSpPr>
        <xdr:cNvPr id="857" name="n_4mainValue【公民館】&#10;一人当たり面積">
          <a:extLst>
            <a:ext uri="{FF2B5EF4-FFF2-40B4-BE49-F238E27FC236}">
              <a16:creationId xmlns:a16="http://schemas.microsoft.com/office/drawing/2014/main" id="{60510A31-6B61-4740-9B10-340E7B022C93}"/>
            </a:ext>
          </a:extLst>
        </xdr:cNvPr>
        <xdr:cNvSpPr txBox="1"/>
      </xdr:nvSpPr>
      <xdr:spPr>
        <a:xfrm>
          <a:off x="18421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A18D455-3339-44D9-A056-AD89C98F2B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7572E528-7C27-4A91-852B-97DC2C1A83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BB8718A2-6903-41B4-98F2-2C89F93EEB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道路・橋梁・保育施設・学校施設では全国平均、類似団体平均を下回っているものの、公営住宅・児童館・公民館においては全国平均、類似団体平均を上回っており減価償却率が高い状況である。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公営住宅・児童館においては減価償却率が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％前後で老朽化が進んでおり、個々の資産状況を確認し資産更新等の早急な検討を行う。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公民館も老朽化が進んでおり、現在の資産の取得価額を基に更新費用を算定すると多大となる見込みであるため、同様に更新等の早急な検討を行う。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また、道路においては毎年部分的な修繕等を行ってはいるものの、減価償却率が改善するには至っていない状況である。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2484B7-866E-4081-A917-F2051C3FDB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E55BAF-CC17-41D6-B393-8A9CC7E9AB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E6C4B7-CCF0-47A6-9804-3B8FBA3076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37F1AB-CA86-439B-BD07-8E7D74700B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572744-9EEE-4B63-9C31-4BBDC0E976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4F9EE8-ECEF-466E-A1F9-0C85927B54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CABCE9-441A-41AD-95F7-91B114F3B9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49467F-1C57-4E77-B7FF-0B9687E9CD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B906AC-6030-4774-8FA1-A33C3B8D7E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00BB75-DF09-4A04-9408-6CC1AFB686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7915F7-9926-4DDF-A59A-EB5DF23922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06E107-BBA4-48CD-9FA5-B81C1BB6C0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999D0B-9733-4701-854B-15D7AEBC06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7907C4-F530-45F8-8864-9735380A03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644975-4A80-40EB-ADAB-8DE1548F21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92F17A-607D-47D4-8791-9575EB80B1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62A348-D6D0-4D89-A759-B2852AFA94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B36B86-F1FA-4FE0-B5E0-20F6A5001E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AA5FE9-E12E-4F5E-B728-4427A70FCC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B411A9-26D1-4246-8C96-73C240C85C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07894D-15F4-4B49-8D65-E9C02E5E99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DBBC37-D5C3-4115-A3A4-46082A6A8F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6107BE-FEC0-461C-8546-FC7090C684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060F94-3BFF-4A26-96A8-403E21F448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0EDC3F-277F-42AE-82A1-C7D0CCD40F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779C0A-136B-416B-9B39-CFCDCD3459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FFB966-7D20-4282-94ED-33B0713E36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8811C4-88FC-48AF-AAF3-2F8EC09C7E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14417B0-C941-4423-B7D0-536B4474EE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0F66B9-BD26-4B72-BF5A-1A142F4988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757BCE-BBE7-4847-8F75-ACB7D431C2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59E27B-799E-46F8-809A-78442AD55A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8E9C13-D89D-4053-9AD2-0675AFCD81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0B235F-C01F-4C9D-BF78-29B340F424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C3B69D-1C53-4311-BB7E-88B65E96DB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598062-5461-4AB3-AE78-C4A9CA54F3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CC37FC-6C44-4777-8248-D36DD99C7F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452C5F-2F2D-4C59-8274-05B1BA6AF4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A9B73E-B4B8-4C75-8161-3200250D9E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418FEF-7645-4327-BB5D-A513CAEF73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02FBEE-A577-4CF3-9075-C4789064A9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978F00-E168-4B2C-B6BE-337456F274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5B5D91E-05E5-4B8B-9A3D-32AFCA67AD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6C60BCF-EED4-41F4-B05F-5947E74BE73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4E354D-E54C-4525-BCE2-3B38DE0505F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2E43816-F979-4998-B69E-B9FF922B954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179138A-0931-4AA5-AEDA-81983387A4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882F3C-A453-4D12-8043-EF988D3512D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2EBC32B-8AA1-4F3E-8DD6-0A54F8D0F7C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2888F6-8ABF-4B2D-B681-8B572867FC7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42C2E6-664D-4ED0-A556-A35D5D49E54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ADDBDFC-F29C-40D8-B6B2-36276E79B2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E24675E-0B1D-46AB-947F-0614770E2D5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5A70F6B-AE39-4B6C-88BD-4E786CAA1F0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A5E77C-1C32-436A-A793-1BB94D904B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0BF5BA3-2B97-4D81-9B0B-4C41657750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5374D8D2-2D78-4425-97B2-FDC949569B9C}"/>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A3645119-4D8B-4486-9A7C-F844D5F19E6F}"/>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86A75ED5-90AA-40D9-9907-263114038766}"/>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397C3D29-2FB1-4537-875E-8D6E8FE87F8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88CA569-ECD3-485B-A0CE-DC243237EA5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E486CDE3-523C-4D78-83F2-5F8AF525E73C}"/>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56FFE2DF-9B16-4735-BAB5-FCE3BD15AC3A}"/>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D70D52D7-5105-4C3A-B006-59ADF8B8484C}"/>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159855</xdr:rowOff>
    </xdr:from>
    <xdr:ext cx="405111" cy="259045"/>
    <xdr:sp macro="" textlink="">
      <xdr:nvSpPr>
        <xdr:cNvPr id="66" name="n_1aveValue【図書館】&#10;有形固定資産減価償却率">
          <a:extLst>
            <a:ext uri="{FF2B5EF4-FFF2-40B4-BE49-F238E27FC236}">
              <a16:creationId xmlns:a16="http://schemas.microsoft.com/office/drawing/2014/main" id="{5C0F8081-5E3C-4FC6-AC20-C84A926F21C3}"/>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15603</xdr:rowOff>
    </xdr:from>
    <xdr:to>
      <xdr:col>15</xdr:col>
      <xdr:colOff>101600</xdr:colOff>
      <xdr:row>37</xdr:row>
      <xdr:rowOff>117203</xdr:rowOff>
    </xdr:to>
    <xdr:sp macro="" textlink="">
      <xdr:nvSpPr>
        <xdr:cNvPr id="67" name="フローチャート: 判断 66">
          <a:extLst>
            <a:ext uri="{FF2B5EF4-FFF2-40B4-BE49-F238E27FC236}">
              <a16:creationId xmlns:a16="http://schemas.microsoft.com/office/drawing/2014/main" id="{43055E6F-029F-49DE-B794-6B8213040B5E}"/>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133730</xdr:rowOff>
    </xdr:from>
    <xdr:ext cx="405111" cy="259045"/>
    <xdr:sp macro="" textlink="">
      <xdr:nvSpPr>
        <xdr:cNvPr id="68" name="n_2aveValue【図書館】&#10;有形固定資産減価償却率">
          <a:extLst>
            <a:ext uri="{FF2B5EF4-FFF2-40B4-BE49-F238E27FC236}">
              <a16:creationId xmlns:a16="http://schemas.microsoft.com/office/drawing/2014/main" id="{CEB2606D-0CFE-4DCF-A479-1EA8AB18B985}"/>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9072</xdr:rowOff>
    </xdr:from>
    <xdr:to>
      <xdr:col>10</xdr:col>
      <xdr:colOff>165100</xdr:colOff>
      <xdr:row>37</xdr:row>
      <xdr:rowOff>110672</xdr:rowOff>
    </xdr:to>
    <xdr:sp macro="" textlink="">
      <xdr:nvSpPr>
        <xdr:cNvPr id="69" name="フローチャート: 判断 68">
          <a:extLst>
            <a:ext uri="{FF2B5EF4-FFF2-40B4-BE49-F238E27FC236}">
              <a16:creationId xmlns:a16="http://schemas.microsoft.com/office/drawing/2014/main" id="{9CB57716-51F1-47E5-9796-2CFA1CBDC008}"/>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127199</xdr:rowOff>
    </xdr:from>
    <xdr:ext cx="405111" cy="259045"/>
    <xdr:sp macro="" textlink="">
      <xdr:nvSpPr>
        <xdr:cNvPr id="70" name="n_3aveValue【図書館】&#10;有形固定資産減価償却率">
          <a:extLst>
            <a:ext uri="{FF2B5EF4-FFF2-40B4-BE49-F238E27FC236}">
              <a16:creationId xmlns:a16="http://schemas.microsoft.com/office/drawing/2014/main" id="{6CDC0F64-3A33-4487-80DD-74FC9DB5B550}"/>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71" name="フローチャート: 判断 70">
          <a:extLst>
            <a:ext uri="{FF2B5EF4-FFF2-40B4-BE49-F238E27FC236}">
              <a16:creationId xmlns:a16="http://schemas.microsoft.com/office/drawing/2014/main" id="{698A895E-CB85-4746-84B6-27D2C3936BDB}"/>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97807</xdr:rowOff>
    </xdr:from>
    <xdr:ext cx="405111" cy="259045"/>
    <xdr:sp macro="" textlink="">
      <xdr:nvSpPr>
        <xdr:cNvPr id="72" name="n_4aveValue【図書館】&#10;有形固定資産減価償却率">
          <a:extLst>
            <a:ext uri="{FF2B5EF4-FFF2-40B4-BE49-F238E27FC236}">
              <a16:creationId xmlns:a16="http://schemas.microsoft.com/office/drawing/2014/main" id="{96C7EDA4-3CFB-446B-B344-CD95B61738B4}"/>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1A427CC-E83C-4856-BDA1-8622E08DAA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F6A2F3E2-ABE8-4C17-BE91-AEEE380E7B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35DD8275-4CC0-49C8-A133-85DDCC0FA8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83FFDBBB-5A3F-471B-95AB-788F82231D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673AFE29-BFC1-440C-9E82-46D31C6F22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a:extLst>
            <a:ext uri="{FF2B5EF4-FFF2-40B4-BE49-F238E27FC236}">
              <a16:creationId xmlns:a16="http://schemas.microsoft.com/office/drawing/2014/main" id="{46EB50C5-3587-4DFC-9535-DA29E3F10239}"/>
            </a:ext>
          </a:extLst>
        </xdr:cNvPr>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a:extLst>
            <a:ext uri="{FF2B5EF4-FFF2-40B4-BE49-F238E27FC236}">
              <a16:creationId xmlns:a16="http://schemas.microsoft.com/office/drawing/2014/main" id="{AE486C94-DEE0-4F87-B23D-A29ED75C832A}"/>
            </a:ext>
          </a:extLst>
        </xdr:cNvPr>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F078274-C6EE-4A59-A016-F40EF8DE7E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822D2A0-8EE9-4AD3-90CA-27FE039E3C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A5EDF42-1BD0-40BF-B9D8-02B60A5A32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3F13C22-44D9-45DC-BC38-F3A15CE58C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2205524-3FC8-4AA1-85FC-2200F32E7C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AEC04A17-2FF3-4C62-9CF9-C0A37E50B8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5C23BDE4-78BA-4946-8C17-E3D065FA9A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4D2F885-E362-47D8-BBF5-BFBBE33F56F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8" name="正方形/長方形 87">
          <a:extLst>
            <a:ext uri="{FF2B5EF4-FFF2-40B4-BE49-F238E27FC236}">
              <a16:creationId xmlns:a16="http://schemas.microsoft.com/office/drawing/2014/main" id="{BC5FED0F-F78C-40FA-BF3E-8B840943EC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9" name="正方形/長方形 88">
          <a:extLst>
            <a:ext uri="{FF2B5EF4-FFF2-40B4-BE49-F238E27FC236}">
              <a16:creationId xmlns:a16="http://schemas.microsoft.com/office/drawing/2014/main" id="{3738153B-1E3C-4AD4-A8D7-6BDF38AA28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0" name="正方形/長方形 89">
          <a:extLst>
            <a:ext uri="{FF2B5EF4-FFF2-40B4-BE49-F238E27FC236}">
              <a16:creationId xmlns:a16="http://schemas.microsoft.com/office/drawing/2014/main" id="{52311EA4-F92A-4F36-8E42-2A0DC18D13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1" name="正方形/長方形 90">
          <a:extLst>
            <a:ext uri="{FF2B5EF4-FFF2-40B4-BE49-F238E27FC236}">
              <a16:creationId xmlns:a16="http://schemas.microsoft.com/office/drawing/2014/main" id="{0FBEDF84-482F-40EA-8491-74F550F620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2" name="正方形/長方形 91">
          <a:extLst>
            <a:ext uri="{FF2B5EF4-FFF2-40B4-BE49-F238E27FC236}">
              <a16:creationId xmlns:a16="http://schemas.microsoft.com/office/drawing/2014/main" id="{4B057F7D-7E60-4C02-95FF-2FD3DE91B2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3" name="正方形/長方形 92">
          <a:extLst>
            <a:ext uri="{FF2B5EF4-FFF2-40B4-BE49-F238E27FC236}">
              <a16:creationId xmlns:a16="http://schemas.microsoft.com/office/drawing/2014/main" id="{D3B5A28F-31DC-4AE7-AE74-E38CC59957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4" name="正方形/長方形 93">
          <a:extLst>
            <a:ext uri="{FF2B5EF4-FFF2-40B4-BE49-F238E27FC236}">
              <a16:creationId xmlns:a16="http://schemas.microsoft.com/office/drawing/2014/main" id="{2F4A41FB-9478-4FCF-9216-58F2C2338F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5" name="正方形/長方形 94">
          <a:extLst>
            <a:ext uri="{FF2B5EF4-FFF2-40B4-BE49-F238E27FC236}">
              <a16:creationId xmlns:a16="http://schemas.microsoft.com/office/drawing/2014/main" id="{4613511C-8DF0-4849-8CCF-7B00F0AB57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6" name="テキスト ボックス 95">
          <a:extLst>
            <a:ext uri="{FF2B5EF4-FFF2-40B4-BE49-F238E27FC236}">
              <a16:creationId xmlns:a16="http://schemas.microsoft.com/office/drawing/2014/main" id="{312CB8A8-2851-4324-8EED-D6CB73D241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7" name="直線コネクタ 96">
          <a:extLst>
            <a:ext uri="{FF2B5EF4-FFF2-40B4-BE49-F238E27FC236}">
              <a16:creationId xmlns:a16="http://schemas.microsoft.com/office/drawing/2014/main" id="{51016BDB-BC1C-4C67-9078-974E568AEA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8" name="テキスト ボックス 97">
          <a:extLst>
            <a:ext uri="{FF2B5EF4-FFF2-40B4-BE49-F238E27FC236}">
              <a16:creationId xmlns:a16="http://schemas.microsoft.com/office/drawing/2014/main" id="{FA5F4EC5-EB06-436F-B2A5-92E9E8816E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99" name="直線コネクタ 98">
          <a:extLst>
            <a:ext uri="{FF2B5EF4-FFF2-40B4-BE49-F238E27FC236}">
              <a16:creationId xmlns:a16="http://schemas.microsoft.com/office/drawing/2014/main" id="{5ACD10B8-676D-4DF9-8A39-35CD04546BA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00" name="テキスト ボックス 99">
          <a:extLst>
            <a:ext uri="{FF2B5EF4-FFF2-40B4-BE49-F238E27FC236}">
              <a16:creationId xmlns:a16="http://schemas.microsoft.com/office/drawing/2014/main" id="{A482634F-D2A2-406D-9548-6C26E802D1D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01" name="直線コネクタ 100">
          <a:extLst>
            <a:ext uri="{FF2B5EF4-FFF2-40B4-BE49-F238E27FC236}">
              <a16:creationId xmlns:a16="http://schemas.microsoft.com/office/drawing/2014/main" id="{4898BAF1-0B43-49D8-8016-936FE4ECEA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02" name="テキスト ボックス 101">
          <a:extLst>
            <a:ext uri="{FF2B5EF4-FFF2-40B4-BE49-F238E27FC236}">
              <a16:creationId xmlns:a16="http://schemas.microsoft.com/office/drawing/2014/main" id="{9FD7E37E-EB56-4219-A9C8-87381A5E15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3" name="直線コネクタ 102">
          <a:extLst>
            <a:ext uri="{FF2B5EF4-FFF2-40B4-BE49-F238E27FC236}">
              <a16:creationId xmlns:a16="http://schemas.microsoft.com/office/drawing/2014/main" id="{684BBF48-7699-4276-A9F8-15AC7CFC569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4" name="テキスト ボックス 103">
          <a:extLst>
            <a:ext uri="{FF2B5EF4-FFF2-40B4-BE49-F238E27FC236}">
              <a16:creationId xmlns:a16="http://schemas.microsoft.com/office/drawing/2014/main" id="{1579BD30-92B5-4137-AF55-2E8BFF3C8E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5" name="直線コネクタ 104">
          <a:extLst>
            <a:ext uri="{FF2B5EF4-FFF2-40B4-BE49-F238E27FC236}">
              <a16:creationId xmlns:a16="http://schemas.microsoft.com/office/drawing/2014/main" id="{4FE0DA0E-EE8A-481C-8828-5070241642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06" name="テキスト ボックス 105">
          <a:extLst>
            <a:ext uri="{FF2B5EF4-FFF2-40B4-BE49-F238E27FC236}">
              <a16:creationId xmlns:a16="http://schemas.microsoft.com/office/drawing/2014/main" id="{902BF9EF-C4BA-40BA-9047-DFAFA8B998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07" name="直線コネクタ 106">
          <a:extLst>
            <a:ext uri="{FF2B5EF4-FFF2-40B4-BE49-F238E27FC236}">
              <a16:creationId xmlns:a16="http://schemas.microsoft.com/office/drawing/2014/main" id="{7383D346-5411-49E9-8DBE-77952916A2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8" name="テキスト ボックス 107">
          <a:extLst>
            <a:ext uri="{FF2B5EF4-FFF2-40B4-BE49-F238E27FC236}">
              <a16:creationId xmlns:a16="http://schemas.microsoft.com/office/drawing/2014/main" id="{DC774D04-F5BF-4E29-AA66-6F2EEC9721A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9" name="直線コネクタ 108">
          <a:extLst>
            <a:ext uri="{FF2B5EF4-FFF2-40B4-BE49-F238E27FC236}">
              <a16:creationId xmlns:a16="http://schemas.microsoft.com/office/drawing/2014/main" id="{5E725267-9D4A-4D38-B456-AAEE1281EB8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10" name="テキスト ボックス 109">
          <a:extLst>
            <a:ext uri="{FF2B5EF4-FFF2-40B4-BE49-F238E27FC236}">
              <a16:creationId xmlns:a16="http://schemas.microsoft.com/office/drawing/2014/main" id="{0789A417-3E01-41CE-B45F-D21CD739845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1" name="直線コネクタ 110">
          <a:extLst>
            <a:ext uri="{FF2B5EF4-FFF2-40B4-BE49-F238E27FC236}">
              <a16:creationId xmlns:a16="http://schemas.microsoft.com/office/drawing/2014/main" id="{AD52F1A4-2B7C-443E-80A7-599D4922F7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12" name="【体育館・プール】&#10;有形固定資産減価償却率グラフ枠">
          <a:extLst>
            <a:ext uri="{FF2B5EF4-FFF2-40B4-BE49-F238E27FC236}">
              <a16:creationId xmlns:a16="http://schemas.microsoft.com/office/drawing/2014/main" id="{97917F9E-13D4-41E3-A605-7301919F90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13" name="直線コネクタ 112">
          <a:extLst>
            <a:ext uri="{FF2B5EF4-FFF2-40B4-BE49-F238E27FC236}">
              <a16:creationId xmlns:a16="http://schemas.microsoft.com/office/drawing/2014/main" id="{BC59A9DA-F50C-4D65-AC6E-9393A9A1D2D2}"/>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14" name="【体育館・プール】&#10;有形固定資産減価償却率最小値テキスト">
          <a:extLst>
            <a:ext uri="{FF2B5EF4-FFF2-40B4-BE49-F238E27FC236}">
              <a16:creationId xmlns:a16="http://schemas.microsoft.com/office/drawing/2014/main" id="{8D55A58B-1E95-4036-96F4-F81298AB5A8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15" name="直線コネクタ 114">
          <a:extLst>
            <a:ext uri="{FF2B5EF4-FFF2-40B4-BE49-F238E27FC236}">
              <a16:creationId xmlns:a16="http://schemas.microsoft.com/office/drawing/2014/main" id="{3B4634A6-B6E1-45D2-8ACE-0A19550640D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16" name="【体育館・プール】&#10;有形固定資産減価償却率最大値テキスト">
          <a:extLst>
            <a:ext uri="{FF2B5EF4-FFF2-40B4-BE49-F238E27FC236}">
              <a16:creationId xmlns:a16="http://schemas.microsoft.com/office/drawing/2014/main" id="{7F53AF19-5D38-49ED-A3AB-C7445144FF51}"/>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17" name="直線コネクタ 116">
          <a:extLst>
            <a:ext uri="{FF2B5EF4-FFF2-40B4-BE49-F238E27FC236}">
              <a16:creationId xmlns:a16="http://schemas.microsoft.com/office/drawing/2014/main" id="{43420F21-0FC5-461E-8D1D-8F341E19936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18" name="【体育館・プール】&#10;有形固定資産減価償却率平均値テキスト">
          <a:extLst>
            <a:ext uri="{FF2B5EF4-FFF2-40B4-BE49-F238E27FC236}">
              <a16:creationId xmlns:a16="http://schemas.microsoft.com/office/drawing/2014/main" id="{EB7F45B3-4A4A-4156-9B5A-33E425F11666}"/>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19" name="フローチャート: 判断 118">
          <a:extLst>
            <a:ext uri="{FF2B5EF4-FFF2-40B4-BE49-F238E27FC236}">
              <a16:creationId xmlns:a16="http://schemas.microsoft.com/office/drawing/2014/main" id="{BC59DFAA-5615-4779-A07D-DAF64007480C}"/>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20" name="フローチャート: 判断 119">
          <a:extLst>
            <a:ext uri="{FF2B5EF4-FFF2-40B4-BE49-F238E27FC236}">
              <a16:creationId xmlns:a16="http://schemas.microsoft.com/office/drawing/2014/main" id="{A3C5905F-57C0-40B9-9F5C-53D4B3A09885}"/>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132642</xdr:rowOff>
    </xdr:from>
    <xdr:ext cx="405111" cy="259045"/>
    <xdr:sp macro="" textlink="">
      <xdr:nvSpPr>
        <xdr:cNvPr id="121" name="n_1aveValue【体育館・プール】&#10;有形固定資産減価償却率">
          <a:extLst>
            <a:ext uri="{FF2B5EF4-FFF2-40B4-BE49-F238E27FC236}">
              <a16:creationId xmlns:a16="http://schemas.microsoft.com/office/drawing/2014/main" id="{E07D428F-7629-48FB-8727-7798910F5742}"/>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171269</xdr:rowOff>
    </xdr:from>
    <xdr:to>
      <xdr:col>15</xdr:col>
      <xdr:colOff>101600</xdr:colOff>
      <xdr:row>61</xdr:row>
      <xdr:rowOff>101419</xdr:rowOff>
    </xdr:to>
    <xdr:sp macro="" textlink="">
      <xdr:nvSpPr>
        <xdr:cNvPr id="122" name="フローチャート: 判断 121">
          <a:extLst>
            <a:ext uri="{FF2B5EF4-FFF2-40B4-BE49-F238E27FC236}">
              <a16:creationId xmlns:a16="http://schemas.microsoft.com/office/drawing/2014/main" id="{4853F891-C9FF-408C-8E60-B09CD64769FF}"/>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117946</xdr:rowOff>
    </xdr:from>
    <xdr:ext cx="405111" cy="259045"/>
    <xdr:sp macro="" textlink="">
      <xdr:nvSpPr>
        <xdr:cNvPr id="123" name="n_2aveValue【体育館・プール】&#10;有形固定資産減価償却率">
          <a:extLst>
            <a:ext uri="{FF2B5EF4-FFF2-40B4-BE49-F238E27FC236}">
              <a16:creationId xmlns:a16="http://schemas.microsoft.com/office/drawing/2014/main" id="{1E7CE9D7-5AB9-4E4D-A90F-C8E5BE64C92C}"/>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150041</xdr:rowOff>
    </xdr:from>
    <xdr:to>
      <xdr:col>10</xdr:col>
      <xdr:colOff>165100</xdr:colOff>
      <xdr:row>61</xdr:row>
      <xdr:rowOff>80191</xdr:rowOff>
    </xdr:to>
    <xdr:sp macro="" textlink="">
      <xdr:nvSpPr>
        <xdr:cNvPr id="124" name="フローチャート: 判断 123">
          <a:extLst>
            <a:ext uri="{FF2B5EF4-FFF2-40B4-BE49-F238E27FC236}">
              <a16:creationId xmlns:a16="http://schemas.microsoft.com/office/drawing/2014/main" id="{0066A172-02CE-40DC-AC47-8B242377656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96718</xdr:rowOff>
    </xdr:from>
    <xdr:ext cx="405111" cy="259045"/>
    <xdr:sp macro="" textlink="">
      <xdr:nvSpPr>
        <xdr:cNvPr id="125" name="n_3aveValue【体育館・プール】&#10;有形固定資産減価償却率">
          <a:extLst>
            <a:ext uri="{FF2B5EF4-FFF2-40B4-BE49-F238E27FC236}">
              <a16:creationId xmlns:a16="http://schemas.microsoft.com/office/drawing/2014/main" id="{869CE490-7F74-4966-B2AF-FDCA590198DF}"/>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105954</xdr:rowOff>
    </xdr:from>
    <xdr:to>
      <xdr:col>6</xdr:col>
      <xdr:colOff>38100</xdr:colOff>
      <xdr:row>61</xdr:row>
      <xdr:rowOff>36104</xdr:rowOff>
    </xdr:to>
    <xdr:sp macro="" textlink="">
      <xdr:nvSpPr>
        <xdr:cNvPr id="126" name="フローチャート: 判断 125">
          <a:extLst>
            <a:ext uri="{FF2B5EF4-FFF2-40B4-BE49-F238E27FC236}">
              <a16:creationId xmlns:a16="http://schemas.microsoft.com/office/drawing/2014/main" id="{8402AC1B-3452-44C0-9C20-49DED9BCB81A}"/>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52631</xdr:rowOff>
    </xdr:from>
    <xdr:ext cx="405111" cy="259045"/>
    <xdr:sp macro="" textlink="">
      <xdr:nvSpPr>
        <xdr:cNvPr id="127" name="n_4aveValue【体育館・プール】&#10;有形固定資産減価償却率">
          <a:extLst>
            <a:ext uri="{FF2B5EF4-FFF2-40B4-BE49-F238E27FC236}">
              <a16:creationId xmlns:a16="http://schemas.microsoft.com/office/drawing/2014/main" id="{41EB07A7-EFF2-4D29-AEF5-39D909EEB516}"/>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74424DB9-5663-4053-8C29-941F01D2AB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E6BB309D-332A-4371-9AEF-6FC93A6C3E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65B3C743-E585-449F-B085-1939244A39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BEDF9136-5C3A-4F07-B95A-927C444E19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6B46954-A228-4A12-9151-086B81D54D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33" name="楕円 132">
          <a:extLst>
            <a:ext uri="{FF2B5EF4-FFF2-40B4-BE49-F238E27FC236}">
              <a16:creationId xmlns:a16="http://schemas.microsoft.com/office/drawing/2014/main" id="{8C5D50B2-3410-4B65-A5C3-48D8446D5A32}"/>
            </a:ext>
          </a:extLst>
        </xdr:cNvPr>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34" name="【体育館・プール】&#10;有形固定資産減価償却率該当値テキスト">
          <a:extLst>
            <a:ext uri="{FF2B5EF4-FFF2-40B4-BE49-F238E27FC236}">
              <a16:creationId xmlns:a16="http://schemas.microsoft.com/office/drawing/2014/main" id="{F5F2406C-B4C9-4D1F-A438-47D8741FAEF4}"/>
            </a:ext>
          </a:extLst>
        </xdr:cNvPr>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50437</xdr:rowOff>
    </xdr:from>
    <xdr:to>
      <xdr:col>20</xdr:col>
      <xdr:colOff>38100</xdr:colOff>
      <xdr:row>62</xdr:row>
      <xdr:rowOff>152037</xdr:rowOff>
    </xdr:to>
    <xdr:sp macro="" textlink="">
      <xdr:nvSpPr>
        <xdr:cNvPr id="135" name="楕円 134">
          <a:extLst>
            <a:ext uri="{FF2B5EF4-FFF2-40B4-BE49-F238E27FC236}">
              <a16:creationId xmlns:a16="http://schemas.microsoft.com/office/drawing/2014/main" id="{4B62C9F7-41DE-402C-A866-4CD1C6A306C0}"/>
            </a:ext>
          </a:extLst>
        </xdr:cNvPr>
        <xdr:cNvSpPr/>
      </xdr:nvSpPr>
      <xdr:spPr>
        <a:xfrm>
          <a:off x="3746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137160</xdr:rowOff>
    </xdr:to>
    <xdr:cxnSp macro="">
      <xdr:nvCxnSpPr>
        <xdr:cNvPr id="136" name="直線コネクタ 135">
          <a:extLst>
            <a:ext uri="{FF2B5EF4-FFF2-40B4-BE49-F238E27FC236}">
              <a16:creationId xmlns:a16="http://schemas.microsoft.com/office/drawing/2014/main" id="{7E41E583-CC39-4DA0-B038-8EFCD05F4B03}"/>
            </a:ext>
          </a:extLst>
        </xdr:cNvPr>
        <xdr:cNvCxnSpPr/>
      </xdr:nvCxnSpPr>
      <xdr:spPr>
        <a:xfrm>
          <a:off x="3797300" y="107311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xdr:rowOff>
    </xdr:from>
    <xdr:to>
      <xdr:col>15</xdr:col>
      <xdr:colOff>101600</xdr:colOff>
      <xdr:row>62</xdr:row>
      <xdr:rowOff>117747</xdr:rowOff>
    </xdr:to>
    <xdr:sp macro="" textlink="">
      <xdr:nvSpPr>
        <xdr:cNvPr id="137" name="楕円 136">
          <a:extLst>
            <a:ext uri="{FF2B5EF4-FFF2-40B4-BE49-F238E27FC236}">
              <a16:creationId xmlns:a16="http://schemas.microsoft.com/office/drawing/2014/main" id="{DD9B63E8-5FB0-4D3E-BE9C-5A62AD704A86}"/>
            </a:ext>
          </a:extLst>
        </xdr:cNvPr>
        <xdr:cNvSpPr/>
      </xdr:nvSpPr>
      <xdr:spPr>
        <a:xfrm>
          <a:off x="2857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66947</xdr:rowOff>
    </xdr:from>
    <xdr:to>
      <xdr:col>19</xdr:col>
      <xdr:colOff>177800</xdr:colOff>
      <xdr:row>62</xdr:row>
      <xdr:rowOff>101237</xdr:rowOff>
    </xdr:to>
    <xdr:cxnSp macro="">
      <xdr:nvCxnSpPr>
        <xdr:cNvPr id="138" name="直線コネクタ 137">
          <a:extLst>
            <a:ext uri="{FF2B5EF4-FFF2-40B4-BE49-F238E27FC236}">
              <a16:creationId xmlns:a16="http://schemas.microsoft.com/office/drawing/2014/main" id="{61F75E87-8541-4366-91DA-E4F47AFCA40B}"/>
            </a:ext>
          </a:extLst>
        </xdr:cNvPr>
        <xdr:cNvCxnSpPr/>
      </xdr:nvCxnSpPr>
      <xdr:spPr>
        <a:xfrm>
          <a:off x="2908300" y="106968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7983</xdr:rowOff>
    </xdr:from>
    <xdr:to>
      <xdr:col>10</xdr:col>
      <xdr:colOff>165100</xdr:colOff>
      <xdr:row>62</xdr:row>
      <xdr:rowOff>109583</xdr:rowOff>
    </xdr:to>
    <xdr:sp macro="" textlink="">
      <xdr:nvSpPr>
        <xdr:cNvPr id="139" name="楕円 138">
          <a:extLst>
            <a:ext uri="{FF2B5EF4-FFF2-40B4-BE49-F238E27FC236}">
              <a16:creationId xmlns:a16="http://schemas.microsoft.com/office/drawing/2014/main" id="{A11E668C-4F4B-43A4-AAA6-B4282328632F}"/>
            </a:ext>
          </a:extLst>
        </xdr:cNvPr>
        <xdr:cNvSpPr/>
      </xdr:nvSpPr>
      <xdr:spPr>
        <a:xfrm>
          <a:off x="1968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58783</xdr:rowOff>
    </xdr:from>
    <xdr:to>
      <xdr:col>15</xdr:col>
      <xdr:colOff>50800</xdr:colOff>
      <xdr:row>62</xdr:row>
      <xdr:rowOff>66947</xdr:rowOff>
    </xdr:to>
    <xdr:cxnSp macro="">
      <xdr:nvCxnSpPr>
        <xdr:cNvPr id="140" name="直線コネクタ 139">
          <a:extLst>
            <a:ext uri="{FF2B5EF4-FFF2-40B4-BE49-F238E27FC236}">
              <a16:creationId xmlns:a16="http://schemas.microsoft.com/office/drawing/2014/main" id="{043A7ED5-334B-4762-9ABC-3DE0CF826513}"/>
            </a:ext>
          </a:extLst>
        </xdr:cNvPr>
        <xdr:cNvCxnSpPr/>
      </xdr:nvCxnSpPr>
      <xdr:spPr>
        <a:xfrm>
          <a:off x="2019300" y="106886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41" name="楕円 140">
          <a:extLst>
            <a:ext uri="{FF2B5EF4-FFF2-40B4-BE49-F238E27FC236}">
              <a16:creationId xmlns:a16="http://schemas.microsoft.com/office/drawing/2014/main" id="{9B3B3DB8-4DFD-41BF-A1E6-86FF7068C835}"/>
            </a:ext>
          </a:extLst>
        </xdr:cNvPr>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58783</xdr:rowOff>
    </xdr:to>
    <xdr:cxnSp macro="">
      <xdr:nvCxnSpPr>
        <xdr:cNvPr id="142" name="直線コネクタ 141">
          <a:extLst>
            <a:ext uri="{FF2B5EF4-FFF2-40B4-BE49-F238E27FC236}">
              <a16:creationId xmlns:a16="http://schemas.microsoft.com/office/drawing/2014/main" id="{2D2FC31F-9EB6-4F7D-A16E-E3430D9AC86D}"/>
            </a:ext>
          </a:extLst>
        </xdr:cNvPr>
        <xdr:cNvCxnSpPr/>
      </xdr:nvCxnSpPr>
      <xdr:spPr>
        <a:xfrm>
          <a:off x="1130300" y="106511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143164</xdr:rowOff>
    </xdr:from>
    <xdr:ext cx="405111" cy="259045"/>
    <xdr:sp macro="" textlink="">
      <xdr:nvSpPr>
        <xdr:cNvPr id="143" name="n_1mainValue【体育館・プール】&#10;有形固定資産減価償却率">
          <a:extLst>
            <a:ext uri="{FF2B5EF4-FFF2-40B4-BE49-F238E27FC236}">
              <a16:creationId xmlns:a16="http://schemas.microsoft.com/office/drawing/2014/main" id="{C348FA78-6887-46FB-A8C6-7935F0F55C6F}"/>
            </a:ext>
          </a:extLst>
        </xdr:cNvPr>
        <xdr:cNvSpPr txBox="1"/>
      </xdr:nvSpPr>
      <xdr:spPr>
        <a:xfrm>
          <a:off x="35820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108874</xdr:rowOff>
    </xdr:from>
    <xdr:ext cx="405111" cy="259045"/>
    <xdr:sp macro="" textlink="">
      <xdr:nvSpPr>
        <xdr:cNvPr id="144" name="n_2mainValue【体育館・プール】&#10;有形固定資産減価償却率">
          <a:extLst>
            <a:ext uri="{FF2B5EF4-FFF2-40B4-BE49-F238E27FC236}">
              <a16:creationId xmlns:a16="http://schemas.microsoft.com/office/drawing/2014/main" id="{A3C24013-CA2F-486A-994D-DCE4791405A8}"/>
            </a:ext>
          </a:extLst>
        </xdr:cNvPr>
        <xdr:cNvSpPr txBox="1"/>
      </xdr:nvSpPr>
      <xdr:spPr>
        <a:xfrm>
          <a:off x="2705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100710</xdr:rowOff>
    </xdr:from>
    <xdr:ext cx="405111" cy="259045"/>
    <xdr:sp macro="" textlink="">
      <xdr:nvSpPr>
        <xdr:cNvPr id="145" name="n_3mainValue【体育館・プール】&#10;有形固定資産減価償却率">
          <a:extLst>
            <a:ext uri="{FF2B5EF4-FFF2-40B4-BE49-F238E27FC236}">
              <a16:creationId xmlns:a16="http://schemas.microsoft.com/office/drawing/2014/main" id="{9BE20373-D9C0-4519-A490-66FB36625827}"/>
            </a:ext>
          </a:extLst>
        </xdr:cNvPr>
        <xdr:cNvSpPr txBox="1"/>
      </xdr:nvSpPr>
      <xdr:spPr>
        <a:xfrm>
          <a:off x="1816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46" name="n_4mainValue【体育館・プール】&#10;有形固定資産減価償却率">
          <a:extLst>
            <a:ext uri="{FF2B5EF4-FFF2-40B4-BE49-F238E27FC236}">
              <a16:creationId xmlns:a16="http://schemas.microsoft.com/office/drawing/2014/main" id="{6BC0FD18-BE65-46E8-9B4F-71C2C27A7BBD}"/>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id="{D0AD230B-1B31-4763-8F3B-7FB8C44696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id="{E831208E-8FA0-4F54-AD66-CA5274A309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id="{EE8237A8-6527-4ED0-AF7D-C1B0553AE6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id="{90D0EF9A-B59D-48B7-AC54-F256AE13E2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id="{56EA7D3E-4430-413D-9276-2BC03ABCBC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id="{CF82E883-4945-4CEE-9980-8C40160DDB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id="{38F0CCB2-7BB6-449C-B254-B7A2430676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BF7D14BA-EAEA-4852-B796-0DFA05920B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a:extLst>
            <a:ext uri="{FF2B5EF4-FFF2-40B4-BE49-F238E27FC236}">
              <a16:creationId xmlns:a16="http://schemas.microsoft.com/office/drawing/2014/main" id="{A6D29AC8-71E6-4661-AED8-78E19F35FD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a:extLst>
            <a:ext uri="{FF2B5EF4-FFF2-40B4-BE49-F238E27FC236}">
              <a16:creationId xmlns:a16="http://schemas.microsoft.com/office/drawing/2014/main" id="{BD8DC536-38E6-445D-8A16-18C2B588FF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57" name="直線コネクタ 156">
          <a:extLst>
            <a:ext uri="{FF2B5EF4-FFF2-40B4-BE49-F238E27FC236}">
              <a16:creationId xmlns:a16="http://schemas.microsoft.com/office/drawing/2014/main" id="{ADE4DA2A-1339-4CC9-BB35-1A3E6C84C0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CD0589C-81F3-4FE6-B156-2B0C56E5EB5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59" name="直線コネクタ 158">
          <a:extLst>
            <a:ext uri="{FF2B5EF4-FFF2-40B4-BE49-F238E27FC236}">
              <a16:creationId xmlns:a16="http://schemas.microsoft.com/office/drawing/2014/main" id="{4FCE8343-D8B7-4C4D-A44F-01132FD14D7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0" name="テキスト ボックス 159">
          <a:extLst>
            <a:ext uri="{FF2B5EF4-FFF2-40B4-BE49-F238E27FC236}">
              <a16:creationId xmlns:a16="http://schemas.microsoft.com/office/drawing/2014/main" id="{C699799D-B671-453F-9046-5BB156BC3F1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1" name="直線コネクタ 160">
          <a:extLst>
            <a:ext uri="{FF2B5EF4-FFF2-40B4-BE49-F238E27FC236}">
              <a16:creationId xmlns:a16="http://schemas.microsoft.com/office/drawing/2014/main" id="{12847C66-62A0-40AA-B537-75255D7529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2" name="テキスト ボックス 161">
          <a:extLst>
            <a:ext uri="{FF2B5EF4-FFF2-40B4-BE49-F238E27FC236}">
              <a16:creationId xmlns:a16="http://schemas.microsoft.com/office/drawing/2014/main" id="{0258019A-9D8F-4AD5-B97C-510B15D0F9A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3" name="直線コネクタ 162">
          <a:extLst>
            <a:ext uri="{FF2B5EF4-FFF2-40B4-BE49-F238E27FC236}">
              <a16:creationId xmlns:a16="http://schemas.microsoft.com/office/drawing/2014/main" id="{825CE1AB-4BD6-4E6C-9521-1260C10D7EA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64" name="テキスト ボックス 163">
          <a:extLst>
            <a:ext uri="{FF2B5EF4-FFF2-40B4-BE49-F238E27FC236}">
              <a16:creationId xmlns:a16="http://schemas.microsoft.com/office/drawing/2014/main" id="{088481D2-1D23-420D-831E-40AF4E2B9EE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5" name="直線コネクタ 164">
          <a:extLst>
            <a:ext uri="{FF2B5EF4-FFF2-40B4-BE49-F238E27FC236}">
              <a16:creationId xmlns:a16="http://schemas.microsoft.com/office/drawing/2014/main" id="{BB531721-5B9C-467D-9A82-504D950AD3B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66" name="テキスト ボックス 165">
          <a:extLst>
            <a:ext uri="{FF2B5EF4-FFF2-40B4-BE49-F238E27FC236}">
              <a16:creationId xmlns:a16="http://schemas.microsoft.com/office/drawing/2014/main" id="{601C0EC5-1E24-49C9-B585-C35D8826758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7" name="直線コネクタ 166">
          <a:extLst>
            <a:ext uri="{FF2B5EF4-FFF2-40B4-BE49-F238E27FC236}">
              <a16:creationId xmlns:a16="http://schemas.microsoft.com/office/drawing/2014/main" id="{E0E6F304-C328-4E86-B37B-D73788C6457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8" name="テキスト ボックス 167">
          <a:extLst>
            <a:ext uri="{FF2B5EF4-FFF2-40B4-BE49-F238E27FC236}">
              <a16:creationId xmlns:a16="http://schemas.microsoft.com/office/drawing/2014/main" id="{87CAE199-56AB-448B-9D40-B353A737C0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9" name="【体育館・プール】&#10;一人当たり面積グラフ枠">
          <a:extLst>
            <a:ext uri="{FF2B5EF4-FFF2-40B4-BE49-F238E27FC236}">
              <a16:creationId xmlns:a16="http://schemas.microsoft.com/office/drawing/2014/main" id="{555F9CDE-B317-466E-AB18-699749B6A4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70" name="直線コネクタ 169">
          <a:extLst>
            <a:ext uri="{FF2B5EF4-FFF2-40B4-BE49-F238E27FC236}">
              <a16:creationId xmlns:a16="http://schemas.microsoft.com/office/drawing/2014/main" id="{3D0D0296-F50B-4721-8315-0A6D6C7C6904}"/>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71" name="【体育館・プール】&#10;一人当たり面積最小値テキスト">
          <a:extLst>
            <a:ext uri="{FF2B5EF4-FFF2-40B4-BE49-F238E27FC236}">
              <a16:creationId xmlns:a16="http://schemas.microsoft.com/office/drawing/2014/main" id="{CABB21D8-4DE1-4D25-B30A-99FD6375AC76}"/>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72" name="直線コネクタ 171">
          <a:extLst>
            <a:ext uri="{FF2B5EF4-FFF2-40B4-BE49-F238E27FC236}">
              <a16:creationId xmlns:a16="http://schemas.microsoft.com/office/drawing/2014/main" id="{2FD711EA-E9E4-4CF6-89A8-D908E4B5328B}"/>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73" name="【体育館・プール】&#10;一人当たり面積最大値テキスト">
          <a:extLst>
            <a:ext uri="{FF2B5EF4-FFF2-40B4-BE49-F238E27FC236}">
              <a16:creationId xmlns:a16="http://schemas.microsoft.com/office/drawing/2014/main" id="{39A7F70A-FEEE-4653-9CB3-C3110C7BCBC9}"/>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74" name="直線コネクタ 173">
          <a:extLst>
            <a:ext uri="{FF2B5EF4-FFF2-40B4-BE49-F238E27FC236}">
              <a16:creationId xmlns:a16="http://schemas.microsoft.com/office/drawing/2014/main" id="{7211820D-5D6F-426D-9102-DFC51D4A9474}"/>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175" name="【体育館・プール】&#10;一人当たり面積平均値テキスト">
          <a:extLst>
            <a:ext uri="{FF2B5EF4-FFF2-40B4-BE49-F238E27FC236}">
              <a16:creationId xmlns:a16="http://schemas.microsoft.com/office/drawing/2014/main" id="{3ED45F08-E79F-44F3-837C-5E99AAA3746F}"/>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76" name="フローチャート: 判断 175">
          <a:extLst>
            <a:ext uri="{FF2B5EF4-FFF2-40B4-BE49-F238E27FC236}">
              <a16:creationId xmlns:a16="http://schemas.microsoft.com/office/drawing/2014/main" id="{16E07A11-17C3-4085-AA71-96BE4DB2D6AF}"/>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77" name="フローチャート: 判断 176">
          <a:extLst>
            <a:ext uri="{FF2B5EF4-FFF2-40B4-BE49-F238E27FC236}">
              <a16:creationId xmlns:a16="http://schemas.microsoft.com/office/drawing/2014/main" id="{6A0D1124-A7EA-445F-93F2-C06230DC8AD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178" name="n_1aveValue【体育館・プール】&#10;一人当たり面積">
          <a:extLst>
            <a:ext uri="{FF2B5EF4-FFF2-40B4-BE49-F238E27FC236}">
              <a16:creationId xmlns:a16="http://schemas.microsoft.com/office/drawing/2014/main" id="{0E8AD8B9-99B4-485C-BDDA-D5C986A9761F}"/>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53975</xdr:rowOff>
    </xdr:from>
    <xdr:to>
      <xdr:col>46</xdr:col>
      <xdr:colOff>38100</xdr:colOff>
      <xdr:row>62</xdr:row>
      <xdr:rowOff>155575</xdr:rowOff>
    </xdr:to>
    <xdr:sp macro="" textlink="">
      <xdr:nvSpPr>
        <xdr:cNvPr id="179" name="フローチャート: 判断 178">
          <a:extLst>
            <a:ext uri="{FF2B5EF4-FFF2-40B4-BE49-F238E27FC236}">
              <a16:creationId xmlns:a16="http://schemas.microsoft.com/office/drawing/2014/main" id="{C8CA9F9B-DBC0-4342-A5BB-A8FD83E97E1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652</xdr:rowOff>
    </xdr:from>
    <xdr:ext cx="469744" cy="259045"/>
    <xdr:sp macro="" textlink="">
      <xdr:nvSpPr>
        <xdr:cNvPr id="180" name="n_2aveValue【体育館・プール】&#10;一人当たり面積">
          <a:extLst>
            <a:ext uri="{FF2B5EF4-FFF2-40B4-BE49-F238E27FC236}">
              <a16:creationId xmlns:a16="http://schemas.microsoft.com/office/drawing/2014/main" id="{0F4E5244-C45C-4574-B1C0-E3E2D955D829}"/>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46355</xdr:rowOff>
    </xdr:from>
    <xdr:to>
      <xdr:col>41</xdr:col>
      <xdr:colOff>101600</xdr:colOff>
      <xdr:row>62</xdr:row>
      <xdr:rowOff>147955</xdr:rowOff>
    </xdr:to>
    <xdr:sp macro="" textlink="">
      <xdr:nvSpPr>
        <xdr:cNvPr id="181" name="フローチャート: 判断 180">
          <a:extLst>
            <a:ext uri="{FF2B5EF4-FFF2-40B4-BE49-F238E27FC236}">
              <a16:creationId xmlns:a16="http://schemas.microsoft.com/office/drawing/2014/main" id="{D7C1EFEF-FC40-4180-B5E0-996AEAE650E3}"/>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164482</xdr:rowOff>
    </xdr:from>
    <xdr:ext cx="469744" cy="259045"/>
    <xdr:sp macro="" textlink="">
      <xdr:nvSpPr>
        <xdr:cNvPr id="182" name="n_3aveValue【体育館・プール】&#10;一人当たり面積">
          <a:extLst>
            <a:ext uri="{FF2B5EF4-FFF2-40B4-BE49-F238E27FC236}">
              <a16:creationId xmlns:a16="http://schemas.microsoft.com/office/drawing/2014/main" id="{CC8A7B17-11CF-4BC6-8A0B-D8D8C6BC5C06}"/>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57785</xdr:rowOff>
    </xdr:from>
    <xdr:to>
      <xdr:col>36</xdr:col>
      <xdr:colOff>165100</xdr:colOff>
      <xdr:row>62</xdr:row>
      <xdr:rowOff>159385</xdr:rowOff>
    </xdr:to>
    <xdr:sp macro="" textlink="">
      <xdr:nvSpPr>
        <xdr:cNvPr id="183" name="フローチャート: 判断 182">
          <a:extLst>
            <a:ext uri="{FF2B5EF4-FFF2-40B4-BE49-F238E27FC236}">
              <a16:creationId xmlns:a16="http://schemas.microsoft.com/office/drawing/2014/main" id="{A2D1A87B-28C6-4439-885B-886D7C20CA63}"/>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4462</xdr:rowOff>
    </xdr:from>
    <xdr:ext cx="469744" cy="259045"/>
    <xdr:sp macro="" textlink="">
      <xdr:nvSpPr>
        <xdr:cNvPr id="184" name="n_4aveValue【体育館・プール】&#10;一人当たり面積">
          <a:extLst>
            <a:ext uri="{FF2B5EF4-FFF2-40B4-BE49-F238E27FC236}">
              <a16:creationId xmlns:a16="http://schemas.microsoft.com/office/drawing/2014/main" id="{5A3CF558-A314-4682-B114-39FD97E94A2B}"/>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61C4E1-C425-4B5C-B1C5-5F8EA9AA82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FAB2CC2-BB56-420D-B05B-BC46D24273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7F76AE3-3E5D-45B2-B2DD-4CCF21E51F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174232F-ED30-4434-8273-C1DC52A519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BE968CD-3F24-415F-97DB-8272727E36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103505</xdr:rowOff>
    </xdr:from>
    <xdr:to>
      <xdr:col>55</xdr:col>
      <xdr:colOff>50800</xdr:colOff>
      <xdr:row>62</xdr:row>
      <xdr:rowOff>33655</xdr:rowOff>
    </xdr:to>
    <xdr:sp macro="" textlink="">
      <xdr:nvSpPr>
        <xdr:cNvPr id="190" name="楕円 189">
          <a:extLst>
            <a:ext uri="{FF2B5EF4-FFF2-40B4-BE49-F238E27FC236}">
              <a16:creationId xmlns:a16="http://schemas.microsoft.com/office/drawing/2014/main" id="{E14ACACC-EA61-40B4-9A71-871FF12305F0}"/>
            </a:ext>
          </a:extLst>
        </xdr:cNvPr>
        <xdr:cNvSpPr/>
      </xdr:nvSpPr>
      <xdr:spPr>
        <a:xfrm>
          <a:off x="10426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126382</xdr:rowOff>
    </xdr:from>
    <xdr:ext cx="469744" cy="259045"/>
    <xdr:sp macro="" textlink="">
      <xdr:nvSpPr>
        <xdr:cNvPr id="191" name="【体育館・プール】&#10;一人当たり面積該当値テキスト">
          <a:extLst>
            <a:ext uri="{FF2B5EF4-FFF2-40B4-BE49-F238E27FC236}">
              <a16:creationId xmlns:a16="http://schemas.microsoft.com/office/drawing/2014/main" id="{1F508501-2825-477C-AB29-D04DA2426FA0}"/>
            </a:ext>
          </a:extLst>
        </xdr:cNvPr>
        <xdr:cNvSpPr txBox="1"/>
      </xdr:nvSpPr>
      <xdr:spPr>
        <a:xfrm>
          <a:off x="10515600"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192" name="楕円 191">
          <a:extLst>
            <a:ext uri="{FF2B5EF4-FFF2-40B4-BE49-F238E27FC236}">
              <a16:creationId xmlns:a16="http://schemas.microsoft.com/office/drawing/2014/main" id="{347ABAF0-8B63-4450-907C-0975D75CA028}"/>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154305</xdr:rowOff>
    </xdr:to>
    <xdr:cxnSp macro="">
      <xdr:nvCxnSpPr>
        <xdr:cNvPr id="193" name="直線コネクタ 192">
          <a:extLst>
            <a:ext uri="{FF2B5EF4-FFF2-40B4-BE49-F238E27FC236}">
              <a16:creationId xmlns:a16="http://schemas.microsoft.com/office/drawing/2014/main" id="{17F0AEF5-73FE-49CE-8731-54E55C71FC22}"/>
            </a:ext>
          </a:extLst>
        </xdr:cNvPr>
        <xdr:cNvCxnSpPr/>
      </xdr:nvCxnSpPr>
      <xdr:spPr>
        <a:xfrm>
          <a:off x="9639300" y="105918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194" name="楕円 193">
          <a:extLst>
            <a:ext uri="{FF2B5EF4-FFF2-40B4-BE49-F238E27FC236}">
              <a16:creationId xmlns:a16="http://schemas.microsoft.com/office/drawing/2014/main" id="{113F1AAD-5922-4489-BE97-737B20707E3A}"/>
            </a:ext>
          </a:extLst>
        </xdr:cNvPr>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63</xdr:row>
      <xdr:rowOff>26670</xdr:rowOff>
    </xdr:to>
    <xdr:cxnSp macro="">
      <xdr:nvCxnSpPr>
        <xdr:cNvPr id="195" name="直線コネクタ 194">
          <a:extLst>
            <a:ext uri="{FF2B5EF4-FFF2-40B4-BE49-F238E27FC236}">
              <a16:creationId xmlns:a16="http://schemas.microsoft.com/office/drawing/2014/main" id="{87391F54-8B7B-48D4-8935-99803F0CD4C5}"/>
            </a:ext>
          </a:extLst>
        </xdr:cNvPr>
        <xdr:cNvCxnSpPr/>
      </xdr:nvCxnSpPr>
      <xdr:spPr>
        <a:xfrm flipV="1">
          <a:off x="8750300" y="105918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145415</xdr:rowOff>
    </xdr:from>
    <xdr:to>
      <xdr:col>41</xdr:col>
      <xdr:colOff>101600</xdr:colOff>
      <xdr:row>63</xdr:row>
      <xdr:rowOff>75565</xdr:rowOff>
    </xdr:to>
    <xdr:sp macro="" textlink="">
      <xdr:nvSpPr>
        <xdr:cNvPr id="196" name="楕円 195">
          <a:extLst>
            <a:ext uri="{FF2B5EF4-FFF2-40B4-BE49-F238E27FC236}">
              <a16:creationId xmlns:a16="http://schemas.microsoft.com/office/drawing/2014/main" id="{562624B1-4787-4C70-B9F3-0B84B3068CDE}"/>
            </a:ext>
          </a:extLst>
        </xdr:cNvPr>
        <xdr:cNvSpPr/>
      </xdr:nvSpPr>
      <xdr:spPr>
        <a:xfrm>
          <a:off x="781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24765</xdr:rowOff>
    </xdr:from>
    <xdr:to>
      <xdr:col>45</xdr:col>
      <xdr:colOff>177800</xdr:colOff>
      <xdr:row>63</xdr:row>
      <xdr:rowOff>26670</xdr:rowOff>
    </xdr:to>
    <xdr:cxnSp macro="">
      <xdr:nvCxnSpPr>
        <xdr:cNvPr id="197" name="直線コネクタ 196">
          <a:extLst>
            <a:ext uri="{FF2B5EF4-FFF2-40B4-BE49-F238E27FC236}">
              <a16:creationId xmlns:a16="http://schemas.microsoft.com/office/drawing/2014/main" id="{195F6663-9516-4126-BEAA-E81F9E79B160}"/>
            </a:ext>
          </a:extLst>
        </xdr:cNvPr>
        <xdr:cNvCxnSpPr/>
      </xdr:nvCxnSpPr>
      <xdr:spPr>
        <a:xfrm>
          <a:off x="7861300" y="108261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141605</xdr:rowOff>
    </xdr:from>
    <xdr:to>
      <xdr:col>36</xdr:col>
      <xdr:colOff>165100</xdr:colOff>
      <xdr:row>63</xdr:row>
      <xdr:rowOff>71755</xdr:rowOff>
    </xdr:to>
    <xdr:sp macro="" textlink="">
      <xdr:nvSpPr>
        <xdr:cNvPr id="198" name="楕円 197">
          <a:extLst>
            <a:ext uri="{FF2B5EF4-FFF2-40B4-BE49-F238E27FC236}">
              <a16:creationId xmlns:a16="http://schemas.microsoft.com/office/drawing/2014/main" id="{2D5AB043-94EE-4212-B56F-64BA072D7A2C}"/>
            </a:ext>
          </a:extLst>
        </xdr:cNvPr>
        <xdr:cNvSpPr/>
      </xdr:nvSpPr>
      <xdr:spPr>
        <a:xfrm>
          <a:off x="6921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24765</xdr:rowOff>
    </xdr:to>
    <xdr:cxnSp macro="">
      <xdr:nvCxnSpPr>
        <xdr:cNvPr id="199" name="直線コネクタ 198">
          <a:extLst>
            <a:ext uri="{FF2B5EF4-FFF2-40B4-BE49-F238E27FC236}">
              <a16:creationId xmlns:a16="http://schemas.microsoft.com/office/drawing/2014/main" id="{9567CEB9-7EC8-430F-A39E-0AD1C26D629B}"/>
            </a:ext>
          </a:extLst>
        </xdr:cNvPr>
        <xdr:cNvCxnSpPr/>
      </xdr:nvCxnSpPr>
      <xdr:spPr>
        <a:xfrm>
          <a:off x="6972300" y="10822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29227</xdr:rowOff>
    </xdr:from>
    <xdr:ext cx="469744" cy="259045"/>
    <xdr:sp macro="" textlink="">
      <xdr:nvSpPr>
        <xdr:cNvPr id="200" name="n_1mainValue【体育館・プール】&#10;一人当たり面積">
          <a:extLst>
            <a:ext uri="{FF2B5EF4-FFF2-40B4-BE49-F238E27FC236}">
              <a16:creationId xmlns:a16="http://schemas.microsoft.com/office/drawing/2014/main" id="{DF53FA57-055E-4D0C-8C3B-B4DD6B06E69C}"/>
            </a:ext>
          </a:extLst>
        </xdr:cNvPr>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201" name="n_2mainValue【体育館・プール】&#10;一人当たり面積">
          <a:extLst>
            <a:ext uri="{FF2B5EF4-FFF2-40B4-BE49-F238E27FC236}">
              <a16:creationId xmlns:a16="http://schemas.microsoft.com/office/drawing/2014/main" id="{C61ABFD7-475E-45D6-84AD-8B8665C27F1B}"/>
            </a:ext>
          </a:extLst>
        </xdr:cNvPr>
        <xdr:cNvSpPr txBox="1"/>
      </xdr:nvSpPr>
      <xdr:spPr>
        <a:xfrm>
          <a:off x="8515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66692</xdr:rowOff>
    </xdr:from>
    <xdr:ext cx="469744" cy="259045"/>
    <xdr:sp macro="" textlink="">
      <xdr:nvSpPr>
        <xdr:cNvPr id="202" name="n_3mainValue【体育館・プール】&#10;一人当たり面積">
          <a:extLst>
            <a:ext uri="{FF2B5EF4-FFF2-40B4-BE49-F238E27FC236}">
              <a16:creationId xmlns:a16="http://schemas.microsoft.com/office/drawing/2014/main" id="{5A65D42E-C7D7-4D6F-B89E-967E30314AD2}"/>
            </a:ext>
          </a:extLst>
        </xdr:cNvPr>
        <xdr:cNvSpPr txBox="1"/>
      </xdr:nvSpPr>
      <xdr:spPr>
        <a:xfrm>
          <a:off x="7626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62882</xdr:rowOff>
    </xdr:from>
    <xdr:ext cx="469744" cy="259045"/>
    <xdr:sp macro="" textlink="">
      <xdr:nvSpPr>
        <xdr:cNvPr id="203" name="n_4mainValue【体育館・プール】&#10;一人当たり面積">
          <a:extLst>
            <a:ext uri="{FF2B5EF4-FFF2-40B4-BE49-F238E27FC236}">
              <a16:creationId xmlns:a16="http://schemas.microsoft.com/office/drawing/2014/main" id="{B2F598E1-F8DB-4561-B373-22A8FFEA71AB}"/>
            </a:ext>
          </a:extLst>
        </xdr:cNvPr>
        <xdr:cNvSpPr txBox="1"/>
      </xdr:nvSpPr>
      <xdr:spPr>
        <a:xfrm>
          <a:off x="6737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a:extLst>
            <a:ext uri="{FF2B5EF4-FFF2-40B4-BE49-F238E27FC236}">
              <a16:creationId xmlns:a16="http://schemas.microsoft.com/office/drawing/2014/main" id="{DF4DE2D6-646A-40C5-A37E-F9A9D8853D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a:extLst>
            <a:ext uri="{FF2B5EF4-FFF2-40B4-BE49-F238E27FC236}">
              <a16:creationId xmlns:a16="http://schemas.microsoft.com/office/drawing/2014/main" id="{9CC8F2F7-AEED-4B9B-98BA-8C51086664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a:extLst>
            <a:ext uri="{FF2B5EF4-FFF2-40B4-BE49-F238E27FC236}">
              <a16:creationId xmlns:a16="http://schemas.microsoft.com/office/drawing/2014/main" id="{520B916C-2680-401E-B929-C10F7D7572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a:extLst>
            <a:ext uri="{FF2B5EF4-FFF2-40B4-BE49-F238E27FC236}">
              <a16:creationId xmlns:a16="http://schemas.microsoft.com/office/drawing/2014/main" id="{03CB364C-1AFA-4730-B7DA-968A0DBE31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a:extLst>
            <a:ext uri="{FF2B5EF4-FFF2-40B4-BE49-F238E27FC236}">
              <a16:creationId xmlns:a16="http://schemas.microsoft.com/office/drawing/2014/main" id="{BA1002E5-7A68-4B76-94E0-B57E05AA0C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a:extLst>
            <a:ext uri="{FF2B5EF4-FFF2-40B4-BE49-F238E27FC236}">
              <a16:creationId xmlns:a16="http://schemas.microsoft.com/office/drawing/2014/main" id="{1EDC73B8-502A-44D8-89D5-5F1BD24D06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a:extLst>
            <a:ext uri="{FF2B5EF4-FFF2-40B4-BE49-F238E27FC236}">
              <a16:creationId xmlns:a16="http://schemas.microsoft.com/office/drawing/2014/main" id="{47D83F41-5667-4E43-8935-3E1B0B1882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a:extLst>
            <a:ext uri="{FF2B5EF4-FFF2-40B4-BE49-F238E27FC236}">
              <a16:creationId xmlns:a16="http://schemas.microsoft.com/office/drawing/2014/main" id="{98BC1526-D94E-4821-8B20-BF706717CF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78948D5C-F6FC-4E76-976F-72ED7A52F3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a:extLst>
            <a:ext uri="{FF2B5EF4-FFF2-40B4-BE49-F238E27FC236}">
              <a16:creationId xmlns:a16="http://schemas.microsoft.com/office/drawing/2014/main" id="{D4CBEEB9-1B6E-457B-8A0D-1112513C2E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4" name="テキスト ボックス 213">
          <a:extLst>
            <a:ext uri="{FF2B5EF4-FFF2-40B4-BE49-F238E27FC236}">
              <a16:creationId xmlns:a16="http://schemas.microsoft.com/office/drawing/2014/main" id="{B6C5E3E4-4A53-4C51-A6B8-35D5E911E4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a:extLst>
            <a:ext uri="{FF2B5EF4-FFF2-40B4-BE49-F238E27FC236}">
              <a16:creationId xmlns:a16="http://schemas.microsoft.com/office/drawing/2014/main" id="{6C678E33-3B09-4CE2-A0F3-A3F2254AC53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16B851B6-BF2A-4B1D-80A0-028DC9AD90F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a:extLst>
            <a:ext uri="{FF2B5EF4-FFF2-40B4-BE49-F238E27FC236}">
              <a16:creationId xmlns:a16="http://schemas.microsoft.com/office/drawing/2014/main" id="{701974A3-5DAC-4023-AB2C-BB67AEA57BF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a:extLst>
            <a:ext uri="{FF2B5EF4-FFF2-40B4-BE49-F238E27FC236}">
              <a16:creationId xmlns:a16="http://schemas.microsoft.com/office/drawing/2014/main" id="{4A094791-66B6-493F-807E-A3A601551A6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a:extLst>
            <a:ext uri="{FF2B5EF4-FFF2-40B4-BE49-F238E27FC236}">
              <a16:creationId xmlns:a16="http://schemas.microsoft.com/office/drawing/2014/main" id="{7DC10DC1-564F-4ECE-8A79-165BC91D065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a:extLst>
            <a:ext uri="{FF2B5EF4-FFF2-40B4-BE49-F238E27FC236}">
              <a16:creationId xmlns:a16="http://schemas.microsoft.com/office/drawing/2014/main" id="{644C79CE-69D3-4DEA-963A-4C641C0D34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a:extLst>
            <a:ext uri="{FF2B5EF4-FFF2-40B4-BE49-F238E27FC236}">
              <a16:creationId xmlns:a16="http://schemas.microsoft.com/office/drawing/2014/main" id="{E3624D3A-9FB3-4B50-8E3A-989DEB8BA0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a:extLst>
            <a:ext uri="{FF2B5EF4-FFF2-40B4-BE49-F238E27FC236}">
              <a16:creationId xmlns:a16="http://schemas.microsoft.com/office/drawing/2014/main" id="{C405B841-6B39-495E-8F51-89E3E79E735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a:extLst>
            <a:ext uri="{FF2B5EF4-FFF2-40B4-BE49-F238E27FC236}">
              <a16:creationId xmlns:a16="http://schemas.microsoft.com/office/drawing/2014/main" id="{011F1F19-E3D2-4F5D-8D53-2FF42A59E57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a:extLst>
            <a:ext uri="{FF2B5EF4-FFF2-40B4-BE49-F238E27FC236}">
              <a16:creationId xmlns:a16="http://schemas.microsoft.com/office/drawing/2014/main" id="{A7313C21-D9B6-48A1-A84A-B0B19346B9A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a:extLst>
            <a:ext uri="{FF2B5EF4-FFF2-40B4-BE49-F238E27FC236}">
              <a16:creationId xmlns:a16="http://schemas.microsoft.com/office/drawing/2014/main" id="{B8CF7B18-3525-4D9D-9264-DE685FE33E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26" name="テキスト ボックス 225">
          <a:extLst>
            <a:ext uri="{FF2B5EF4-FFF2-40B4-BE49-F238E27FC236}">
              <a16:creationId xmlns:a16="http://schemas.microsoft.com/office/drawing/2014/main" id="{AA00DE87-72B2-4D3F-8C72-FE0C635EB8A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9C7A0E8C-03E2-40B9-B722-6A94AEBE7C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A88D2816-D84D-4C25-9E49-2951E7F7FD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29" name="直線コネクタ 228">
          <a:extLst>
            <a:ext uri="{FF2B5EF4-FFF2-40B4-BE49-F238E27FC236}">
              <a16:creationId xmlns:a16="http://schemas.microsoft.com/office/drawing/2014/main" id="{FFC59381-ED74-4024-9FE8-4019FEFF2ECF}"/>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30" name="【福祉施設】&#10;有形固定資産減価償却率最小値テキスト">
          <a:extLst>
            <a:ext uri="{FF2B5EF4-FFF2-40B4-BE49-F238E27FC236}">
              <a16:creationId xmlns:a16="http://schemas.microsoft.com/office/drawing/2014/main" id="{E64AF788-51D4-4327-8036-5732409C7AA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31" name="直線コネクタ 230">
          <a:extLst>
            <a:ext uri="{FF2B5EF4-FFF2-40B4-BE49-F238E27FC236}">
              <a16:creationId xmlns:a16="http://schemas.microsoft.com/office/drawing/2014/main" id="{4F4B0683-3A6B-452A-80F5-DAB7CBD619E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FA582B65-54C4-4180-BBBA-49A8CA61C70E}"/>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33" name="直線コネクタ 232">
          <a:extLst>
            <a:ext uri="{FF2B5EF4-FFF2-40B4-BE49-F238E27FC236}">
              <a16:creationId xmlns:a16="http://schemas.microsoft.com/office/drawing/2014/main" id="{F7D06E3A-830E-41F5-99B9-D9BE138E6261}"/>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A0F95C47-5200-4641-8F9C-8E0BF4DE4BB5}"/>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35" name="フローチャート: 判断 234">
          <a:extLst>
            <a:ext uri="{FF2B5EF4-FFF2-40B4-BE49-F238E27FC236}">
              <a16:creationId xmlns:a16="http://schemas.microsoft.com/office/drawing/2014/main" id="{11536105-B573-4081-86CF-26BD10A923AB}"/>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36" name="フローチャート: 判断 235">
          <a:extLst>
            <a:ext uri="{FF2B5EF4-FFF2-40B4-BE49-F238E27FC236}">
              <a16:creationId xmlns:a16="http://schemas.microsoft.com/office/drawing/2014/main" id="{70992D3C-6D4E-4F0E-899E-E2321B99F1FB}"/>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49003</xdr:rowOff>
    </xdr:from>
    <xdr:ext cx="405111" cy="259045"/>
    <xdr:sp macro="" textlink="">
      <xdr:nvSpPr>
        <xdr:cNvPr id="237" name="n_1aveValue【福祉施設】&#10;有形固定資産減価償却率">
          <a:extLst>
            <a:ext uri="{FF2B5EF4-FFF2-40B4-BE49-F238E27FC236}">
              <a16:creationId xmlns:a16="http://schemas.microsoft.com/office/drawing/2014/main" id="{C810EA2E-CA9C-4829-8B9A-2EB0F32D930B}"/>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114663</xdr:rowOff>
    </xdr:from>
    <xdr:to>
      <xdr:col>15</xdr:col>
      <xdr:colOff>101600</xdr:colOff>
      <xdr:row>83</xdr:row>
      <xdr:rowOff>44813</xdr:rowOff>
    </xdr:to>
    <xdr:sp macro="" textlink="">
      <xdr:nvSpPr>
        <xdr:cNvPr id="238" name="フローチャート: 判断 237">
          <a:extLst>
            <a:ext uri="{FF2B5EF4-FFF2-40B4-BE49-F238E27FC236}">
              <a16:creationId xmlns:a16="http://schemas.microsoft.com/office/drawing/2014/main" id="{6D3C7EDD-D31D-4A03-A22A-E2F0E89C0706}"/>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35940</xdr:rowOff>
    </xdr:from>
    <xdr:ext cx="405111" cy="259045"/>
    <xdr:sp macro="" textlink="">
      <xdr:nvSpPr>
        <xdr:cNvPr id="239" name="n_2aveValue【福祉施設】&#10;有形固定資産減価償却率">
          <a:extLst>
            <a:ext uri="{FF2B5EF4-FFF2-40B4-BE49-F238E27FC236}">
              <a16:creationId xmlns:a16="http://schemas.microsoft.com/office/drawing/2014/main" id="{2510CC11-1C69-4FD9-BB5F-555474AA8787}"/>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85271</xdr:rowOff>
    </xdr:from>
    <xdr:to>
      <xdr:col>10</xdr:col>
      <xdr:colOff>165100</xdr:colOff>
      <xdr:row>83</xdr:row>
      <xdr:rowOff>15421</xdr:rowOff>
    </xdr:to>
    <xdr:sp macro="" textlink="">
      <xdr:nvSpPr>
        <xdr:cNvPr id="240" name="フローチャート: 判断 239">
          <a:extLst>
            <a:ext uri="{FF2B5EF4-FFF2-40B4-BE49-F238E27FC236}">
              <a16:creationId xmlns:a16="http://schemas.microsoft.com/office/drawing/2014/main" id="{E4EA2DEE-4573-449D-B5F1-F4670DDF0312}"/>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6548</xdr:rowOff>
    </xdr:from>
    <xdr:ext cx="405111" cy="259045"/>
    <xdr:sp macro="" textlink="">
      <xdr:nvSpPr>
        <xdr:cNvPr id="241" name="n_3aveValue【福祉施設】&#10;有形固定資産減価償却率">
          <a:extLst>
            <a:ext uri="{FF2B5EF4-FFF2-40B4-BE49-F238E27FC236}">
              <a16:creationId xmlns:a16="http://schemas.microsoft.com/office/drawing/2014/main" id="{EB39ABFD-6D1A-4C6C-A66E-14488DA34D49}"/>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18324</xdr:rowOff>
    </xdr:from>
    <xdr:to>
      <xdr:col>6</xdr:col>
      <xdr:colOff>38100</xdr:colOff>
      <xdr:row>82</xdr:row>
      <xdr:rowOff>119924</xdr:rowOff>
    </xdr:to>
    <xdr:sp macro="" textlink="">
      <xdr:nvSpPr>
        <xdr:cNvPr id="242" name="フローチャート: 判断 241">
          <a:extLst>
            <a:ext uri="{FF2B5EF4-FFF2-40B4-BE49-F238E27FC236}">
              <a16:creationId xmlns:a16="http://schemas.microsoft.com/office/drawing/2014/main" id="{DA94AFFE-96D5-4A3A-8617-1C62A4B4333E}"/>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82</xdr:row>
      <xdr:rowOff>111051</xdr:rowOff>
    </xdr:from>
    <xdr:ext cx="405111" cy="259045"/>
    <xdr:sp macro="" textlink="">
      <xdr:nvSpPr>
        <xdr:cNvPr id="243" name="n_4aveValue【福祉施設】&#10;有形固定資産減価償却率">
          <a:extLst>
            <a:ext uri="{FF2B5EF4-FFF2-40B4-BE49-F238E27FC236}">
              <a16:creationId xmlns:a16="http://schemas.microsoft.com/office/drawing/2014/main" id="{5AB23AA6-3F1C-42F0-B166-2D4E76EA1DFB}"/>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C22F6CF-833E-4AE7-BC02-62002A1BA8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DBFE6E4B-74EE-4991-820C-C77B56696F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53BE20F-F6A3-4EE1-8EA1-7C616CB907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712F148-D65F-4EF4-BF55-A8B8A85B3D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044D866-9B67-4883-A0E4-3496F32750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11793</xdr:rowOff>
    </xdr:from>
    <xdr:to>
      <xdr:col>24</xdr:col>
      <xdr:colOff>114300</xdr:colOff>
      <xdr:row>82</xdr:row>
      <xdr:rowOff>113393</xdr:rowOff>
    </xdr:to>
    <xdr:sp macro="" textlink="">
      <xdr:nvSpPr>
        <xdr:cNvPr id="249" name="楕円 248">
          <a:extLst>
            <a:ext uri="{FF2B5EF4-FFF2-40B4-BE49-F238E27FC236}">
              <a16:creationId xmlns:a16="http://schemas.microsoft.com/office/drawing/2014/main" id="{54A670EB-5EBF-4682-BF95-0BEE2B871C0D}"/>
            </a:ext>
          </a:extLst>
        </xdr:cNvPr>
        <xdr:cNvSpPr/>
      </xdr:nvSpPr>
      <xdr:spPr>
        <a:xfrm>
          <a:off x="4584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34670</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BC20C476-A301-435B-AC2B-465685425517}"/>
            </a:ext>
          </a:extLst>
        </xdr:cNvPr>
        <xdr:cNvSpPr txBox="1"/>
      </xdr:nvSpPr>
      <xdr:spPr>
        <a:xfrm>
          <a:off x="467360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251" name="楕円 250">
          <a:extLst>
            <a:ext uri="{FF2B5EF4-FFF2-40B4-BE49-F238E27FC236}">
              <a16:creationId xmlns:a16="http://schemas.microsoft.com/office/drawing/2014/main" id="{7C2C675D-860C-4DDD-9B6B-566AE06698D8}"/>
            </a:ext>
          </a:extLst>
        </xdr:cNvPr>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62593</xdr:rowOff>
    </xdr:to>
    <xdr:cxnSp macro="">
      <xdr:nvCxnSpPr>
        <xdr:cNvPr id="252" name="直線コネクタ 251">
          <a:extLst>
            <a:ext uri="{FF2B5EF4-FFF2-40B4-BE49-F238E27FC236}">
              <a16:creationId xmlns:a16="http://schemas.microsoft.com/office/drawing/2014/main" id="{AF4EDC3E-09A9-43CA-8806-C1C8A00A41BC}"/>
            </a:ext>
          </a:extLst>
        </xdr:cNvPr>
        <xdr:cNvCxnSpPr/>
      </xdr:nvCxnSpPr>
      <xdr:spPr>
        <a:xfrm>
          <a:off x="3797300" y="140888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117929</xdr:rowOff>
    </xdr:from>
    <xdr:to>
      <xdr:col>15</xdr:col>
      <xdr:colOff>101600</xdr:colOff>
      <xdr:row>82</xdr:row>
      <xdr:rowOff>48079</xdr:rowOff>
    </xdr:to>
    <xdr:sp macro="" textlink="">
      <xdr:nvSpPr>
        <xdr:cNvPr id="253" name="楕円 252">
          <a:extLst>
            <a:ext uri="{FF2B5EF4-FFF2-40B4-BE49-F238E27FC236}">
              <a16:creationId xmlns:a16="http://schemas.microsoft.com/office/drawing/2014/main" id="{DB080EF6-1648-4867-BC05-05DB39B6A92C}"/>
            </a:ext>
          </a:extLst>
        </xdr:cNvPr>
        <xdr:cNvSpPr/>
      </xdr:nvSpPr>
      <xdr:spPr>
        <a:xfrm>
          <a:off x="2857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82</xdr:row>
      <xdr:rowOff>29936</xdr:rowOff>
    </xdr:to>
    <xdr:cxnSp macro="">
      <xdr:nvCxnSpPr>
        <xdr:cNvPr id="254" name="直線コネクタ 253">
          <a:extLst>
            <a:ext uri="{FF2B5EF4-FFF2-40B4-BE49-F238E27FC236}">
              <a16:creationId xmlns:a16="http://schemas.microsoft.com/office/drawing/2014/main" id="{AE6D57BD-AB4D-4345-8167-35223DC72C79}"/>
            </a:ext>
          </a:extLst>
        </xdr:cNvPr>
        <xdr:cNvCxnSpPr/>
      </xdr:nvCxnSpPr>
      <xdr:spPr>
        <a:xfrm>
          <a:off x="2908300" y="140561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5" name="楕円 254">
          <a:extLst>
            <a:ext uri="{FF2B5EF4-FFF2-40B4-BE49-F238E27FC236}">
              <a16:creationId xmlns:a16="http://schemas.microsoft.com/office/drawing/2014/main" id="{13891D43-AE2B-4B82-A796-EC1EEBC2927E}"/>
            </a:ext>
          </a:extLst>
        </xdr:cNvPr>
        <xdr:cNvSpPr/>
      </xdr:nvSpPr>
      <xdr:spPr>
        <a:xfrm>
          <a:off x="1968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134438</xdr:rowOff>
    </xdr:from>
    <xdr:to>
      <xdr:col>15</xdr:col>
      <xdr:colOff>50800</xdr:colOff>
      <xdr:row>81</xdr:row>
      <xdr:rowOff>168729</xdr:rowOff>
    </xdr:to>
    <xdr:cxnSp macro="">
      <xdr:nvCxnSpPr>
        <xdr:cNvPr id="256" name="直線コネクタ 255">
          <a:extLst>
            <a:ext uri="{FF2B5EF4-FFF2-40B4-BE49-F238E27FC236}">
              <a16:creationId xmlns:a16="http://schemas.microsoft.com/office/drawing/2014/main" id="{875DD2E3-A01E-4D3A-A9E4-AF68B91FB679}"/>
            </a:ext>
          </a:extLst>
        </xdr:cNvPr>
        <xdr:cNvCxnSpPr/>
      </xdr:nvCxnSpPr>
      <xdr:spPr>
        <a:xfrm>
          <a:off x="2019300" y="1402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50981</xdr:rowOff>
    </xdr:from>
    <xdr:to>
      <xdr:col>6</xdr:col>
      <xdr:colOff>38100</xdr:colOff>
      <xdr:row>81</xdr:row>
      <xdr:rowOff>152581</xdr:rowOff>
    </xdr:to>
    <xdr:sp macro="" textlink="">
      <xdr:nvSpPr>
        <xdr:cNvPr id="257" name="楕円 256">
          <a:extLst>
            <a:ext uri="{FF2B5EF4-FFF2-40B4-BE49-F238E27FC236}">
              <a16:creationId xmlns:a16="http://schemas.microsoft.com/office/drawing/2014/main" id="{4D270986-4B48-48B7-863D-E8EA9C35E290}"/>
            </a:ext>
          </a:extLst>
        </xdr:cNvPr>
        <xdr:cNvSpPr/>
      </xdr:nvSpPr>
      <xdr:spPr>
        <a:xfrm>
          <a:off x="1079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101781</xdr:rowOff>
    </xdr:from>
    <xdr:to>
      <xdr:col>10</xdr:col>
      <xdr:colOff>114300</xdr:colOff>
      <xdr:row>81</xdr:row>
      <xdr:rowOff>134438</xdr:rowOff>
    </xdr:to>
    <xdr:cxnSp macro="">
      <xdr:nvCxnSpPr>
        <xdr:cNvPr id="258" name="直線コネクタ 257">
          <a:extLst>
            <a:ext uri="{FF2B5EF4-FFF2-40B4-BE49-F238E27FC236}">
              <a16:creationId xmlns:a16="http://schemas.microsoft.com/office/drawing/2014/main" id="{56EBA0E2-C4C4-4D32-9059-8EEC281954A3}"/>
            </a:ext>
          </a:extLst>
        </xdr:cNvPr>
        <xdr:cNvCxnSpPr/>
      </xdr:nvCxnSpPr>
      <xdr:spPr>
        <a:xfrm>
          <a:off x="1130300" y="1398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97263</xdr:rowOff>
    </xdr:from>
    <xdr:ext cx="405111" cy="259045"/>
    <xdr:sp macro="" textlink="">
      <xdr:nvSpPr>
        <xdr:cNvPr id="259" name="n_1mainValue【福祉施設】&#10;有形固定資産減価償却率">
          <a:extLst>
            <a:ext uri="{FF2B5EF4-FFF2-40B4-BE49-F238E27FC236}">
              <a16:creationId xmlns:a16="http://schemas.microsoft.com/office/drawing/2014/main" id="{12D980F3-954B-4D94-A6A0-4C20DD4DDBD3}"/>
            </a:ext>
          </a:extLst>
        </xdr:cNvPr>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64606</xdr:rowOff>
    </xdr:from>
    <xdr:ext cx="405111" cy="259045"/>
    <xdr:sp macro="" textlink="">
      <xdr:nvSpPr>
        <xdr:cNvPr id="260" name="n_2mainValue【福祉施設】&#10;有形固定資産減価償却率">
          <a:extLst>
            <a:ext uri="{FF2B5EF4-FFF2-40B4-BE49-F238E27FC236}">
              <a16:creationId xmlns:a16="http://schemas.microsoft.com/office/drawing/2014/main" id="{C66515E3-59F3-48AC-ADC4-F785F4B03C24}"/>
            </a:ext>
          </a:extLst>
        </xdr:cNvPr>
        <xdr:cNvSpPr txBox="1"/>
      </xdr:nvSpPr>
      <xdr:spPr>
        <a:xfrm>
          <a:off x="2705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61" name="n_3mainValue【福祉施設】&#10;有形固定資産減価償却率">
          <a:extLst>
            <a:ext uri="{FF2B5EF4-FFF2-40B4-BE49-F238E27FC236}">
              <a16:creationId xmlns:a16="http://schemas.microsoft.com/office/drawing/2014/main" id="{9DD51D52-F989-41E8-A1A0-91C6CF275C75}"/>
            </a:ext>
          </a:extLst>
        </xdr:cNvPr>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169108</xdr:rowOff>
    </xdr:from>
    <xdr:ext cx="405111" cy="259045"/>
    <xdr:sp macro="" textlink="">
      <xdr:nvSpPr>
        <xdr:cNvPr id="262" name="n_4mainValue【福祉施設】&#10;有形固定資産減価償却率">
          <a:extLst>
            <a:ext uri="{FF2B5EF4-FFF2-40B4-BE49-F238E27FC236}">
              <a16:creationId xmlns:a16="http://schemas.microsoft.com/office/drawing/2014/main" id="{47304D6C-6B40-4C4F-9E53-9B4CBDA29F1F}"/>
            </a:ext>
          </a:extLst>
        </xdr:cNvPr>
        <xdr:cNvSpPr txBox="1"/>
      </xdr:nvSpPr>
      <xdr:spPr>
        <a:xfrm>
          <a:off x="927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9EB6B477-506A-4C7F-A012-6B9CC6F1D2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71B42372-DC9A-4F55-9876-235E4E1F7B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B69CC01E-8148-4F2E-9390-3CA3C1CB78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111737AD-4679-4E35-8344-A509709B44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4FC67D28-7F15-4F6D-A6F9-6012C60031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1D7EEE2E-2F3F-4669-A08E-A08E4A9E17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720BDD36-577C-467F-91A0-9C2AA9E841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D284574B-DECE-478C-828F-791EA19D3F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64F92F37-022D-426E-BA9A-3CC0B3328D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72D7DCDA-E428-4F8C-882C-DEB08C09E1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a:extLst>
            <a:ext uri="{FF2B5EF4-FFF2-40B4-BE49-F238E27FC236}">
              <a16:creationId xmlns:a16="http://schemas.microsoft.com/office/drawing/2014/main" id="{5751F102-C4A3-43D2-A3D0-277E2EE2B20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DB3049A2-EC67-4ECB-BB9F-38F8B6154E0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a:extLst>
            <a:ext uri="{FF2B5EF4-FFF2-40B4-BE49-F238E27FC236}">
              <a16:creationId xmlns:a16="http://schemas.microsoft.com/office/drawing/2014/main" id="{93E98898-15A6-47D2-807A-F3330BF7C4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6" name="テキスト ボックス 275">
          <a:extLst>
            <a:ext uri="{FF2B5EF4-FFF2-40B4-BE49-F238E27FC236}">
              <a16:creationId xmlns:a16="http://schemas.microsoft.com/office/drawing/2014/main" id="{84BB8D0E-E3D3-4FE8-9FD5-84394E168D8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a:extLst>
            <a:ext uri="{FF2B5EF4-FFF2-40B4-BE49-F238E27FC236}">
              <a16:creationId xmlns:a16="http://schemas.microsoft.com/office/drawing/2014/main" id="{5CCB6D49-75D9-4063-A753-6256538858A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8" name="テキスト ボックス 277">
          <a:extLst>
            <a:ext uri="{FF2B5EF4-FFF2-40B4-BE49-F238E27FC236}">
              <a16:creationId xmlns:a16="http://schemas.microsoft.com/office/drawing/2014/main" id="{3D078BF1-0D06-4082-A728-93BB29ED033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a:extLst>
            <a:ext uri="{FF2B5EF4-FFF2-40B4-BE49-F238E27FC236}">
              <a16:creationId xmlns:a16="http://schemas.microsoft.com/office/drawing/2014/main" id="{F2CE16B4-26F6-49F0-9E9F-7E4DFDE7020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0" name="テキスト ボックス 279">
          <a:extLst>
            <a:ext uri="{FF2B5EF4-FFF2-40B4-BE49-F238E27FC236}">
              <a16:creationId xmlns:a16="http://schemas.microsoft.com/office/drawing/2014/main" id="{638992D0-D85E-46B9-AE52-54BD0927416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a:extLst>
            <a:ext uri="{FF2B5EF4-FFF2-40B4-BE49-F238E27FC236}">
              <a16:creationId xmlns:a16="http://schemas.microsoft.com/office/drawing/2014/main" id="{F9F394C8-9CC0-4A5C-A377-1732C20876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a:extLst>
            <a:ext uri="{FF2B5EF4-FFF2-40B4-BE49-F238E27FC236}">
              <a16:creationId xmlns:a16="http://schemas.microsoft.com/office/drawing/2014/main" id="{1E10C1A7-C09C-4CEB-80BE-94026A80DD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a:extLst>
            <a:ext uri="{FF2B5EF4-FFF2-40B4-BE49-F238E27FC236}">
              <a16:creationId xmlns:a16="http://schemas.microsoft.com/office/drawing/2014/main" id="{DF5B6FA7-B16F-438A-94ED-27464A6A3A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84" name="直線コネクタ 283">
          <a:extLst>
            <a:ext uri="{FF2B5EF4-FFF2-40B4-BE49-F238E27FC236}">
              <a16:creationId xmlns:a16="http://schemas.microsoft.com/office/drawing/2014/main" id="{056737A0-0F38-45AD-A01E-BF2DD3664DB8}"/>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5" name="【福祉施設】&#10;一人当たり面積最小値テキスト">
          <a:extLst>
            <a:ext uri="{FF2B5EF4-FFF2-40B4-BE49-F238E27FC236}">
              <a16:creationId xmlns:a16="http://schemas.microsoft.com/office/drawing/2014/main" id="{6A4113AC-4ACB-4E58-908F-578E79B82068}"/>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6" name="直線コネクタ 285">
          <a:extLst>
            <a:ext uri="{FF2B5EF4-FFF2-40B4-BE49-F238E27FC236}">
              <a16:creationId xmlns:a16="http://schemas.microsoft.com/office/drawing/2014/main" id="{46C22543-FF5D-42CA-B442-4F014B6DF0B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87" name="【福祉施設】&#10;一人当たり面積最大値テキスト">
          <a:extLst>
            <a:ext uri="{FF2B5EF4-FFF2-40B4-BE49-F238E27FC236}">
              <a16:creationId xmlns:a16="http://schemas.microsoft.com/office/drawing/2014/main" id="{22D13F04-F4B7-4267-A9FD-88615C38BCF1}"/>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88" name="直線コネクタ 287">
          <a:extLst>
            <a:ext uri="{FF2B5EF4-FFF2-40B4-BE49-F238E27FC236}">
              <a16:creationId xmlns:a16="http://schemas.microsoft.com/office/drawing/2014/main" id="{FD198FC3-D50C-4DF9-847A-1765B02B362B}"/>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89" name="【福祉施設】&#10;一人当たり面積平均値テキスト">
          <a:extLst>
            <a:ext uri="{FF2B5EF4-FFF2-40B4-BE49-F238E27FC236}">
              <a16:creationId xmlns:a16="http://schemas.microsoft.com/office/drawing/2014/main" id="{A0DEB9CC-AE10-4AB5-B1C8-19788F0E363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90" name="フローチャート: 判断 289">
          <a:extLst>
            <a:ext uri="{FF2B5EF4-FFF2-40B4-BE49-F238E27FC236}">
              <a16:creationId xmlns:a16="http://schemas.microsoft.com/office/drawing/2014/main" id="{001E01BB-7CF9-42E3-B24C-7D90286BBDA6}"/>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91" name="フローチャート: 判断 290">
          <a:extLst>
            <a:ext uri="{FF2B5EF4-FFF2-40B4-BE49-F238E27FC236}">
              <a16:creationId xmlns:a16="http://schemas.microsoft.com/office/drawing/2014/main" id="{C0F0ECC5-F0FB-45E3-BB4D-CB92272F090A}"/>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55135</xdr:rowOff>
    </xdr:from>
    <xdr:ext cx="469744" cy="259045"/>
    <xdr:sp macro="" textlink="">
      <xdr:nvSpPr>
        <xdr:cNvPr id="292" name="n_1aveValue【福祉施設】&#10;一人当たり面積">
          <a:extLst>
            <a:ext uri="{FF2B5EF4-FFF2-40B4-BE49-F238E27FC236}">
              <a16:creationId xmlns:a16="http://schemas.microsoft.com/office/drawing/2014/main" id="{770530FF-2D9E-46FB-AEFD-EE16C8B32857}"/>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90170</xdr:rowOff>
    </xdr:from>
    <xdr:to>
      <xdr:col>46</xdr:col>
      <xdr:colOff>38100</xdr:colOff>
      <xdr:row>84</xdr:row>
      <xdr:rowOff>20320</xdr:rowOff>
    </xdr:to>
    <xdr:sp macro="" textlink="">
      <xdr:nvSpPr>
        <xdr:cNvPr id="293" name="フローチャート: 判断 292">
          <a:extLst>
            <a:ext uri="{FF2B5EF4-FFF2-40B4-BE49-F238E27FC236}">
              <a16:creationId xmlns:a16="http://schemas.microsoft.com/office/drawing/2014/main" id="{A5187A7E-3E5F-4764-BEBD-EC672D22C91E}"/>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36847</xdr:rowOff>
    </xdr:from>
    <xdr:ext cx="469744" cy="259045"/>
    <xdr:sp macro="" textlink="">
      <xdr:nvSpPr>
        <xdr:cNvPr id="294" name="n_2aveValue【福祉施設】&#10;一人当たり面積">
          <a:extLst>
            <a:ext uri="{FF2B5EF4-FFF2-40B4-BE49-F238E27FC236}">
              <a16:creationId xmlns:a16="http://schemas.microsoft.com/office/drawing/2014/main" id="{33D237D1-1549-4042-9F08-7DBF33AFDCEA}"/>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85598</xdr:rowOff>
    </xdr:from>
    <xdr:to>
      <xdr:col>41</xdr:col>
      <xdr:colOff>101600</xdr:colOff>
      <xdr:row>84</xdr:row>
      <xdr:rowOff>15748</xdr:rowOff>
    </xdr:to>
    <xdr:sp macro="" textlink="">
      <xdr:nvSpPr>
        <xdr:cNvPr id="295" name="フローチャート: 判断 294">
          <a:extLst>
            <a:ext uri="{FF2B5EF4-FFF2-40B4-BE49-F238E27FC236}">
              <a16:creationId xmlns:a16="http://schemas.microsoft.com/office/drawing/2014/main" id="{D1CA8F69-4E76-4A0B-96BD-C26AA925885A}"/>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32275</xdr:rowOff>
    </xdr:from>
    <xdr:ext cx="469744" cy="259045"/>
    <xdr:sp macro="" textlink="">
      <xdr:nvSpPr>
        <xdr:cNvPr id="296" name="n_3aveValue【福祉施設】&#10;一人当たり面積">
          <a:extLst>
            <a:ext uri="{FF2B5EF4-FFF2-40B4-BE49-F238E27FC236}">
              <a16:creationId xmlns:a16="http://schemas.microsoft.com/office/drawing/2014/main" id="{040E4314-85AF-48C0-A22B-6552EEA8F515}"/>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62737</xdr:rowOff>
    </xdr:from>
    <xdr:to>
      <xdr:col>36</xdr:col>
      <xdr:colOff>165100</xdr:colOff>
      <xdr:row>83</xdr:row>
      <xdr:rowOff>164337</xdr:rowOff>
    </xdr:to>
    <xdr:sp macro="" textlink="">
      <xdr:nvSpPr>
        <xdr:cNvPr id="297" name="フローチャート: 判断 296">
          <a:extLst>
            <a:ext uri="{FF2B5EF4-FFF2-40B4-BE49-F238E27FC236}">
              <a16:creationId xmlns:a16="http://schemas.microsoft.com/office/drawing/2014/main" id="{7E807777-26FC-4F03-A92C-0448512E4F6E}"/>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9414</xdr:rowOff>
    </xdr:from>
    <xdr:ext cx="469744" cy="259045"/>
    <xdr:sp macro="" textlink="">
      <xdr:nvSpPr>
        <xdr:cNvPr id="298" name="n_4aveValue【福祉施設】&#10;一人当たり面積">
          <a:extLst>
            <a:ext uri="{FF2B5EF4-FFF2-40B4-BE49-F238E27FC236}">
              <a16:creationId xmlns:a16="http://schemas.microsoft.com/office/drawing/2014/main" id="{2B973A6D-D193-49D0-92FE-0CA8BF8FC6AE}"/>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186E22D-4F91-4BC0-A013-AEDAB86286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FBC9817-401E-4AA8-9992-D6C655FC37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FF839EB-3219-4E09-A1EE-0A6CA261D5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D491640-F084-41FD-988E-5156698666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FE2BD75-7A06-4473-A303-95097D53EC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154178</xdr:rowOff>
    </xdr:from>
    <xdr:to>
      <xdr:col>55</xdr:col>
      <xdr:colOff>50800</xdr:colOff>
      <xdr:row>84</xdr:row>
      <xdr:rowOff>84328</xdr:rowOff>
    </xdr:to>
    <xdr:sp macro="" textlink="">
      <xdr:nvSpPr>
        <xdr:cNvPr id="304" name="楕円 303">
          <a:extLst>
            <a:ext uri="{FF2B5EF4-FFF2-40B4-BE49-F238E27FC236}">
              <a16:creationId xmlns:a16="http://schemas.microsoft.com/office/drawing/2014/main" id="{8FC9069A-4192-4CBE-A44F-F5C521DFE562}"/>
            </a:ext>
          </a:extLst>
        </xdr:cNvPr>
        <xdr:cNvSpPr/>
      </xdr:nvSpPr>
      <xdr:spPr>
        <a:xfrm>
          <a:off x="10426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132605</xdr:rowOff>
    </xdr:from>
    <xdr:ext cx="469744" cy="259045"/>
    <xdr:sp macro="" textlink="">
      <xdr:nvSpPr>
        <xdr:cNvPr id="305" name="【福祉施設】&#10;一人当たり面積該当値テキスト">
          <a:extLst>
            <a:ext uri="{FF2B5EF4-FFF2-40B4-BE49-F238E27FC236}">
              <a16:creationId xmlns:a16="http://schemas.microsoft.com/office/drawing/2014/main" id="{FE653E67-7D0B-479B-B47B-DA541AB4E902}"/>
            </a:ext>
          </a:extLst>
        </xdr:cNvPr>
        <xdr:cNvSpPr txBox="1"/>
      </xdr:nvSpPr>
      <xdr:spPr>
        <a:xfrm>
          <a:off x="10515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154178</xdr:rowOff>
    </xdr:from>
    <xdr:to>
      <xdr:col>50</xdr:col>
      <xdr:colOff>165100</xdr:colOff>
      <xdr:row>84</xdr:row>
      <xdr:rowOff>84328</xdr:rowOff>
    </xdr:to>
    <xdr:sp macro="" textlink="">
      <xdr:nvSpPr>
        <xdr:cNvPr id="306" name="楕円 305">
          <a:extLst>
            <a:ext uri="{FF2B5EF4-FFF2-40B4-BE49-F238E27FC236}">
              <a16:creationId xmlns:a16="http://schemas.microsoft.com/office/drawing/2014/main" id="{FF84A0F0-4452-45B2-BCC3-ABC2E01D682B}"/>
            </a:ext>
          </a:extLst>
        </xdr:cNvPr>
        <xdr:cNvSpPr/>
      </xdr:nvSpPr>
      <xdr:spPr>
        <a:xfrm>
          <a:off x="958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33528</xdr:rowOff>
    </xdr:from>
    <xdr:to>
      <xdr:col>55</xdr:col>
      <xdr:colOff>0</xdr:colOff>
      <xdr:row>84</xdr:row>
      <xdr:rowOff>33528</xdr:rowOff>
    </xdr:to>
    <xdr:cxnSp macro="">
      <xdr:nvCxnSpPr>
        <xdr:cNvPr id="307" name="直線コネクタ 306">
          <a:extLst>
            <a:ext uri="{FF2B5EF4-FFF2-40B4-BE49-F238E27FC236}">
              <a16:creationId xmlns:a16="http://schemas.microsoft.com/office/drawing/2014/main" id="{7168D02E-25AA-4460-A8AB-BEC374AF8523}"/>
            </a:ext>
          </a:extLst>
        </xdr:cNvPr>
        <xdr:cNvCxnSpPr/>
      </xdr:nvCxnSpPr>
      <xdr:spPr>
        <a:xfrm>
          <a:off x="9639300" y="1443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149606</xdr:rowOff>
    </xdr:from>
    <xdr:to>
      <xdr:col>46</xdr:col>
      <xdr:colOff>38100</xdr:colOff>
      <xdr:row>84</xdr:row>
      <xdr:rowOff>79756</xdr:rowOff>
    </xdr:to>
    <xdr:sp macro="" textlink="">
      <xdr:nvSpPr>
        <xdr:cNvPr id="308" name="楕円 307">
          <a:extLst>
            <a:ext uri="{FF2B5EF4-FFF2-40B4-BE49-F238E27FC236}">
              <a16:creationId xmlns:a16="http://schemas.microsoft.com/office/drawing/2014/main" id="{1726B0EB-8EF8-4169-9603-B9010392F0B8}"/>
            </a:ext>
          </a:extLst>
        </xdr:cNvPr>
        <xdr:cNvSpPr/>
      </xdr:nvSpPr>
      <xdr:spPr>
        <a:xfrm>
          <a:off x="8699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28956</xdr:rowOff>
    </xdr:from>
    <xdr:to>
      <xdr:col>50</xdr:col>
      <xdr:colOff>114300</xdr:colOff>
      <xdr:row>84</xdr:row>
      <xdr:rowOff>33528</xdr:rowOff>
    </xdr:to>
    <xdr:cxnSp macro="">
      <xdr:nvCxnSpPr>
        <xdr:cNvPr id="309" name="直線コネクタ 308">
          <a:extLst>
            <a:ext uri="{FF2B5EF4-FFF2-40B4-BE49-F238E27FC236}">
              <a16:creationId xmlns:a16="http://schemas.microsoft.com/office/drawing/2014/main" id="{00E7F3B4-F1B6-4ECB-BC39-67F7CCF60B83}"/>
            </a:ext>
          </a:extLst>
        </xdr:cNvPr>
        <xdr:cNvCxnSpPr/>
      </xdr:nvCxnSpPr>
      <xdr:spPr>
        <a:xfrm>
          <a:off x="8750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10" name="楕円 309">
          <a:extLst>
            <a:ext uri="{FF2B5EF4-FFF2-40B4-BE49-F238E27FC236}">
              <a16:creationId xmlns:a16="http://schemas.microsoft.com/office/drawing/2014/main" id="{C9C8839C-EFD4-4CD8-A4B0-8035C24513F2}"/>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28956</xdr:rowOff>
    </xdr:to>
    <xdr:cxnSp macro="">
      <xdr:nvCxnSpPr>
        <xdr:cNvPr id="311" name="直線コネクタ 310">
          <a:extLst>
            <a:ext uri="{FF2B5EF4-FFF2-40B4-BE49-F238E27FC236}">
              <a16:creationId xmlns:a16="http://schemas.microsoft.com/office/drawing/2014/main" id="{9E61560C-B00C-4CDA-9496-71ADF71476C0}"/>
            </a:ext>
          </a:extLst>
        </xdr:cNvPr>
        <xdr:cNvCxnSpPr/>
      </xdr:nvCxnSpPr>
      <xdr:spPr>
        <a:xfrm>
          <a:off x="7861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140463</xdr:rowOff>
    </xdr:from>
    <xdr:to>
      <xdr:col>36</xdr:col>
      <xdr:colOff>165100</xdr:colOff>
      <xdr:row>84</xdr:row>
      <xdr:rowOff>70613</xdr:rowOff>
    </xdr:to>
    <xdr:sp macro="" textlink="">
      <xdr:nvSpPr>
        <xdr:cNvPr id="312" name="楕円 311">
          <a:extLst>
            <a:ext uri="{FF2B5EF4-FFF2-40B4-BE49-F238E27FC236}">
              <a16:creationId xmlns:a16="http://schemas.microsoft.com/office/drawing/2014/main" id="{6A183D0E-DBED-4EE5-B584-F9E17D9B718D}"/>
            </a:ext>
          </a:extLst>
        </xdr:cNvPr>
        <xdr:cNvSpPr/>
      </xdr:nvSpPr>
      <xdr:spPr>
        <a:xfrm>
          <a:off x="6921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19813</xdr:rowOff>
    </xdr:from>
    <xdr:to>
      <xdr:col>41</xdr:col>
      <xdr:colOff>50800</xdr:colOff>
      <xdr:row>84</xdr:row>
      <xdr:rowOff>24385</xdr:rowOff>
    </xdr:to>
    <xdr:cxnSp macro="">
      <xdr:nvCxnSpPr>
        <xdr:cNvPr id="313" name="直線コネクタ 312">
          <a:extLst>
            <a:ext uri="{FF2B5EF4-FFF2-40B4-BE49-F238E27FC236}">
              <a16:creationId xmlns:a16="http://schemas.microsoft.com/office/drawing/2014/main" id="{546AE96F-A5BA-40FE-9D02-E3458CB1C1D7}"/>
            </a:ext>
          </a:extLst>
        </xdr:cNvPr>
        <xdr:cNvCxnSpPr/>
      </xdr:nvCxnSpPr>
      <xdr:spPr>
        <a:xfrm>
          <a:off x="6972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75455</xdr:rowOff>
    </xdr:from>
    <xdr:ext cx="469744" cy="259045"/>
    <xdr:sp macro="" textlink="">
      <xdr:nvSpPr>
        <xdr:cNvPr id="314" name="n_1mainValue【福祉施設】&#10;一人当たり面積">
          <a:extLst>
            <a:ext uri="{FF2B5EF4-FFF2-40B4-BE49-F238E27FC236}">
              <a16:creationId xmlns:a16="http://schemas.microsoft.com/office/drawing/2014/main" id="{7D224CEB-5914-41B2-BA2A-EE182963253B}"/>
            </a:ext>
          </a:extLst>
        </xdr:cNvPr>
        <xdr:cNvSpPr txBox="1"/>
      </xdr:nvSpPr>
      <xdr:spPr>
        <a:xfrm>
          <a:off x="9391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70883</xdr:rowOff>
    </xdr:from>
    <xdr:ext cx="469744" cy="259045"/>
    <xdr:sp macro="" textlink="">
      <xdr:nvSpPr>
        <xdr:cNvPr id="315" name="n_2mainValue【福祉施設】&#10;一人当たり面積">
          <a:extLst>
            <a:ext uri="{FF2B5EF4-FFF2-40B4-BE49-F238E27FC236}">
              <a16:creationId xmlns:a16="http://schemas.microsoft.com/office/drawing/2014/main" id="{96AA440F-7A08-48AE-B3C0-42171717C017}"/>
            </a:ext>
          </a:extLst>
        </xdr:cNvPr>
        <xdr:cNvSpPr txBox="1"/>
      </xdr:nvSpPr>
      <xdr:spPr>
        <a:xfrm>
          <a:off x="8515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16" name="n_3mainValue【福祉施設】&#10;一人当たり面積">
          <a:extLst>
            <a:ext uri="{FF2B5EF4-FFF2-40B4-BE49-F238E27FC236}">
              <a16:creationId xmlns:a16="http://schemas.microsoft.com/office/drawing/2014/main" id="{63A00AC8-4093-42B0-9359-C2F15C4ADC7E}"/>
            </a:ext>
          </a:extLst>
        </xdr:cNvPr>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61740</xdr:rowOff>
    </xdr:from>
    <xdr:ext cx="469744" cy="259045"/>
    <xdr:sp macro="" textlink="">
      <xdr:nvSpPr>
        <xdr:cNvPr id="317" name="n_4mainValue【福祉施設】&#10;一人当たり面積">
          <a:extLst>
            <a:ext uri="{FF2B5EF4-FFF2-40B4-BE49-F238E27FC236}">
              <a16:creationId xmlns:a16="http://schemas.microsoft.com/office/drawing/2014/main" id="{5279B9BC-C9EE-4365-A2C7-67955BF24152}"/>
            </a:ext>
          </a:extLst>
        </xdr:cNvPr>
        <xdr:cNvSpPr txBox="1"/>
      </xdr:nvSpPr>
      <xdr:spPr>
        <a:xfrm>
          <a:off x="6737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65CB9CCE-AB79-4CEB-95FF-D35B8AF87D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D68AD78A-9C68-47B4-B40C-664A7FF4EA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52666687-77A7-4A4A-93E5-3FEE4B64C1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EC88D9FF-C4BF-49DA-A6C9-C0741E6C15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ECB5DACA-3702-4063-A370-570141A49B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B364736D-362C-411A-9AB0-3CCF636A1B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88116AAB-C421-42F6-8D62-C5541ED8C0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85A5040C-99B0-4CDD-88A4-856F3F01619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79183AAB-FF26-4FDC-99CC-5986A65609F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9E567446-483B-42CB-B764-D4C2AD5CB4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B5D9B2A5-5691-4677-BB4F-03ED115E1C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47220C21-F015-4E6E-AA1B-DED01877FA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ABDA44AC-94D2-4CE1-9FAD-88A455C53D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D9D97E7E-CFD6-4923-943E-4DDF00BCF0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66112FC6-240B-442F-AD2F-F9E3B512A6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47AA2C23-E771-44DC-B6DA-EBDD41B43C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4652D918-E59B-4E88-8837-4829120994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D422F29C-ECCC-4E08-AB37-48A78C2BF5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75DCE0B8-B4B7-4707-9307-55EBBBDEFD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E5E91716-90DB-427F-A510-38606794FB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F0229759-622C-41A2-9056-F8C04219BD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C0C6629D-22ED-4F4B-951A-B6B16EEDD9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DB0A4D82-7AD0-4918-8009-ADB03A146D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8B10D217-4FE3-4073-B49C-75C0F172D0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03D86E1-AEEF-4F64-AA0C-93920E2D41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58F72A2F-E11E-46CD-82E3-F0AEC1B109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a:extLst>
            <a:ext uri="{FF2B5EF4-FFF2-40B4-BE49-F238E27FC236}">
              <a16:creationId xmlns:a16="http://schemas.microsoft.com/office/drawing/2014/main" id="{F9CAC02D-7B2F-442C-90F4-12BF38A616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0407FE19-BDF1-4EED-8506-6C62CCE261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6" name="テキスト ボックス 345">
          <a:extLst>
            <a:ext uri="{FF2B5EF4-FFF2-40B4-BE49-F238E27FC236}">
              <a16:creationId xmlns:a16="http://schemas.microsoft.com/office/drawing/2014/main" id="{21E40FED-F12C-462E-8318-DE057FABFF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03C2C2EA-76CB-4BDB-A759-C6E8A710EE8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ED4BB363-A411-443F-B009-632BAB56CE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9F50835D-3ED1-47EE-AE9E-23D6E7E7FC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02179BD2-7D2D-407A-9A86-C03CBCA3BE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BA450BEA-376C-4722-A9E9-0B05B05B9FE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C34BA4A3-484C-4E96-8E21-38B56D96AA0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ADDF933E-9FC9-4DC9-BB2F-75811DBAD2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4" name="テキスト ボックス 353">
          <a:extLst>
            <a:ext uri="{FF2B5EF4-FFF2-40B4-BE49-F238E27FC236}">
              <a16:creationId xmlns:a16="http://schemas.microsoft.com/office/drawing/2014/main" id="{B034FCDA-6898-45DA-933F-83D0303A459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D8E8BA55-C635-4562-ADF6-F9E117E010B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6" name="テキスト ボックス 355">
          <a:extLst>
            <a:ext uri="{FF2B5EF4-FFF2-40B4-BE49-F238E27FC236}">
              <a16:creationId xmlns:a16="http://schemas.microsoft.com/office/drawing/2014/main" id="{05A58588-3D93-427C-871F-D8BFA759681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id="{BA44B89B-0D88-41CD-84DD-9C25D199E4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58" name="直線コネクタ 357">
          <a:extLst>
            <a:ext uri="{FF2B5EF4-FFF2-40B4-BE49-F238E27FC236}">
              <a16:creationId xmlns:a16="http://schemas.microsoft.com/office/drawing/2014/main" id="{1E8DB60F-1009-4B37-B83A-8D904432AC5E}"/>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9" name="【一般廃棄物処理施設】&#10;有形固定資産減価償却率最小値テキスト">
          <a:extLst>
            <a:ext uri="{FF2B5EF4-FFF2-40B4-BE49-F238E27FC236}">
              <a16:creationId xmlns:a16="http://schemas.microsoft.com/office/drawing/2014/main" id="{0E9D2F97-8C9C-4D56-BD66-9EE953465F6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0" name="直線コネクタ 359">
          <a:extLst>
            <a:ext uri="{FF2B5EF4-FFF2-40B4-BE49-F238E27FC236}">
              <a16:creationId xmlns:a16="http://schemas.microsoft.com/office/drawing/2014/main" id="{38C7C793-006C-4239-B8CC-CBABC3290F3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61" name="【一般廃棄物処理施設】&#10;有形固定資産減価償却率最大値テキスト">
          <a:extLst>
            <a:ext uri="{FF2B5EF4-FFF2-40B4-BE49-F238E27FC236}">
              <a16:creationId xmlns:a16="http://schemas.microsoft.com/office/drawing/2014/main" id="{ACEA8D7B-84AA-4439-930D-379209A6329C}"/>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62" name="直線コネクタ 361">
          <a:extLst>
            <a:ext uri="{FF2B5EF4-FFF2-40B4-BE49-F238E27FC236}">
              <a16:creationId xmlns:a16="http://schemas.microsoft.com/office/drawing/2014/main" id="{315F3C14-6514-4681-B4DF-BD7E17603287}"/>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id="{AF2AD932-014A-4ADC-9C7C-956917510681}"/>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64" name="フローチャート: 判断 363">
          <a:extLst>
            <a:ext uri="{FF2B5EF4-FFF2-40B4-BE49-F238E27FC236}">
              <a16:creationId xmlns:a16="http://schemas.microsoft.com/office/drawing/2014/main" id="{CD1FDE6B-1C35-4B20-9D98-D2631A284B06}"/>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65" name="フローチャート: 判断 364">
          <a:extLst>
            <a:ext uri="{FF2B5EF4-FFF2-40B4-BE49-F238E27FC236}">
              <a16:creationId xmlns:a16="http://schemas.microsoft.com/office/drawing/2014/main" id="{C2504AFC-9023-4533-BDFC-9B2D4973C88B}"/>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72407</xdr:rowOff>
    </xdr:from>
    <xdr:ext cx="405111" cy="259045"/>
    <xdr:sp macro="" textlink="">
      <xdr:nvSpPr>
        <xdr:cNvPr id="366" name="n_1aveValue【一般廃棄物処理施設】&#10;有形固定資産減価償却率">
          <a:extLst>
            <a:ext uri="{FF2B5EF4-FFF2-40B4-BE49-F238E27FC236}">
              <a16:creationId xmlns:a16="http://schemas.microsoft.com/office/drawing/2014/main" id="{A3E5CF15-F145-45EC-8326-96920FCAD849}"/>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122555</xdr:rowOff>
    </xdr:from>
    <xdr:to>
      <xdr:col>76</xdr:col>
      <xdr:colOff>165100</xdr:colOff>
      <xdr:row>38</xdr:row>
      <xdr:rowOff>52705</xdr:rowOff>
    </xdr:to>
    <xdr:sp macro="" textlink="">
      <xdr:nvSpPr>
        <xdr:cNvPr id="367" name="フローチャート: 判断 366">
          <a:extLst>
            <a:ext uri="{FF2B5EF4-FFF2-40B4-BE49-F238E27FC236}">
              <a16:creationId xmlns:a16="http://schemas.microsoft.com/office/drawing/2014/main" id="{1056D76D-ECCE-4EF9-8286-970D57ADD86B}"/>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69232</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id="{3FF8C88E-D1DE-49E3-B9C4-42E5D6CADFB2}"/>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114935</xdr:rowOff>
    </xdr:from>
    <xdr:to>
      <xdr:col>72</xdr:col>
      <xdr:colOff>38100</xdr:colOff>
      <xdr:row>38</xdr:row>
      <xdr:rowOff>45085</xdr:rowOff>
    </xdr:to>
    <xdr:sp macro="" textlink="">
      <xdr:nvSpPr>
        <xdr:cNvPr id="369" name="フローチャート: 判断 368">
          <a:extLst>
            <a:ext uri="{FF2B5EF4-FFF2-40B4-BE49-F238E27FC236}">
              <a16:creationId xmlns:a16="http://schemas.microsoft.com/office/drawing/2014/main" id="{3346DB0D-D98A-46BD-96B9-144518FB3EF4}"/>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61612</xdr:rowOff>
    </xdr:from>
    <xdr:ext cx="405111" cy="259045"/>
    <xdr:sp macro="" textlink="">
      <xdr:nvSpPr>
        <xdr:cNvPr id="370" name="n_3aveValue【一般廃棄物処理施設】&#10;有形固定資産減価償却率">
          <a:extLst>
            <a:ext uri="{FF2B5EF4-FFF2-40B4-BE49-F238E27FC236}">
              <a16:creationId xmlns:a16="http://schemas.microsoft.com/office/drawing/2014/main" id="{01B9B153-C6DA-4E50-AB2D-DE48A99DF09E}"/>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88265</xdr:rowOff>
    </xdr:from>
    <xdr:to>
      <xdr:col>67</xdr:col>
      <xdr:colOff>101600</xdr:colOff>
      <xdr:row>38</xdr:row>
      <xdr:rowOff>18415</xdr:rowOff>
    </xdr:to>
    <xdr:sp macro="" textlink="">
      <xdr:nvSpPr>
        <xdr:cNvPr id="371" name="フローチャート: 判断 370">
          <a:extLst>
            <a:ext uri="{FF2B5EF4-FFF2-40B4-BE49-F238E27FC236}">
              <a16:creationId xmlns:a16="http://schemas.microsoft.com/office/drawing/2014/main" id="{CA57B328-1BB3-46C3-8477-076822284198}"/>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34942</xdr:rowOff>
    </xdr:from>
    <xdr:ext cx="405111" cy="259045"/>
    <xdr:sp macro="" textlink="">
      <xdr:nvSpPr>
        <xdr:cNvPr id="372" name="n_4aveValue【一般廃棄物処理施設】&#10;有形固定資産減価償却率">
          <a:extLst>
            <a:ext uri="{FF2B5EF4-FFF2-40B4-BE49-F238E27FC236}">
              <a16:creationId xmlns:a16="http://schemas.microsoft.com/office/drawing/2014/main" id="{CA6FA985-5F6D-4408-B26B-D07DE3E1703F}"/>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D8114F00-1027-4E99-A4B1-32E52C955C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8EFE7DA1-F8F9-4872-A5C1-99CB6BB87B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7276CE59-C510-4B86-8FC6-70AC89F132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E3D0DF-FF99-4914-9521-46774EBB3A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BA7AD611-892E-4114-B783-75A70A5C30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76835</xdr:rowOff>
    </xdr:from>
    <xdr:to>
      <xdr:col>85</xdr:col>
      <xdr:colOff>177800</xdr:colOff>
      <xdr:row>35</xdr:row>
      <xdr:rowOff>6985</xdr:rowOff>
    </xdr:to>
    <xdr:sp macro="" textlink="">
      <xdr:nvSpPr>
        <xdr:cNvPr id="378" name="楕円 377">
          <a:extLst>
            <a:ext uri="{FF2B5EF4-FFF2-40B4-BE49-F238E27FC236}">
              <a16:creationId xmlns:a16="http://schemas.microsoft.com/office/drawing/2014/main" id="{0409996F-B028-4132-A752-00F411D4A592}"/>
            </a:ext>
          </a:extLst>
        </xdr:cNvPr>
        <xdr:cNvSpPr/>
      </xdr:nvSpPr>
      <xdr:spPr>
        <a:xfrm>
          <a:off x="16268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99712</xdr:rowOff>
    </xdr:from>
    <xdr:ext cx="405111" cy="259045"/>
    <xdr:sp macro="" textlink="">
      <xdr:nvSpPr>
        <xdr:cNvPr id="379" name="【一般廃棄物処理施設】&#10;有形固定資産減価償却率該当値テキスト">
          <a:extLst>
            <a:ext uri="{FF2B5EF4-FFF2-40B4-BE49-F238E27FC236}">
              <a16:creationId xmlns:a16="http://schemas.microsoft.com/office/drawing/2014/main" id="{31A48EF7-2BF4-4436-A229-78610A7D8751}"/>
            </a:ext>
          </a:extLst>
        </xdr:cNvPr>
        <xdr:cNvSpPr txBox="1"/>
      </xdr:nvSpPr>
      <xdr:spPr>
        <a:xfrm>
          <a:off x="163576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4445</xdr:rowOff>
    </xdr:from>
    <xdr:to>
      <xdr:col>81</xdr:col>
      <xdr:colOff>101600</xdr:colOff>
      <xdr:row>33</xdr:row>
      <xdr:rowOff>106045</xdr:rowOff>
    </xdr:to>
    <xdr:sp macro="" textlink="">
      <xdr:nvSpPr>
        <xdr:cNvPr id="380" name="楕円 379">
          <a:extLst>
            <a:ext uri="{FF2B5EF4-FFF2-40B4-BE49-F238E27FC236}">
              <a16:creationId xmlns:a16="http://schemas.microsoft.com/office/drawing/2014/main" id="{F6FF31B1-6F8D-441D-A6D8-E10E7D35DE81}"/>
            </a:ext>
          </a:extLst>
        </xdr:cNvPr>
        <xdr:cNvSpPr/>
      </xdr:nvSpPr>
      <xdr:spPr>
        <a:xfrm>
          <a:off x="15430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55245</xdr:rowOff>
    </xdr:from>
    <xdr:to>
      <xdr:col>85</xdr:col>
      <xdr:colOff>127000</xdr:colOff>
      <xdr:row>34</xdr:row>
      <xdr:rowOff>127635</xdr:rowOff>
    </xdr:to>
    <xdr:cxnSp macro="">
      <xdr:nvCxnSpPr>
        <xdr:cNvPr id="381" name="直線コネクタ 380">
          <a:extLst>
            <a:ext uri="{FF2B5EF4-FFF2-40B4-BE49-F238E27FC236}">
              <a16:creationId xmlns:a16="http://schemas.microsoft.com/office/drawing/2014/main" id="{9D0383A2-59DB-45A3-92F1-1C6FC9ECD4F1}"/>
            </a:ext>
          </a:extLst>
        </xdr:cNvPr>
        <xdr:cNvCxnSpPr/>
      </xdr:nvCxnSpPr>
      <xdr:spPr>
        <a:xfrm>
          <a:off x="15481300" y="5713095"/>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122572</xdr:rowOff>
    </xdr:from>
    <xdr:ext cx="405111" cy="259045"/>
    <xdr:sp macro="" textlink="">
      <xdr:nvSpPr>
        <xdr:cNvPr id="382" name="n_1mainValue【一般廃棄物処理施設】&#10;有形固定資産減価償却率">
          <a:extLst>
            <a:ext uri="{FF2B5EF4-FFF2-40B4-BE49-F238E27FC236}">
              <a16:creationId xmlns:a16="http://schemas.microsoft.com/office/drawing/2014/main" id="{A18521F6-3A91-45E4-91EC-88D9715B4F61}"/>
            </a:ext>
          </a:extLst>
        </xdr:cNvPr>
        <xdr:cNvSpPr txBox="1"/>
      </xdr:nvSpPr>
      <xdr:spPr>
        <a:xfrm>
          <a:off x="15266044"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8AAF6733-1CA2-4CBF-857E-BA43284E30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487E16CF-A598-4D36-B344-3A38DE15E6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6815A701-58B7-4FA8-9EA6-32307C46E4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B5CB94B2-E74E-47A7-B8BA-4768C6FB6C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D6F80E15-7C1A-4788-89EA-AD2F4363B1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A25CB053-FE7A-413A-BC2F-BD6369EAD1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CFFAAF80-D4B7-43C1-A3CA-B874EBC8FF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35B246B-7F26-48FC-9C30-2AF138D366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9C1F78DC-1B1C-4829-9721-6B80E9A74B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F9D1EF9B-445F-4F61-9CBD-9465E1E30A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3" name="直線コネクタ 392">
          <a:extLst>
            <a:ext uri="{FF2B5EF4-FFF2-40B4-BE49-F238E27FC236}">
              <a16:creationId xmlns:a16="http://schemas.microsoft.com/office/drawing/2014/main" id="{836C74C1-9FC1-42A4-A818-A2286F26B99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4" name="テキスト ボックス 393">
          <a:extLst>
            <a:ext uri="{FF2B5EF4-FFF2-40B4-BE49-F238E27FC236}">
              <a16:creationId xmlns:a16="http://schemas.microsoft.com/office/drawing/2014/main" id="{EFD30669-EC3F-4D20-A2EC-7E331DC8461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a:extLst>
            <a:ext uri="{FF2B5EF4-FFF2-40B4-BE49-F238E27FC236}">
              <a16:creationId xmlns:a16="http://schemas.microsoft.com/office/drawing/2014/main" id="{0A5EA670-ECAE-436D-993B-133AEB7E1B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6" name="テキスト ボックス 395">
          <a:extLst>
            <a:ext uri="{FF2B5EF4-FFF2-40B4-BE49-F238E27FC236}">
              <a16:creationId xmlns:a16="http://schemas.microsoft.com/office/drawing/2014/main" id="{8D820A4F-2C71-4E38-BFBF-64B1C7C2E38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97" name="直線コネクタ 396">
          <a:extLst>
            <a:ext uri="{FF2B5EF4-FFF2-40B4-BE49-F238E27FC236}">
              <a16:creationId xmlns:a16="http://schemas.microsoft.com/office/drawing/2014/main" id="{B82E01D4-77C9-49CD-B2AF-A2350FCF064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98" name="テキスト ボックス 397">
          <a:extLst>
            <a:ext uri="{FF2B5EF4-FFF2-40B4-BE49-F238E27FC236}">
              <a16:creationId xmlns:a16="http://schemas.microsoft.com/office/drawing/2014/main" id="{A3999934-290D-425C-9C38-7147009BFEF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989C78E6-C2DE-44EC-B880-9E2A17A7A8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a:extLst>
            <a:ext uri="{FF2B5EF4-FFF2-40B4-BE49-F238E27FC236}">
              <a16:creationId xmlns:a16="http://schemas.microsoft.com/office/drawing/2014/main" id="{9D80FF59-A947-4D8A-8F5A-C180866A2E7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a:extLst>
            <a:ext uri="{FF2B5EF4-FFF2-40B4-BE49-F238E27FC236}">
              <a16:creationId xmlns:a16="http://schemas.microsoft.com/office/drawing/2014/main" id="{DC311B50-08F5-4EAF-8B87-A54D2C1EB8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02" name="直線コネクタ 401">
          <a:extLst>
            <a:ext uri="{FF2B5EF4-FFF2-40B4-BE49-F238E27FC236}">
              <a16:creationId xmlns:a16="http://schemas.microsoft.com/office/drawing/2014/main" id="{FC9E46F0-2171-421D-8F3A-86C93129F599}"/>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3" name="【一般廃棄物処理施設】&#10;一人当たり有形固定資産（償却資産）額最小値テキスト">
          <a:extLst>
            <a:ext uri="{FF2B5EF4-FFF2-40B4-BE49-F238E27FC236}">
              <a16:creationId xmlns:a16="http://schemas.microsoft.com/office/drawing/2014/main" id="{741F6B3A-E6EF-4385-8C47-3F2FD61583FD}"/>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04" name="直線コネクタ 403">
          <a:extLst>
            <a:ext uri="{FF2B5EF4-FFF2-40B4-BE49-F238E27FC236}">
              <a16:creationId xmlns:a16="http://schemas.microsoft.com/office/drawing/2014/main" id="{40699E1C-EC47-464A-9A94-1CB23FC6BE59}"/>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05" name="【一般廃棄物処理施設】&#10;一人当たり有形固定資産（償却資産）額最大値テキスト">
          <a:extLst>
            <a:ext uri="{FF2B5EF4-FFF2-40B4-BE49-F238E27FC236}">
              <a16:creationId xmlns:a16="http://schemas.microsoft.com/office/drawing/2014/main" id="{11FF4934-F842-4842-816E-9504247D1A4B}"/>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06" name="直線コネクタ 405">
          <a:extLst>
            <a:ext uri="{FF2B5EF4-FFF2-40B4-BE49-F238E27FC236}">
              <a16:creationId xmlns:a16="http://schemas.microsoft.com/office/drawing/2014/main" id="{C349903B-1E6B-43D3-8F2A-BB8805DEDF4C}"/>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07" name="【一般廃棄物処理施設】&#10;一人当たり有形固定資産（償却資産）額平均値テキスト">
          <a:extLst>
            <a:ext uri="{FF2B5EF4-FFF2-40B4-BE49-F238E27FC236}">
              <a16:creationId xmlns:a16="http://schemas.microsoft.com/office/drawing/2014/main" id="{35999D67-CB81-4559-8EAB-6A8286F8DF97}"/>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08" name="フローチャート: 判断 407">
          <a:extLst>
            <a:ext uri="{FF2B5EF4-FFF2-40B4-BE49-F238E27FC236}">
              <a16:creationId xmlns:a16="http://schemas.microsoft.com/office/drawing/2014/main" id="{7EAAF23F-EB4A-4B85-B5DF-D496A2A6AC5B}"/>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09" name="フローチャート: 判断 408">
          <a:extLst>
            <a:ext uri="{FF2B5EF4-FFF2-40B4-BE49-F238E27FC236}">
              <a16:creationId xmlns:a16="http://schemas.microsoft.com/office/drawing/2014/main" id="{D52C45AD-AAF7-4CE8-A0B6-389380818A94}"/>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161324</xdr:rowOff>
    </xdr:from>
    <xdr:ext cx="534377" cy="259045"/>
    <xdr:sp macro="" textlink="">
      <xdr:nvSpPr>
        <xdr:cNvPr id="410" name="n_1aveValue【一般廃棄物処理施設】&#10;一人当たり有形固定資産（償却資産）額">
          <a:extLst>
            <a:ext uri="{FF2B5EF4-FFF2-40B4-BE49-F238E27FC236}">
              <a16:creationId xmlns:a16="http://schemas.microsoft.com/office/drawing/2014/main" id="{9FFFCA68-427E-487F-BB43-DA1CB87B0289}"/>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64977</xdr:rowOff>
    </xdr:from>
    <xdr:to>
      <xdr:col>107</xdr:col>
      <xdr:colOff>101600</xdr:colOff>
      <xdr:row>38</xdr:row>
      <xdr:rowOff>166577</xdr:rowOff>
    </xdr:to>
    <xdr:sp macro="" textlink="">
      <xdr:nvSpPr>
        <xdr:cNvPr id="411" name="フローチャート: 判断 410">
          <a:extLst>
            <a:ext uri="{FF2B5EF4-FFF2-40B4-BE49-F238E27FC236}">
              <a16:creationId xmlns:a16="http://schemas.microsoft.com/office/drawing/2014/main" id="{7D2272B0-D32F-4644-9A36-7AF353634722}"/>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11653</xdr:rowOff>
    </xdr:from>
    <xdr:ext cx="534377" cy="259045"/>
    <xdr:sp macro="" textlink="">
      <xdr:nvSpPr>
        <xdr:cNvPr id="412" name="n_2aveValue【一般廃棄物処理施設】&#10;一人当たり有形固定資産（償却資産）額">
          <a:extLst>
            <a:ext uri="{FF2B5EF4-FFF2-40B4-BE49-F238E27FC236}">
              <a16:creationId xmlns:a16="http://schemas.microsoft.com/office/drawing/2014/main" id="{89FD16E3-CC33-4ECE-921C-5653B09A2ECB}"/>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70126</xdr:rowOff>
    </xdr:from>
    <xdr:to>
      <xdr:col>102</xdr:col>
      <xdr:colOff>165100</xdr:colOff>
      <xdr:row>39</xdr:row>
      <xdr:rowOff>276</xdr:rowOff>
    </xdr:to>
    <xdr:sp macro="" textlink="">
      <xdr:nvSpPr>
        <xdr:cNvPr id="413" name="フローチャート: 判断 412">
          <a:extLst>
            <a:ext uri="{FF2B5EF4-FFF2-40B4-BE49-F238E27FC236}">
              <a16:creationId xmlns:a16="http://schemas.microsoft.com/office/drawing/2014/main" id="{D6C74EC7-52A7-4F51-B116-BA486221DC7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16803</xdr:rowOff>
    </xdr:from>
    <xdr:ext cx="534377" cy="259045"/>
    <xdr:sp macro="" textlink="">
      <xdr:nvSpPr>
        <xdr:cNvPr id="414" name="n_3aveValue【一般廃棄物処理施設】&#10;一人当たり有形固定資産（償却資産）額">
          <a:extLst>
            <a:ext uri="{FF2B5EF4-FFF2-40B4-BE49-F238E27FC236}">
              <a16:creationId xmlns:a16="http://schemas.microsoft.com/office/drawing/2014/main" id="{97780260-F477-4782-9936-33CA1024281E}"/>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86373</xdr:rowOff>
    </xdr:from>
    <xdr:to>
      <xdr:col>98</xdr:col>
      <xdr:colOff>38100</xdr:colOff>
      <xdr:row>39</xdr:row>
      <xdr:rowOff>16523</xdr:rowOff>
    </xdr:to>
    <xdr:sp macro="" textlink="">
      <xdr:nvSpPr>
        <xdr:cNvPr id="415" name="フローチャート: 判断 414">
          <a:extLst>
            <a:ext uri="{FF2B5EF4-FFF2-40B4-BE49-F238E27FC236}">
              <a16:creationId xmlns:a16="http://schemas.microsoft.com/office/drawing/2014/main" id="{FCC6A338-BE1D-417D-8704-426A8B23F27C}"/>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33050</xdr:rowOff>
    </xdr:from>
    <xdr:ext cx="534377" cy="259045"/>
    <xdr:sp macro="" textlink="">
      <xdr:nvSpPr>
        <xdr:cNvPr id="416" name="n_4aveValue【一般廃棄物処理施設】&#10;一人当たり有形固定資産（償却資産）額">
          <a:extLst>
            <a:ext uri="{FF2B5EF4-FFF2-40B4-BE49-F238E27FC236}">
              <a16:creationId xmlns:a16="http://schemas.microsoft.com/office/drawing/2014/main" id="{3042CFFD-8D45-44B7-877F-8C3B760FADE0}"/>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73399D1-AAB3-438A-B3C9-3705C0550A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53309FD-3B71-42E9-A879-D06B1EED82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3D49BAFB-4184-43BC-9F2F-3FDC1551BB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DA33738-2BD3-4810-87F4-E7D31C3C74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E557C5B2-8EBF-45F4-B4DA-77389F595B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130573</xdr:rowOff>
    </xdr:from>
    <xdr:to>
      <xdr:col>116</xdr:col>
      <xdr:colOff>114300</xdr:colOff>
      <xdr:row>41</xdr:row>
      <xdr:rowOff>60723</xdr:rowOff>
    </xdr:to>
    <xdr:sp macro="" textlink="">
      <xdr:nvSpPr>
        <xdr:cNvPr id="422" name="楕円 421">
          <a:extLst>
            <a:ext uri="{FF2B5EF4-FFF2-40B4-BE49-F238E27FC236}">
              <a16:creationId xmlns:a16="http://schemas.microsoft.com/office/drawing/2014/main" id="{E7DF45C3-2489-4875-BAAD-BC09C8DDA345}"/>
            </a:ext>
          </a:extLst>
        </xdr:cNvPr>
        <xdr:cNvSpPr/>
      </xdr:nvSpPr>
      <xdr:spPr>
        <a:xfrm>
          <a:off x="22110700" y="69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45500</xdr:rowOff>
    </xdr:from>
    <xdr:ext cx="469744" cy="259045"/>
    <xdr:sp macro="" textlink="">
      <xdr:nvSpPr>
        <xdr:cNvPr id="423" name="【一般廃棄物処理施設】&#10;一人当たり有形固定資産（償却資産）額該当値テキスト">
          <a:extLst>
            <a:ext uri="{FF2B5EF4-FFF2-40B4-BE49-F238E27FC236}">
              <a16:creationId xmlns:a16="http://schemas.microsoft.com/office/drawing/2014/main" id="{0FD4EDA3-6522-4945-B15E-C0DD8C8BD127}"/>
            </a:ext>
          </a:extLst>
        </xdr:cNvPr>
        <xdr:cNvSpPr txBox="1"/>
      </xdr:nvSpPr>
      <xdr:spPr>
        <a:xfrm>
          <a:off x="22199600" y="69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130567</xdr:rowOff>
    </xdr:from>
    <xdr:to>
      <xdr:col>112</xdr:col>
      <xdr:colOff>38100</xdr:colOff>
      <xdr:row>41</xdr:row>
      <xdr:rowOff>60717</xdr:rowOff>
    </xdr:to>
    <xdr:sp macro="" textlink="">
      <xdr:nvSpPr>
        <xdr:cNvPr id="424" name="楕円 423">
          <a:extLst>
            <a:ext uri="{FF2B5EF4-FFF2-40B4-BE49-F238E27FC236}">
              <a16:creationId xmlns:a16="http://schemas.microsoft.com/office/drawing/2014/main" id="{D6DF95A4-E6B4-4F05-B239-83C4F05A5678}"/>
            </a:ext>
          </a:extLst>
        </xdr:cNvPr>
        <xdr:cNvSpPr/>
      </xdr:nvSpPr>
      <xdr:spPr>
        <a:xfrm>
          <a:off x="21272500" y="69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9917</xdr:rowOff>
    </xdr:from>
    <xdr:to>
      <xdr:col>116</xdr:col>
      <xdr:colOff>63500</xdr:colOff>
      <xdr:row>41</xdr:row>
      <xdr:rowOff>9923</xdr:rowOff>
    </xdr:to>
    <xdr:cxnSp macro="">
      <xdr:nvCxnSpPr>
        <xdr:cNvPr id="425" name="直線コネクタ 424">
          <a:extLst>
            <a:ext uri="{FF2B5EF4-FFF2-40B4-BE49-F238E27FC236}">
              <a16:creationId xmlns:a16="http://schemas.microsoft.com/office/drawing/2014/main" id="{A5023044-5450-4F90-B039-3B7160D8ADF5}"/>
            </a:ext>
          </a:extLst>
        </xdr:cNvPr>
        <xdr:cNvCxnSpPr/>
      </xdr:nvCxnSpPr>
      <xdr:spPr>
        <a:xfrm>
          <a:off x="21323300" y="7039367"/>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51844</xdr:rowOff>
    </xdr:from>
    <xdr:ext cx="469744" cy="259045"/>
    <xdr:sp macro="" textlink="">
      <xdr:nvSpPr>
        <xdr:cNvPr id="426" name="n_1mainValue【一般廃棄物処理施設】&#10;一人当たり有形固定資産（償却資産）額">
          <a:extLst>
            <a:ext uri="{FF2B5EF4-FFF2-40B4-BE49-F238E27FC236}">
              <a16:creationId xmlns:a16="http://schemas.microsoft.com/office/drawing/2014/main" id="{B36E68A0-8F42-412E-AEE0-C29B8179670B}"/>
            </a:ext>
          </a:extLst>
        </xdr:cNvPr>
        <xdr:cNvSpPr txBox="1"/>
      </xdr:nvSpPr>
      <xdr:spPr>
        <a:xfrm>
          <a:off x="21075728" y="70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34B63D15-E6B6-47D0-A11B-458F62716E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34C7B3BC-0595-41AB-91FF-58C8240263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4AD5351D-59B3-4BBF-B903-8788ECB56A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B10F9C27-60C9-4ECA-9D49-DBFC6CCA63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6F226ECB-B1A7-4495-A1E1-B1548E9DD5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E1E379DC-6160-4D3B-A8F3-9652490DC1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ED9F4230-F8A7-41DC-846F-5D1702C238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915F938-E062-4FEC-9E38-7D9DD4B999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33C33BE5-F7F5-4D54-A818-CE0D47E477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E6AD9E75-9F2D-4B6E-AA42-1AF52A3503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7" name="テキスト ボックス 436">
          <a:extLst>
            <a:ext uri="{FF2B5EF4-FFF2-40B4-BE49-F238E27FC236}">
              <a16:creationId xmlns:a16="http://schemas.microsoft.com/office/drawing/2014/main" id="{418C6FEF-C197-4DE5-8469-B939AC6C26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a:extLst>
            <a:ext uri="{FF2B5EF4-FFF2-40B4-BE49-F238E27FC236}">
              <a16:creationId xmlns:a16="http://schemas.microsoft.com/office/drawing/2014/main" id="{5CEE9AF3-9FEA-47D3-86D3-AB267443CD0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9" name="テキスト ボックス 438">
          <a:extLst>
            <a:ext uri="{FF2B5EF4-FFF2-40B4-BE49-F238E27FC236}">
              <a16:creationId xmlns:a16="http://schemas.microsoft.com/office/drawing/2014/main" id="{D1A34B17-BB6B-4384-9947-4F32D6BEE77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a:extLst>
            <a:ext uri="{FF2B5EF4-FFF2-40B4-BE49-F238E27FC236}">
              <a16:creationId xmlns:a16="http://schemas.microsoft.com/office/drawing/2014/main" id="{3AF75151-AC27-43A0-9C12-B2AF593BD3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a:extLst>
            <a:ext uri="{FF2B5EF4-FFF2-40B4-BE49-F238E27FC236}">
              <a16:creationId xmlns:a16="http://schemas.microsoft.com/office/drawing/2014/main" id="{BF80CC35-6562-480A-8525-CD5BB18BFB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a:extLst>
            <a:ext uri="{FF2B5EF4-FFF2-40B4-BE49-F238E27FC236}">
              <a16:creationId xmlns:a16="http://schemas.microsoft.com/office/drawing/2014/main" id="{4FAB0188-EEB2-4ED9-B2E2-D3718568158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a:extLst>
            <a:ext uri="{FF2B5EF4-FFF2-40B4-BE49-F238E27FC236}">
              <a16:creationId xmlns:a16="http://schemas.microsoft.com/office/drawing/2014/main" id="{4D894BB9-FC31-4106-B1BB-F09F458099E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a:extLst>
            <a:ext uri="{FF2B5EF4-FFF2-40B4-BE49-F238E27FC236}">
              <a16:creationId xmlns:a16="http://schemas.microsoft.com/office/drawing/2014/main" id="{984ACDFE-8310-4D33-B424-7003AED398D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a:extLst>
            <a:ext uri="{FF2B5EF4-FFF2-40B4-BE49-F238E27FC236}">
              <a16:creationId xmlns:a16="http://schemas.microsoft.com/office/drawing/2014/main" id="{66EF8CE2-D99D-44A0-9B1B-4683BFD9B3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a:extLst>
            <a:ext uri="{FF2B5EF4-FFF2-40B4-BE49-F238E27FC236}">
              <a16:creationId xmlns:a16="http://schemas.microsoft.com/office/drawing/2014/main" id="{CFFAF692-D86B-4DDD-BE47-265C9F280A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a:extLst>
            <a:ext uri="{FF2B5EF4-FFF2-40B4-BE49-F238E27FC236}">
              <a16:creationId xmlns:a16="http://schemas.microsoft.com/office/drawing/2014/main" id="{46F9E3DC-7E46-409F-AE9D-AB0E707123B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a:extLst>
            <a:ext uri="{FF2B5EF4-FFF2-40B4-BE49-F238E27FC236}">
              <a16:creationId xmlns:a16="http://schemas.microsoft.com/office/drawing/2014/main" id="{8451D2A3-B27C-47D5-904F-2903EA70D4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9" name="テキスト ボックス 448">
          <a:extLst>
            <a:ext uri="{FF2B5EF4-FFF2-40B4-BE49-F238E27FC236}">
              <a16:creationId xmlns:a16="http://schemas.microsoft.com/office/drawing/2014/main" id="{E3BD7772-AF13-4DE5-AFE8-34ED7DA6BDA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BB067281-CEB8-42EC-8723-69A4B246FA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保健センター・保健所】&#10;有形固定資産減価償却率グラフ枠">
          <a:extLst>
            <a:ext uri="{FF2B5EF4-FFF2-40B4-BE49-F238E27FC236}">
              <a16:creationId xmlns:a16="http://schemas.microsoft.com/office/drawing/2014/main" id="{508953A2-C469-4D58-A744-8957AFFBEF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52" name="直線コネクタ 451">
          <a:extLst>
            <a:ext uri="{FF2B5EF4-FFF2-40B4-BE49-F238E27FC236}">
              <a16:creationId xmlns:a16="http://schemas.microsoft.com/office/drawing/2014/main" id="{58F87087-C686-4439-8895-73BF68E54B56}"/>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53" name="【保健センター・保健所】&#10;有形固定資産減価償却率最小値テキスト">
          <a:extLst>
            <a:ext uri="{FF2B5EF4-FFF2-40B4-BE49-F238E27FC236}">
              <a16:creationId xmlns:a16="http://schemas.microsoft.com/office/drawing/2014/main" id="{2C4CE698-D5BD-4B37-8F99-DB1F7A37DDA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54" name="直線コネクタ 453">
          <a:extLst>
            <a:ext uri="{FF2B5EF4-FFF2-40B4-BE49-F238E27FC236}">
              <a16:creationId xmlns:a16="http://schemas.microsoft.com/office/drawing/2014/main" id="{EB4AD69B-A8C9-4B3C-BDF4-DE3335A5B65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55" name="【保健センター・保健所】&#10;有形固定資産減価償却率最大値テキスト">
          <a:extLst>
            <a:ext uri="{FF2B5EF4-FFF2-40B4-BE49-F238E27FC236}">
              <a16:creationId xmlns:a16="http://schemas.microsoft.com/office/drawing/2014/main" id="{96FBCC52-0A7D-4D5C-908E-5F36E766545A}"/>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56" name="直線コネクタ 455">
          <a:extLst>
            <a:ext uri="{FF2B5EF4-FFF2-40B4-BE49-F238E27FC236}">
              <a16:creationId xmlns:a16="http://schemas.microsoft.com/office/drawing/2014/main" id="{AEDD3E58-8DDE-4AB1-9ABD-C2ED2213196C}"/>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57" name="【保健センター・保健所】&#10;有形固定資産減価償却率平均値テキスト">
          <a:extLst>
            <a:ext uri="{FF2B5EF4-FFF2-40B4-BE49-F238E27FC236}">
              <a16:creationId xmlns:a16="http://schemas.microsoft.com/office/drawing/2014/main" id="{EDF2602F-296E-4314-868E-6532CA1B7C24}"/>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58" name="フローチャート: 判断 457">
          <a:extLst>
            <a:ext uri="{FF2B5EF4-FFF2-40B4-BE49-F238E27FC236}">
              <a16:creationId xmlns:a16="http://schemas.microsoft.com/office/drawing/2014/main" id="{90269EB9-1B28-4E6A-AE14-852587797032}"/>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59" name="フローチャート: 判断 458">
          <a:extLst>
            <a:ext uri="{FF2B5EF4-FFF2-40B4-BE49-F238E27FC236}">
              <a16:creationId xmlns:a16="http://schemas.microsoft.com/office/drawing/2014/main" id="{35DA0BD3-C780-47E0-96DE-284544B6E696}"/>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71318</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9E65CC6D-AE0B-4CDD-8DD4-CCEE1E4135CA}"/>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109220</xdr:rowOff>
    </xdr:from>
    <xdr:to>
      <xdr:col>76</xdr:col>
      <xdr:colOff>165100</xdr:colOff>
      <xdr:row>60</xdr:row>
      <xdr:rowOff>39370</xdr:rowOff>
    </xdr:to>
    <xdr:sp macro="" textlink="">
      <xdr:nvSpPr>
        <xdr:cNvPr id="461" name="フローチャート: 判断 460">
          <a:extLst>
            <a:ext uri="{FF2B5EF4-FFF2-40B4-BE49-F238E27FC236}">
              <a16:creationId xmlns:a16="http://schemas.microsoft.com/office/drawing/2014/main" id="{D9272455-4A07-4F58-902D-C973D116C756}"/>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30497</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94FDDACA-593D-4810-8392-6DEB0DDC04A7}"/>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86360</xdr:rowOff>
    </xdr:from>
    <xdr:to>
      <xdr:col>72</xdr:col>
      <xdr:colOff>38100</xdr:colOff>
      <xdr:row>60</xdr:row>
      <xdr:rowOff>16510</xdr:rowOff>
    </xdr:to>
    <xdr:sp macro="" textlink="">
      <xdr:nvSpPr>
        <xdr:cNvPr id="463" name="フローチャート: 判断 462">
          <a:extLst>
            <a:ext uri="{FF2B5EF4-FFF2-40B4-BE49-F238E27FC236}">
              <a16:creationId xmlns:a16="http://schemas.microsoft.com/office/drawing/2014/main" id="{9773D3E5-3006-484A-94F1-31ED2FC8F7B8}"/>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7637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6E32DA51-784B-4285-AE70-E12F59DEE045}"/>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78196</xdr:rowOff>
    </xdr:from>
    <xdr:to>
      <xdr:col>67</xdr:col>
      <xdr:colOff>101600</xdr:colOff>
      <xdr:row>60</xdr:row>
      <xdr:rowOff>8346</xdr:rowOff>
    </xdr:to>
    <xdr:sp macro="" textlink="">
      <xdr:nvSpPr>
        <xdr:cNvPr id="465" name="フローチャート: 判断 464">
          <a:extLst>
            <a:ext uri="{FF2B5EF4-FFF2-40B4-BE49-F238E27FC236}">
              <a16:creationId xmlns:a16="http://schemas.microsoft.com/office/drawing/2014/main" id="{78A68265-551C-42AD-A329-86FC5313D612}"/>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170923</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8AA79866-10DE-4051-87D5-D0FB697A6A4B}"/>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FEC323EC-AC83-48C6-9F67-E699D6CAEE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C8DCACE8-9C64-47B8-BA4C-F52A5F9C37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BE4A91B1-2658-4425-9B26-E34C209D4F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AF563427-7DC9-4FC2-926A-31F526E1A0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AA446D85-0EFF-4083-B294-9B3BFC62E7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72" name="楕円 471">
          <a:extLst>
            <a:ext uri="{FF2B5EF4-FFF2-40B4-BE49-F238E27FC236}">
              <a16:creationId xmlns:a16="http://schemas.microsoft.com/office/drawing/2014/main" id="{B9B3DD39-93F9-4AD1-B275-B37818A8F9AD}"/>
            </a:ext>
          </a:extLst>
        </xdr:cNvPr>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73" name="【保健センター・保健所】&#10;有形固定資産減価償却率該当値テキスト">
          <a:extLst>
            <a:ext uri="{FF2B5EF4-FFF2-40B4-BE49-F238E27FC236}">
              <a16:creationId xmlns:a16="http://schemas.microsoft.com/office/drawing/2014/main" id="{FB30199F-FCF4-4D6E-B6C1-16B944DFCAEB}"/>
            </a:ext>
          </a:extLst>
        </xdr:cNvPr>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74" name="楕円 473">
          <a:extLst>
            <a:ext uri="{FF2B5EF4-FFF2-40B4-BE49-F238E27FC236}">
              <a16:creationId xmlns:a16="http://schemas.microsoft.com/office/drawing/2014/main" id="{DAC42994-3809-48F9-87BA-498159D5FB4C}"/>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96338</xdr:rowOff>
    </xdr:to>
    <xdr:cxnSp macro="">
      <xdr:nvCxnSpPr>
        <xdr:cNvPr id="475" name="直線コネクタ 474">
          <a:extLst>
            <a:ext uri="{FF2B5EF4-FFF2-40B4-BE49-F238E27FC236}">
              <a16:creationId xmlns:a16="http://schemas.microsoft.com/office/drawing/2014/main" id="{B1600C3B-3A80-4272-A300-6C5CECA2576C}"/>
            </a:ext>
          </a:extLst>
        </xdr:cNvPr>
        <xdr:cNvCxnSpPr/>
      </xdr:nvCxnSpPr>
      <xdr:spPr>
        <a:xfrm>
          <a:off x="15481300" y="10189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76" name="楕円 475">
          <a:extLst>
            <a:ext uri="{FF2B5EF4-FFF2-40B4-BE49-F238E27FC236}">
              <a16:creationId xmlns:a16="http://schemas.microsoft.com/office/drawing/2014/main" id="{C441A0E4-4959-4F50-8E0B-AEBDBC9A6070}"/>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477" name="直線コネクタ 476">
          <a:extLst>
            <a:ext uri="{FF2B5EF4-FFF2-40B4-BE49-F238E27FC236}">
              <a16:creationId xmlns:a16="http://schemas.microsoft.com/office/drawing/2014/main" id="{8EC25E38-D73F-4305-8CBF-BD354E3CCE98}"/>
            </a:ext>
          </a:extLst>
        </xdr:cNvPr>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127181</xdr:rowOff>
    </xdr:from>
    <xdr:to>
      <xdr:col>72</xdr:col>
      <xdr:colOff>38100</xdr:colOff>
      <xdr:row>59</xdr:row>
      <xdr:rowOff>57331</xdr:rowOff>
    </xdr:to>
    <xdr:sp macro="" textlink="">
      <xdr:nvSpPr>
        <xdr:cNvPr id="478" name="楕円 477">
          <a:extLst>
            <a:ext uri="{FF2B5EF4-FFF2-40B4-BE49-F238E27FC236}">
              <a16:creationId xmlns:a16="http://schemas.microsoft.com/office/drawing/2014/main" id="{55DD13A3-63AC-4849-8C4A-C8CA7EE001C0}"/>
            </a:ext>
          </a:extLst>
        </xdr:cNvPr>
        <xdr:cNvSpPr/>
      </xdr:nvSpPr>
      <xdr:spPr>
        <a:xfrm>
          <a:off x="13652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xdr:rowOff>
    </xdr:from>
    <xdr:to>
      <xdr:col>76</xdr:col>
      <xdr:colOff>114300</xdr:colOff>
      <xdr:row>59</xdr:row>
      <xdr:rowOff>40822</xdr:rowOff>
    </xdr:to>
    <xdr:cxnSp macro="">
      <xdr:nvCxnSpPr>
        <xdr:cNvPr id="479" name="直線コネクタ 478">
          <a:extLst>
            <a:ext uri="{FF2B5EF4-FFF2-40B4-BE49-F238E27FC236}">
              <a16:creationId xmlns:a16="http://schemas.microsoft.com/office/drawing/2014/main" id="{0D1577D1-89E2-4493-8E6C-E98495F411A5}"/>
            </a:ext>
          </a:extLst>
        </xdr:cNvPr>
        <xdr:cNvCxnSpPr/>
      </xdr:nvCxnSpPr>
      <xdr:spPr>
        <a:xfrm>
          <a:off x="13703300" y="101220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94524</xdr:rowOff>
    </xdr:from>
    <xdr:to>
      <xdr:col>67</xdr:col>
      <xdr:colOff>101600</xdr:colOff>
      <xdr:row>59</xdr:row>
      <xdr:rowOff>24674</xdr:rowOff>
    </xdr:to>
    <xdr:sp macro="" textlink="">
      <xdr:nvSpPr>
        <xdr:cNvPr id="480" name="楕円 479">
          <a:extLst>
            <a:ext uri="{FF2B5EF4-FFF2-40B4-BE49-F238E27FC236}">
              <a16:creationId xmlns:a16="http://schemas.microsoft.com/office/drawing/2014/main" id="{9BE44204-DE77-4BDC-81BE-C6857526059F}"/>
            </a:ext>
          </a:extLst>
        </xdr:cNvPr>
        <xdr:cNvSpPr/>
      </xdr:nvSpPr>
      <xdr:spPr>
        <a:xfrm>
          <a:off x="12763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145324</xdr:rowOff>
    </xdr:from>
    <xdr:to>
      <xdr:col>71</xdr:col>
      <xdr:colOff>177800</xdr:colOff>
      <xdr:row>59</xdr:row>
      <xdr:rowOff>6531</xdr:rowOff>
    </xdr:to>
    <xdr:cxnSp macro="">
      <xdr:nvCxnSpPr>
        <xdr:cNvPr id="481" name="直線コネクタ 480">
          <a:extLst>
            <a:ext uri="{FF2B5EF4-FFF2-40B4-BE49-F238E27FC236}">
              <a16:creationId xmlns:a16="http://schemas.microsoft.com/office/drawing/2014/main" id="{F66E96F3-F7A2-445C-B064-84BE7CFBF188}"/>
            </a:ext>
          </a:extLst>
        </xdr:cNvPr>
        <xdr:cNvCxnSpPr/>
      </xdr:nvCxnSpPr>
      <xdr:spPr>
        <a:xfrm>
          <a:off x="12814300" y="1008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140805</xdr:rowOff>
    </xdr:from>
    <xdr:ext cx="405111" cy="259045"/>
    <xdr:sp macro="" textlink="">
      <xdr:nvSpPr>
        <xdr:cNvPr id="482" name="n_1mainValue【保健センター・保健所】&#10;有形固定資産減価償却率">
          <a:extLst>
            <a:ext uri="{FF2B5EF4-FFF2-40B4-BE49-F238E27FC236}">
              <a16:creationId xmlns:a16="http://schemas.microsoft.com/office/drawing/2014/main" id="{C31DE92C-630A-45A7-8556-32EEB24D67C5}"/>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83" name="n_2mainValue【保健センター・保健所】&#10;有形固定資産減価償却率">
          <a:extLst>
            <a:ext uri="{FF2B5EF4-FFF2-40B4-BE49-F238E27FC236}">
              <a16:creationId xmlns:a16="http://schemas.microsoft.com/office/drawing/2014/main" id="{4AEF40A9-7609-4D03-8145-E9FFC721981C}"/>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73858</xdr:rowOff>
    </xdr:from>
    <xdr:ext cx="405111" cy="259045"/>
    <xdr:sp macro="" textlink="">
      <xdr:nvSpPr>
        <xdr:cNvPr id="484" name="n_3mainValue【保健センター・保健所】&#10;有形固定資産減価償却率">
          <a:extLst>
            <a:ext uri="{FF2B5EF4-FFF2-40B4-BE49-F238E27FC236}">
              <a16:creationId xmlns:a16="http://schemas.microsoft.com/office/drawing/2014/main" id="{AF7A91D1-1304-489B-99F0-7C3394A3E29A}"/>
            </a:ext>
          </a:extLst>
        </xdr:cNvPr>
        <xdr:cNvSpPr txBox="1"/>
      </xdr:nvSpPr>
      <xdr:spPr>
        <a:xfrm>
          <a:off x="13500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41201</xdr:rowOff>
    </xdr:from>
    <xdr:ext cx="405111" cy="259045"/>
    <xdr:sp macro="" textlink="">
      <xdr:nvSpPr>
        <xdr:cNvPr id="485" name="n_4mainValue【保健センター・保健所】&#10;有形固定資産減価償却率">
          <a:extLst>
            <a:ext uri="{FF2B5EF4-FFF2-40B4-BE49-F238E27FC236}">
              <a16:creationId xmlns:a16="http://schemas.microsoft.com/office/drawing/2014/main" id="{40664111-DFB3-4FD0-8EAB-B48A9019DED9}"/>
            </a:ext>
          </a:extLst>
        </xdr:cNvPr>
        <xdr:cNvSpPr txBox="1"/>
      </xdr:nvSpPr>
      <xdr:spPr>
        <a:xfrm>
          <a:off x="12611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BC6A8AAA-4C6E-47BB-850E-41CB086707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41CDA833-E9DB-4F26-9300-1C4E2730D4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7614419B-2E8B-4959-A654-9F4317E910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95451D6C-594D-4277-94B4-3F4C66C40D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AC32BB0D-B224-4CD4-AA36-9F6875152F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F4456E8B-96B8-469F-A015-9E29D66A27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0DDAB824-755A-4B33-87E1-7A268C1EE9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6CB2BFDF-B6E9-4FDB-B7BF-63CF124AF7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a:extLst>
            <a:ext uri="{FF2B5EF4-FFF2-40B4-BE49-F238E27FC236}">
              <a16:creationId xmlns:a16="http://schemas.microsoft.com/office/drawing/2014/main" id="{5BD45521-68C8-45A7-878C-E6FE828206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a:extLst>
            <a:ext uri="{FF2B5EF4-FFF2-40B4-BE49-F238E27FC236}">
              <a16:creationId xmlns:a16="http://schemas.microsoft.com/office/drawing/2014/main" id="{245B979E-8ED6-428A-8CD0-506EAC87E2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a:extLst>
            <a:ext uri="{FF2B5EF4-FFF2-40B4-BE49-F238E27FC236}">
              <a16:creationId xmlns:a16="http://schemas.microsoft.com/office/drawing/2014/main" id="{9F66EE66-FEB1-4C74-B4D5-347A7D0F368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0A31D770-B90F-4064-96EB-B35253F0C44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a:extLst>
            <a:ext uri="{FF2B5EF4-FFF2-40B4-BE49-F238E27FC236}">
              <a16:creationId xmlns:a16="http://schemas.microsoft.com/office/drawing/2014/main" id="{DEB839EB-2017-4DCA-A89D-A9AEC934ED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a:extLst>
            <a:ext uri="{FF2B5EF4-FFF2-40B4-BE49-F238E27FC236}">
              <a16:creationId xmlns:a16="http://schemas.microsoft.com/office/drawing/2014/main" id="{598EF0DB-B1BB-4B78-A070-DC245FF7BBE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a:extLst>
            <a:ext uri="{FF2B5EF4-FFF2-40B4-BE49-F238E27FC236}">
              <a16:creationId xmlns:a16="http://schemas.microsoft.com/office/drawing/2014/main" id="{2BB9DAC0-1335-4BEB-ACF3-303617B7701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a:extLst>
            <a:ext uri="{FF2B5EF4-FFF2-40B4-BE49-F238E27FC236}">
              <a16:creationId xmlns:a16="http://schemas.microsoft.com/office/drawing/2014/main" id="{3A7BCDD6-1D9A-459F-8C48-4911271B762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a:extLst>
            <a:ext uri="{FF2B5EF4-FFF2-40B4-BE49-F238E27FC236}">
              <a16:creationId xmlns:a16="http://schemas.microsoft.com/office/drawing/2014/main" id="{409214BB-48B2-40C9-A00A-CEA62A40ECB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a:extLst>
            <a:ext uri="{FF2B5EF4-FFF2-40B4-BE49-F238E27FC236}">
              <a16:creationId xmlns:a16="http://schemas.microsoft.com/office/drawing/2014/main" id="{89FCC464-6E82-4A6F-AB77-A0758B9E2F9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a:extLst>
            <a:ext uri="{FF2B5EF4-FFF2-40B4-BE49-F238E27FC236}">
              <a16:creationId xmlns:a16="http://schemas.microsoft.com/office/drawing/2014/main" id="{893EBA90-9BCF-49CF-BB40-DBD59D89E9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5" name="テキスト ボックス 504">
          <a:extLst>
            <a:ext uri="{FF2B5EF4-FFF2-40B4-BE49-F238E27FC236}">
              <a16:creationId xmlns:a16="http://schemas.microsoft.com/office/drawing/2014/main" id="{E6A70803-D3DB-4AB0-9D9E-99A018D73FE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a:extLst>
            <a:ext uri="{FF2B5EF4-FFF2-40B4-BE49-F238E27FC236}">
              <a16:creationId xmlns:a16="http://schemas.microsoft.com/office/drawing/2014/main" id="{F446EB2A-B573-4292-AB54-E472E3B28DC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7" name="テキスト ボックス 506">
          <a:extLst>
            <a:ext uri="{FF2B5EF4-FFF2-40B4-BE49-F238E27FC236}">
              <a16:creationId xmlns:a16="http://schemas.microsoft.com/office/drawing/2014/main" id="{034E777E-4525-4A95-8889-8F2960F7281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07F1BD92-9008-4620-9CD2-CCB392033B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F1D7C790-4808-409B-835A-7F9591DAEE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a:extLst>
            <a:ext uri="{FF2B5EF4-FFF2-40B4-BE49-F238E27FC236}">
              <a16:creationId xmlns:a16="http://schemas.microsoft.com/office/drawing/2014/main" id="{E804DCF8-A016-4517-B3C4-72B6F46AAA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11" name="直線コネクタ 510">
          <a:extLst>
            <a:ext uri="{FF2B5EF4-FFF2-40B4-BE49-F238E27FC236}">
              <a16:creationId xmlns:a16="http://schemas.microsoft.com/office/drawing/2014/main" id="{E500F27D-FA5D-4E6A-907C-A979EA9DAF4D}"/>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12" name="【保健センター・保健所】&#10;一人当たり面積最小値テキスト">
          <a:extLst>
            <a:ext uri="{FF2B5EF4-FFF2-40B4-BE49-F238E27FC236}">
              <a16:creationId xmlns:a16="http://schemas.microsoft.com/office/drawing/2014/main" id="{FB24C707-3A84-4E64-BB01-AAE1E21E679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13" name="直線コネクタ 512">
          <a:extLst>
            <a:ext uri="{FF2B5EF4-FFF2-40B4-BE49-F238E27FC236}">
              <a16:creationId xmlns:a16="http://schemas.microsoft.com/office/drawing/2014/main" id="{F006B3F2-2CF8-40C4-BD41-0FFF89910438}"/>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14" name="【保健センター・保健所】&#10;一人当たり面積最大値テキスト">
          <a:extLst>
            <a:ext uri="{FF2B5EF4-FFF2-40B4-BE49-F238E27FC236}">
              <a16:creationId xmlns:a16="http://schemas.microsoft.com/office/drawing/2014/main" id="{438D3031-5463-4FF2-8F96-E6E3FE13AA52}"/>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15" name="直線コネクタ 514">
          <a:extLst>
            <a:ext uri="{FF2B5EF4-FFF2-40B4-BE49-F238E27FC236}">
              <a16:creationId xmlns:a16="http://schemas.microsoft.com/office/drawing/2014/main" id="{1EC03A40-0C78-43AF-96FE-9DCB8EBAA8EB}"/>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16" name="【保健センター・保健所】&#10;一人当たり面積平均値テキスト">
          <a:extLst>
            <a:ext uri="{FF2B5EF4-FFF2-40B4-BE49-F238E27FC236}">
              <a16:creationId xmlns:a16="http://schemas.microsoft.com/office/drawing/2014/main" id="{44F6D472-540A-4E4E-BA9C-1E928CBD501E}"/>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17" name="フローチャート: 判断 516">
          <a:extLst>
            <a:ext uri="{FF2B5EF4-FFF2-40B4-BE49-F238E27FC236}">
              <a16:creationId xmlns:a16="http://schemas.microsoft.com/office/drawing/2014/main" id="{714B266D-0A12-4D3D-8B09-C7549D61F2DB}"/>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18" name="フローチャート: 判断 517">
          <a:extLst>
            <a:ext uri="{FF2B5EF4-FFF2-40B4-BE49-F238E27FC236}">
              <a16:creationId xmlns:a16="http://schemas.microsoft.com/office/drawing/2014/main" id="{86E141C2-FEC5-4F18-AF8C-027141A9B147}"/>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19" name="n_1aveValue【保健センター・保健所】&#10;一人当たり面積">
          <a:extLst>
            <a:ext uri="{FF2B5EF4-FFF2-40B4-BE49-F238E27FC236}">
              <a16:creationId xmlns:a16="http://schemas.microsoft.com/office/drawing/2014/main" id="{FD524BAD-34F4-44B6-9B14-CB3461D02D7D}"/>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42273</xdr:rowOff>
    </xdr:from>
    <xdr:to>
      <xdr:col>107</xdr:col>
      <xdr:colOff>101600</xdr:colOff>
      <xdr:row>63</xdr:row>
      <xdr:rowOff>143873</xdr:rowOff>
    </xdr:to>
    <xdr:sp macro="" textlink="">
      <xdr:nvSpPr>
        <xdr:cNvPr id="520" name="フローチャート: 判断 519">
          <a:extLst>
            <a:ext uri="{FF2B5EF4-FFF2-40B4-BE49-F238E27FC236}">
              <a16:creationId xmlns:a16="http://schemas.microsoft.com/office/drawing/2014/main" id="{D046ABBA-C9E8-4513-83FE-FDBF25275C0A}"/>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160400</xdr:rowOff>
    </xdr:from>
    <xdr:ext cx="469744" cy="259045"/>
    <xdr:sp macro="" textlink="">
      <xdr:nvSpPr>
        <xdr:cNvPr id="521" name="n_2aveValue【保健センター・保健所】&#10;一人当たり面積">
          <a:extLst>
            <a:ext uri="{FF2B5EF4-FFF2-40B4-BE49-F238E27FC236}">
              <a16:creationId xmlns:a16="http://schemas.microsoft.com/office/drawing/2014/main" id="{8B402B63-BD05-470C-B7D6-AF65264A84F2}"/>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48804</xdr:rowOff>
    </xdr:from>
    <xdr:to>
      <xdr:col>102</xdr:col>
      <xdr:colOff>165100</xdr:colOff>
      <xdr:row>63</xdr:row>
      <xdr:rowOff>150404</xdr:rowOff>
    </xdr:to>
    <xdr:sp macro="" textlink="">
      <xdr:nvSpPr>
        <xdr:cNvPr id="522" name="フローチャート: 判断 521">
          <a:extLst>
            <a:ext uri="{FF2B5EF4-FFF2-40B4-BE49-F238E27FC236}">
              <a16:creationId xmlns:a16="http://schemas.microsoft.com/office/drawing/2014/main" id="{850B0454-342F-4975-9EC7-F8714B4965BA}"/>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166931</xdr:rowOff>
    </xdr:from>
    <xdr:ext cx="469744" cy="259045"/>
    <xdr:sp macro="" textlink="">
      <xdr:nvSpPr>
        <xdr:cNvPr id="523" name="n_3aveValue【保健センター・保健所】&#10;一人当たり面積">
          <a:extLst>
            <a:ext uri="{FF2B5EF4-FFF2-40B4-BE49-F238E27FC236}">
              <a16:creationId xmlns:a16="http://schemas.microsoft.com/office/drawing/2014/main" id="{E4DCE069-35AC-4665-A8B5-74C111567F7C}"/>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71665</xdr:rowOff>
    </xdr:from>
    <xdr:to>
      <xdr:col>98</xdr:col>
      <xdr:colOff>38100</xdr:colOff>
      <xdr:row>64</xdr:row>
      <xdr:rowOff>1815</xdr:rowOff>
    </xdr:to>
    <xdr:sp macro="" textlink="">
      <xdr:nvSpPr>
        <xdr:cNvPr id="524" name="フローチャート: 判断 523">
          <a:extLst>
            <a:ext uri="{FF2B5EF4-FFF2-40B4-BE49-F238E27FC236}">
              <a16:creationId xmlns:a16="http://schemas.microsoft.com/office/drawing/2014/main" id="{C6FA7CEC-A500-4C9E-A5A1-0912A307F62D}"/>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18342</xdr:rowOff>
    </xdr:from>
    <xdr:ext cx="469744" cy="259045"/>
    <xdr:sp macro="" textlink="">
      <xdr:nvSpPr>
        <xdr:cNvPr id="525" name="n_4aveValue【保健センター・保健所】&#10;一人当たり面積">
          <a:extLst>
            <a:ext uri="{FF2B5EF4-FFF2-40B4-BE49-F238E27FC236}">
              <a16:creationId xmlns:a16="http://schemas.microsoft.com/office/drawing/2014/main" id="{DE6FCD62-DF25-49E9-8606-B0CD4328842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72054CB3-0E8E-42BA-A1A5-74EEA6D74B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B734C0A-97C1-4ADB-920F-70873DD79E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A382AD62-1E66-4863-8253-E6EEE1BE50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B51086F1-5740-456A-BB91-AC5297CAEAC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348415D0-2F18-46F9-9958-2F978DDFE1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531" name="楕円 530">
          <a:extLst>
            <a:ext uri="{FF2B5EF4-FFF2-40B4-BE49-F238E27FC236}">
              <a16:creationId xmlns:a16="http://schemas.microsoft.com/office/drawing/2014/main" id="{755BAAF6-4DCA-4B33-B29D-626D844D986C}"/>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532" name="【保健センター・保健所】&#10;一人当たり面積該当値テキスト">
          <a:extLst>
            <a:ext uri="{FF2B5EF4-FFF2-40B4-BE49-F238E27FC236}">
              <a16:creationId xmlns:a16="http://schemas.microsoft.com/office/drawing/2014/main" id="{E9AECCB0-818A-438B-94F0-1F5B7471E9BF}"/>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33" name="楕円 532">
          <a:extLst>
            <a:ext uri="{FF2B5EF4-FFF2-40B4-BE49-F238E27FC236}">
              <a16:creationId xmlns:a16="http://schemas.microsoft.com/office/drawing/2014/main" id="{B3120D22-B499-4153-9788-0A475796ACC3}"/>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534" name="直線コネクタ 533">
          <a:extLst>
            <a:ext uri="{FF2B5EF4-FFF2-40B4-BE49-F238E27FC236}">
              <a16:creationId xmlns:a16="http://schemas.microsoft.com/office/drawing/2014/main" id="{2920540E-B964-4585-A40C-6BC5EA80B3AB}"/>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535" name="楕円 534">
          <a:extLst>
            <a:ext uri="{FF2B5EF4-FFF2-40B4-BE49-F238E27FC236}">
              <a16:creationId xmlns:a16="http://schemas.microsoft.com/office/drawing/2014/main" id="{4BC868BC-14CA-44A2-AB42-EA152673DB01}"/>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65315</xdr:rowOff>
    </xdr:to>
    <xdr:cxnSp macro="">
      <xdr:nvCxnSpPr>
        <xdr:cNvPr id="536" name="直線コネクタ 535">
          <a:extLst>
            <a:ext uri="{FF2B5EF4-FFF2-40B4-BE49-F238E27FC236}">
              <a16:creationId xmlns:a16="http://schemas.microsoft.com/office/drawing/2014/main" id="{4CC372F2-630A-4DC4-A3CD-CA27D9BB14DA}"/>
            </a:ext>
          </a:extLst>
        </xdr:cNvPr>
        <xdr:cNvCxnSpPr/>
      </xdr:nvCxnSpPr>
      <xdr:spPr>
        <a:xfrm>
          <a:off x="20434300" y="110348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537" name="楕円 536">
          <a:extLst>
            <a:ext uri="{FF2B5EF4-FFF2-40B4-BE49-F238E27FC236}">
              <a16:creationId xmlns:a16="http://schemas.microsoft.com/office/drawing/2014/main" id="{BECCA62F-DC34-43C3-A3CB-E21097B6C57B}"/>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538" name="直線コネクタ 537">
          <a:extLst>
            <a:ext uri="{FF2B5EF4-FFF2-40B4-BE49-F238E27FC236}">
              <a16:creationId xmlns:a16="http://schemas.microsoft.com/office/drawing/2014/main" id="{C43CA40B-9066-4A51-A5E6-2F680CB52E10}"/>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539" name="楕円 538">
          <a:extLst>
            <a:ext uri="{FF2B5EF4-FFF2-40B4-BE49-F238E27FC236}">
              <a16:creationId xmlns:a16="http://schemas.microsoft.com/office/drawing/2014/main" id="{AD1052ED-CEAB-4B19-AEEB-DDC5E12AF1F0}"/>
            </a:ext>
          </a:extLst>
        </xdr:cNvPr>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540" name="直線コネクタ 539">
          <a:extLst>
            <a:ext uri="{FF2B5EF4-FFF2-40B4-BE49-F238E27FC236}">
              <a16:creationId xmlns:a16="http://schemas.microsoft.com/office/drawing/2014/main" id="{642EEB33-90CC-4BE3-B8F8-165F8C6E79B4}"/>
            </a:ext>
          </a:extLst>
        </xdr:cNvPr>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107242</xdr:rowOff>
    </xdr:from>
    <xdr:ext cx="469744" cy="259045"/>
    <xdr:sp macro="" textlink="">
      <xdr:nvSpPr>
        <xdr:cNvPr id="541" name="n_1mainValue【保健センター・保健所】&#10;一人当たり面積">
          <a:extLst>
            <a:ext uri="{FF2B5EF4-FFF2-40B4-BE49-F238E27FC236}">
              <a16:creationId xmlns:a16="http://schemas.microsoft.com/office/drawing/2014/main" id="{7B2FD839-FFA4-4A29-B92D-A0813DA916A4}"/>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542" name="n_2mainValue【保健センター・保健所】&#10;一人当たり面積">
          <a:extLst>
            <a:ext uri="{FF2B5EF4-FFF2-40B4-BE49-F238E27FC236}">
              <a16:creationId xmlns:a16="http://schemas.microsoft.com/office/drawing/2014/main" id="{AF29CC82-4212-4484-8F8A-C3EE13DBD839}"/>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543" name="n_3mainValue【保健センター・保健所】&#10;一人当たり面積">
          <a:extLst>
            <a:ext uri="{FF2B5EF4-FFF2-40B4-BE49-F238E27FC236}">
              <a16:creationId xmlns:a16="http://schemas.microsoft.com/office/drawing/2014/main" id="{C66D8192-895D-4D77-8055-F3B958285B8B}"/>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544" name="n_4mainValue【保健センター・保健所】&#10;一人当たり面積">
          <a:extLst>
            <a:ext uri="{FF2B5EF4-FFF2-40B4-BE49-F238E27FC236}">
              <a16:creationId xmlns:a16="http://schemas.microsoft.com/office/drawing/2014/main" id="{A3D2AD86-99E9-4F4C-B836-FECFFD470784}"/>
            </a:ext>
          </a:extLst>
        </xdr:cNvPr>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52F03A73-B3F9-49FD-9D2F-41CBA5F4EE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4B54C1E4-BCEE-4171-A933-BBD03DB497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42FA0EAB-FAD1-4AF0-99A6-56784CB85D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F6BDF8F4-ADEC-46E9-84E2-2D89702203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2A31CEA1-E7AF-4112-A2D8-A45FB18176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AD754452-A101-4714-91D8-E0906DE2FD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D1E90F18-CCA4-4571-9AB8-EF49692553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612BB6EF-550D-4AA7-8F90-E2B869A50F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55A969AB-F850-4CB0-8C05-D595DF4AB5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C4EE731B-C02C-4B79-8DA7-D0F79E5355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5" name="テキスト ボックス 554">
          <a:extLst>
            <a:ext uri="{FF2B5EF4-FFF2-40B4-BE49-F238E27FC236}">
              <a16:creationId xmlns:a16="http://schemas.microsoft.com/office/drawing/2014/main" id="{006E780F-6176-495A-8E16-83A12BEB0F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a:extLst>
            <a:ext uri="{FF2B5EF4-FFF2-40B4-BE49-F238E27FC236}">
              <a16:creationId xmlns:a16="http://schemas.microsoft.com/office/drawing/2014/main" id="{74AA0394-EF6C-4183-A106-49728C0A86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7" name="テキスト ボックス 556">
          <a:extLst>
            <a:ext uri="{FF2B5EF4-FFF2-40B4-BE49-F238E27FC236}">
              <a16:creationId xmlns:a16="http://schemas.microsoft.com/office/drawing/2014/main" id="{1940DA4D-B375-457E-80FE-AEB88CC5D37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a:extLst>
            <a:ext uri="{FF2B5EF4-FFF2-40B4-BE49-F238E27FC236}">
              <a16:creationId xmlns:a16="http://schemas.microsoft.com/office/drawing/2014/main" id="{812A3288-F37E-4F87-9207-51A068E1C4A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a:extLst>
            <a:ext uri="{FF2B5EF4-FFF2-40B4-BE49-F238E27FC236}">
              <a16:creationId xmlns:a16="http://schemas.microsoft.com/office/drawing/2014/main" id="{1DFB9A81-115A-45E0-A99C-029DA8F6D3F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a:extLst>
            <a:ext uri="{FF2B5EF4-FFF2-40B4-BE49-F238E27FC236}">
              <a16:creationId xmlns:a16="http://schemas.microsoft.com/office/drawing/2014/main" id="{E50DB4C2-FBB7-496D-B473-DEA9DA81133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a:extLst>
            <a:ext uri="{FF2B5EF4-FFF2-40B4-BE49-F238E27FC236}">
              <a16:creationId xmlns:a16="http://schemas.microsoft.com/office/drawing/2014/main" id="{372105D2-FE21-4182-B74E-51C3A1DF527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a:extLst>
            <a:ext uri="{FF2B5EF4-FFF2-40B4-BE49-F238E27FC236}">
              <a16:creationId xmlns:a16="http://schemas.microsoft.com/office/drawing/2014/main" id="{AF8358DE-4A77-4B8F-8E8C-3FD443D119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a:extLst>
            <a:ext uri="{FF2B5EF4-FFF2-40B4-BE49-F238E27FC236}">
              <a16:creationId xmlns:a16="http://schemas.microsoft.com/office/drawing/2014/main" id="{2522F5F5-ECD3-44E1-B0EE-815171A4B3D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a:extLst>
            <a:ext uri="{FF2B5EF4-FFF2-40B4-BE49-F238E27FC236}">
              <a16:creationId xmlns:a16="http://schemas.microsoft.com/office/drawing/2014/main" id="{26D4E258-D77D-4718-9A2C-5D1EB10930C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a:extLst>
            <a:ext uri="{FF2B5EF4-FFF2-40B4-BE49-F238E27FC236}">
              <a16:creationId xmlns:a16="http://schemas.microsoft.com/office/drawing/2014/main" id="{21F8E19E-948C-4CED-90F0-459718F4FDA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a:extLst>
            <a:ext uri="{FF2B5EF4-FFF2-40B4-BE49-F238E27FC236}">
              <a16:creationId xmlns:a16="http://schemas.microsoft.com/office/drawing/2014/main" id="{37DCA2CD-94BC-4350-A212-28C8CB75FE0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7" name="テキスト ボックス 566">
          <a:extLst>
            <a:ext uri="{FF2B5EF4-FFF2-40B4-BE49-F238E27FC236}">
              <a16:creationId xmlns:a16="http://schemas.microsoft.com/office/drawing/2014/main" id="{8FFCE8D6-3543-4647-8A72-DEC5A08564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a:extLst>
            <a:ext uri="{FF2B5EF4-FFF2-40B4-BE49-F238E27FC236}">
              <a16:creationId xmlns:a16="http://schemas.microsoft.com/office/drawing/2014/main" id="{DE4757A5-3852-475B-98F3-AFEB18470D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44949762-C52B-4147-9CB7-2810B0693A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70" name="直線コネクタ 569">
          <a:extLst>
            <a:ext uri="{FF2B5EF4-FFF2-40B4-BE49-F238E27FC236}">
              <a16:creationId xmlns:a16="http://schemas.microsoft.com/office/drawing/2014/main" id="{1C3B2FB0-EB1A-40E0-A4CF-8F24247D81D3}"/>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1" name="【消防施設】&#10;有形固定資産減価償却率最小値テキスト">
          <a:extLst>
            <a:ext uri="{FF2B5EF4-FFF2-40B4-BE49-F238E27FC236}">
              <a16:creationId xmlns:a16="http://schemas.microsoft.com/office/drawing/2014/main" id="{17CDC859-CD7A-48D5-9596-7D6D83F068D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2" name="直線コネクタ 571">
          <a:extLst>
            <a:ext uri="{FF2B5EF4-FFF2-40B4-BE49-F238E27FC236}">
              <a16:creationId xmlns:a16="http://schemas.microsoft.com/office/drawing/2014/main" id="{652D0395-B4C7-41DE-82C1-69FD263D342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73" name="【消防施設】&#10;有形固定資産減価償却率最大値テキスト">
          <a:extLst>
            <a:ext uri="{FF2B5EF4-FFF2-40B4-BE49-F238E27FC236}">
              <a16:creationId xmlns:a16="http://schemas.microsoft.com/office/drawing/2014/main" id="{86F98732-B164-4FDF-B098-3CBA96028C5E}"/>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74" name="直線コネクタ 573">
          <a:extLst>
            <a:ext uri="{FF2B5EF4-FFF2-40B4-BE49-F238E27FC236}">
              <a16:creationId xmlns:a16="http://schemas.microsoft.com/office/drawing/2014/main" id="{40CA8EC1-9714-4894-B0E2-EA181F49F8BC}"/>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FB41D672-245A-4E44-AC60-18415DFD7573}"/>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76" name="フローチャート: 判断 575">
          <a:extLst>
            <a:ext uri="{FF2B5EF4-FFF2-40B4-BE49-F238E27FC236}">
              <a16:creationId xmlns:a16="http://schemas.microsoft.com/office/drawing/2014/main" id="{19783A50-F7B7-419C-97B0-7F93626D85DA}"/>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77" name="フローチャート: 判断 576">
          <a:extLst>
            <a:ext uri="{FF2B5EF4-FFF2-40B4-BE49-F238E27FC236}">
              <a16:creationId xmlns:a16="http://schemas.microsoft.com/office/drawing/2014/main" id="{30E1AA49-BC0E-4144-B005-E1780997E3A5}"/>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52269</xdr:rowOff>
    </xdr:from>
    <xdr:ext cx="405111" cy="259045"/>
    <xdr:sp macro="" textlink="">
      <xdr:nvSpPr>
        <xdr:cNvPr id="578" name="n_1aveValue【消防施設】&#10;有形固定資産減価償却率">
          <a:extLst>
            <a:ext uri="{FF2B5EF4-FFF2-40B4-BE49-F238E27FC236}">
              <a16:creationId xmlns:a16="http://schemas.microsoft.com/office/drawing/2014/main" id="{533895A4-F0D6-436F-B32C-59DA7F25AEA3}"/>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117929</xdr:rowOff>
    </xdr:from>
    <xdr:to>
      <xdr:col>76</xdr:col>
      <xdr:colOff>165100</xdr:colOff>
      <xdr:row>83</xdr:row>
      <xdr:rowOff>48079</xdr:rowOff>
    </xdr:to>
    <xdr:sp macro="" textlink="">
      <xdr:nvSpPr>
        <xdr:cNvPr id="579" name="フローチャート: 判断 578">
          <a:extLst>
            <a:ext uri="{FF2B5EF4-FFF2-40B4-BE49-F238E27FC236}">
              <a16:creationId xmlns:a16="http://schemas.microsoft.com/office/drawing/2014/main" id="{2AAF0805-5AE4-4593-B499-F3241C872B71}"/>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64606</xdr:rowOff>
    </xdr:from>
    <xdr:ext cx="405111" cy="259045"/>
    <xdr:sp macro="" textlink="">
      <xdr:nvSpPr>
        <xdr:cNvPr id="580" name="n_2aveValue【消防施設】&#10;有形固定資産減価償却率">
          <a:extLst>
            <a:ext uri="{FF2B5EF4-FFF2-40B4-BE49-F238E27FC236}">
              <a16:creationId xmlns:a16="http://schemas.microsoft.com/office/drawing/2014/main" id="{B44802A1-2C63-4D82-8CC8-EF41CBA36AC6}"/>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86905</xdr:rowOff>
    </xdr:from>
    <xdr:to>
      <xdr:col>72</xdr:col>
      <xdr:colOff>38100</xdr:colOff>
      <xdr:row>83</xdr:row>
      <xdr:rowOff>17055</xdr:rowOff>
    </xdr:to>
    <xdr:sp macro="" textlink="">
      <xdr:nvSpPr>
        <xdr:cNvPr id="581" name="フローチャート: 判断 580">
          <a:extLst>
            <a:ext uri="{FF2B5EF4-FFF2-40B4-BE49-F238E27FC236}">
              <a16:creationId xmlns:a16="http://schemas.microsoft.com/office/drawing/2014/main" id="{9A6CE5A5-94D2-4AEF-95AA-2C8191490E7B}"/>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BD7AE474-2F44-43BB-B09F-93800113841C}"/>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19957</xdr:rowOff>
    </xdr:from>
    <xdr:to>
      <xdr:col>67</xdr:col>
      <xdr:colOff>101600</xdr:colOff>
      <xdr:row>82</xdr:row>
      <xdr:rowOff>121557</xdr:rowOff>
    </xdr:to>
    <xdr:sp macro="" textlink="">
      <xdr:nvSpPr>
        <xdr:cNvPr id="583" name="フローチャート: 判断 582">
          <a:extLst>
            <a:ext uri="{FF2B5EF4-FFF2-40B4-BE49-F238E27FC236}">
              <a16:creationId xmlns:a16="http://schemas.microsoft.com/office/drawing/2014/main" id="{7C651508-09BC-4ECC-B143-49C4FEB70436}"/>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138084</xdr:rowOff>
    </xdr:from>
    <xdr:ext cx="405111" cy="259045"/>
    <xdr:sp macro="" textlink="">
      <xdr:nvSpPr>
        <xdr:cNvPr id="584" name="n_4aveValue【消防施設】&#10;有形固定資産減価償却率">
          <a:extLst>
            <a:ext uri="{FF2B5EF4-FFF2-40B4-BE49-F238E27FC236}">
              <a16:creationId xmlns:a16="http://schemas.microsoft.com/office/drawing/2014/main" id="{AD082912-CE91-4B7A-821A-21121A9B2742}"/>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A36B6F46-CDFB-4B51-80FF-CCECEF4D4CD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A90CF569-B12A-466C-A4C0-99ACA69710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68555958-71B0-4E64-A384-2E6E88DA9D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F2D73134-2963-414E-9F10-12407F7C27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74F778DE-EC53-4EA3-92B9-AF738BC3615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590" name="楕円 589">
          <a:extLst>
            <a:ext uri="{FF2B5EF4-FFF2-40B4-BE49-F238E27FC236}">
              <a16:creationId xmlns:a16="http://schemas.microsoft.com/office/drawing/2014/main" id="{96B9FABF-034D-4051-AFCF-394C1143D279}"/>
            </a:ext>
          </a:extLst>
        </xdr:cNvPr>
        <xdr:cNvSpPr/>
      </xdr:nvSpPr>
      <xdr:spPr>
        <a:xfrm>
          <a:off x="16268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165298</xdr:rowOff>
    </xdr:from>
    <xdr:ext cx="405111" cy="259045"/>
    <xdr:sp macro="" textlink="">
      <xdr:nvSpPr>
        <xdr:cNvPr id="591" name="【消防施設】&#10;有形固定資産減価償却率該当値テキスト">
          <a:extLst>
            <a:ext uri="{FF2B5EF4-FFF2-40B4-BE49-F238E27FC236}">
              <a16:creationId xmlns:a16="http://schemas.microsoft.com/office/drawing/2014/main" id="{E457DEE4-F2CA-4E9F-B13A-330D21151754}"/>
            </a:ext>
          </a:extLst>
        </xdr:cNvPr>
        <xdr:cNvSpPr txBox="1"/>
      </xdr:nvSpPr>
      <xdr:spPr>
        <a:xfrm>
          <a:off x="16357600"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592" name="楕円 591">
          <a:extLst>
            <a:ext uri="{FF2B5EF4-FFF2-40B4-BE49-F238E27FC236}">
              <a16:creationId xmlns:a16="http://schemas.microsoft.com/office/drawing/2014/main" id="{EC476A9A-8128-4EFF-A1FF-5C775F69E23E}"/>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21771</xdr:rowOff>
    </xdr:to>
    <xdr:cxnSp macro="">
      <xdr:nvCxnSpPr>
        <xdr:cNvPr id="593" name="直線コネクタ 592">
          <a:extLst>
            <a:ext uri="{FF2B5EF4-FFF2-40B4-BE49-F238E27FC236}">
              <a16:creationId xmlns:a16="http://schemas.microsoft.com/office/drawing/2014/main" id="{80A96F23-7935-45D7-BBFB-51A3EDA63576}"/>
            </a:ext>
          </a:extLst>
        </xdr:cNvPr>
        <xdr:cNvCxnSpPr/>
      </xdr:nvCxnSpPr>
      <xdr:spPr>
        <a:xfrm>
          <a:off x="15481300" y="138732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53176</xdr:rowOff>
    </xdr:from>
    <xdr:ext cx="405111" cy="259045"/>
    <xdr:sp macro="" textlink="">
      <xdr:nvSpPr>
        <xdr:cNvPr id="594" name="n_1mainValue【消防施設】&#10;有形固定資産減価償却率">
          <a:extLst>
            <a:ext uri="{FF2B5EF4-FFF2-40B4-BE49-F238E27FC236}">
              <a16:creationId xmlns:a16="http://schemas.microsoft.com/office/drawing/2014/main" id="{68DB6B52-0B49-4352-9794-652C9A9A646E}"/>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633FD200-5428-4787-8629-530BD963A1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65EBC303-654C-4063-9A09-59CF0553AD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7228E543-E610-44CE-B12B-5938532DC9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69831317-BA5E-471E-86B8-E52425D7BC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6D9CE8E1-A417-4E3F-9BE0-6C8BA7CBC3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FFD65B87-7879-43EA-B20B-B638B31311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883519B3-E147-408C-BF2F-6F9702CD71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F65BBFE7-A05B-4192-B240-4972EAEAEA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8D17CA11-B73D-406B-BD70-DD7069B6C6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E798B389-C286-45B2-8740-5D246E31D1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a:extLst>
            <a:ext uri="{FF2B5EF4-FFF2-40B4-BE49-F238E27FC236}">
              <a16:creationId xmlns:a16="http://schemas.microsoft.com/office/drawing/2014/main" id="{B5B21108-9BF6-431D-A4C6-253EBAA6EE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a:extLst>
            <a:ext uri="{FF2B5EF4-FFF2-40B4-BE49-F238E27FC236}">
              <a16:creationId xmlns:a16="http://schemas.microsoft.com/office/drawing/2014/main" id="{9C05F12A-FC90-4DB5-A2A6-BEA4C2AC771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a:extLst>
            <a:ext uri="{FF2B5EF4-FFF2-40B4-BE49-F238E27FC236}">
              <a16:creationId xmlns:a16="http://schemas.microsoft.com/office/drawing/2014/main" id="{2377834C-36FA-4C55-B07D-C5840341E33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a:extLst>
            <a:ext uri="{FF2B5EF4-FFF2-40B4-BE49-F238E27FC236}">
              <a16:creationId xmlns:a16="http://schemas.microsoft.com/office/drawing/2014/main" id="{5CCBBD3E-5C30-4A45-97DD-4D778DBB17A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a:extLst>
            <a:ext uri="{FF2B5EF4-FFF2-40B4-BE49-F238E27FC236}">
              <a16:creationId xmlns:a16="http://schemas.microsoft.com/office/drawing/2014/main" id="{51160273-B85E-4484-BBA7-52D6CFEFD77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a:extLst>
            <a:ext uri="{FF2B5EF4-FFF2-40B4-BE49-F238E27FC236}">
              <a16:creationId xmlns:a16="http://schemas.microsoft.com/office/drawing/2014/main" id="{907FBEE7-2B03-4BDA-9076-DA5BCF01ACC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a:extLst>
            <a:ext uri="{FF2B5EF4-FFF2-40B4-BE49-F238E27FC236}">
              <a16:creationId xmlns:a16="http://schemas.microsoft.com/office/drawing/2014/main" id="{2A288873-1837-48F2-A77A-0C4D36DC9FB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a:extLst>
            <a:ext uri="{FF2B5EF4-FFF2-40B4-BE49-F238E27FC236}">
              <a16:creationId xmlns:a16="http://schemas.microsoft.com/office/drawing/2014/main" id="{3D92657B-6E78-4420-A187-110B6463CEB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a:extLst>
            <a:ext uri="{FF2B5EF4-FFF2-40B4-BE49-F238E27FC236}">
              <a16:creationId xmlns:a16="http://schemas.microsoft.com/office/drawing/2014/main" id="{6AEBC70D-61DE-4359-8050-9EBD1C8C76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a:extLst>
            <a:ext uri="{FF2B5EF4-FFF2-40B4-BE49-F238E27FC236}">
              <a16:creationId xmlns:a16="http://schemas.microsoft.com/office/drawing/2014/main" id="{BB12CA78-190B-4012-82E6-B6B8818BC7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a:extLst>
            <a:ext uri="{FF2B5EF4-FFF2-40B4-BE49-F238E27FC236}">
              <a16:creationId xmlns:a16="http://schemas.microsoft.com/office/drawing/2014/main" id="{B68D234E-D5C4-4F13-B4D9-487BEBFE2B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16" name="直線コネクタ 615">
          <a:extLst>
            <a:ext uri="{FF2B5EF4-FFF2-40B4-BE49-F238E27FC236}">
              <a16:creationId xmlns:a16="http://schemas.microsoft.com/office/drawing/2014/main" id="{9A82BECD-D0A7-4125-85FA-02C41C919D21}"/>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7" name="【消防施設】&#10;一人当たり面積最小値テキスト">
          <a:extLst>
            <a:ext uri="{FF2B5EF4-FFF2-40B4-BE49-F238E27FC236}">
              <a16:creationId xmlns:a16="http://schemas.microsoft.com/office/drawing/2014/main" id="{34117815-D9BA-4EE6-894B-69749E8AA4A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8" name="直線コネクタ 617">
          <a:extLst>
            <a:ext uri="{FF2B5EF4-FFF2-40B4-BE49-F238E27FC236}">
              <a16:creationId xmlns:a16="http://schemas.microsoft.com/office/drawing/2014/main" id="{369EF8D8-302B-44D7-8733-8A15BD31424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9" name="【消防施設】&#10;一人当たり面積最大値テキスト">
          <a:extLst>
            <a:ext uri="{FF2B5EF4-FFF2-40B4-BE49-F238E27FC236}">
              <a16:creationId xmlns:a16="http://schemas.microsoft.com/office/drawing/2014/main" id="{6DB49BEB-B44C-4F14-BF82-46713639F1EC}"/>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20" name="直線コネクタ 619">
          <a:extLst>
            <a:ext uri="{FF2B5EF4-FFF2-40B4-BE49-F238E27FC236}">
              <a16:creationId xmlns:a16="http://schemas.microsoft.com/office/drawing/2014/main" id="{B86F793D-05FA-4C08-9408-5A3127DD95F5}"/>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21" name="【消防施設】&#10;一人当たり面積平均値テキスト">
          <a:extLst>
            <a:ext uri="{FF2B5EF4-FFF2-40B4-BE49-F238E27FC236}">
              <a16:creationId xmlns:a16="http://schemas.microsoft.com/office/drawing/2014/main" id="{D5B22853-FC25-4880-A4E3-156EC9A67719}"/>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22" name="フローチャート: 判断 621">
          <a:extLst>
            <a:ext uri="{FF2B5EF4-FFF2-40B4-BE49-F238E27FC236}">
              <a16:creationId xmlns:a16="http://schemas.microsoft.com/office/drawing/2014/main" id="{3E85D59E-274B-433B-BF19-8DB9512023AE}"/>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23" name="フローチャート: 判断 622">
          <a:extLst>
            <a:ext uri="{FF2B5EF4-FFF2-40B4-BE49-F238E27FC236}">
              <a16:creationId xmlns:a16="http://schemas.microsoft.com/office/drawing/2014/main" id="{9761AAA8-2059-48A2-91EC-A9D469AFED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142003</xdr:rowOff>
    </xdr:from>
    <xdr:ext cx="469744" cy="259045"/>
    <xdr:sp macro="" textlink="">
      <xdr:nvSpPr>
        <xdr:cNvPr id="624" name="n_1aveValue【消防施設】&#10;一人当たり面積">
          <a:extLst>
            <a:ext uri="{FF2B5EF4-FFF2-40B4-BE49-F238E27FC236}">
              <a16:creationId xmlns:a16="http://schemas.microsoft.com/office/drawing/2014/main" id="{4417EF25-1F52-4AAC-B021-3614BC43147B}"/>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19304</xdr:rowOff>
    </xdr:from>
    <xdr:to>
      <xdr:col>107</xdr:col>
      <xdr:colOff>101600</xdr:colOff>
      <xdr:row>84</xdr:row>
      <xdr:rowOff>120904</xdr:rowOff>
    </xdr:to>
    <xdr:sp macro="" textlink="">
      <xdr:nvSpPr>
        <xdr:cNvPr id="625" name="フローチャート: 判断 624">
          <a:extLst>
            <a:ext uri="{FF2B5EF4-FFF2-40B4-BE49-F238E27FC236}">
              <a16:creationId xmlns:a16="http://schemas.microsoft.com/office/drawing/2014/main" id="{3C9F85BD-204E-4B94-BD1A-CAAA141F23C9}"/>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137431</xdr:rowOff>
    </xdr:from>
    <xdr:ext cx="469744" cy="259045"/>
    <xdr:sp macro="" textlink="">
      <xdr:nvSpPr>
        <xdr:cNvPr id="626" name="n_2aveValue【消防施設】&#10;一人当たり面積">
          <a:extLst>
            <a:ext uri="{FF2B5EF4-FFF2-40B4-BE49-F238E27FC236}">
              <a16:creationId xmlns:a16="http://schemas.microsoft.com/office/drawing/2014/main" id="{62ABE6B1-5FF0-433E-BB4F-4E943FC96E08}"/>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28448</xdr:rowOff>
    </xdr:from>
    <xdr:to>
      <xdr:col>102</xdr:col>
      <xdr:colOff>165100</xdr:colOff>
      <xdr:row>84</xdr:row>
      <xdr:rowOff>130048</xdr:rowOff>
    </xdr:to>
    <xdr:sp macro="" textlink="">
      <xdr:nvSpPr>
        <xdr:cNvPr id="627" name="フローチャート: 判断 626">
          <a:extLst>
            <a:ext uri="{FF2B5EF4-FFF2-40B4-BE49-F238E27FC236}">
              <a16:creationId xmlns:a16="http://schemas.microsoft.com/office/drawing/2014/main" id="{14230122-C8A9-4679-A292-0F6230D70CA6}"/>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146575</xdr:rowOff>
    </xdr:from>
    <xdr:ext cx="469744" cy="259045"/>
    <xdr:sp macro="" textlink="">
      <xdr:nvSpPr>
        <xdr:cNvPr id="628" name="n_3aveValue【消防施設】&#10;一人当たり面積">
          <a:extLst>
            <a:ext uri="{FF2B5EF4-FFF2-40B4-BE49-F238E27FC236}">
              <a16:creationId xmlns:a16="http://schemas.microsoft.com/office/drawing/2014/main" id="{3BFD3CF2-26E3-4CCD-BE70-6EC38A162F97}"/>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14732</xdr:rowOff>
    </xdr:from>
    <xdr:to>
      <xdr:col>98</xdr:col>
      <xdr:colOff>38100</xdr:colOff>
      <xdr:row>84</xdr:row>
      <xdr:rowOff>116332</xdr:rowOff>
    </xdr:to>
    <xdr:sp macro="" textlink="">
      <xdr:nvSpPr>
        <xdr:cNvPr id="629" name="フローチャート: 判断 628">
          <a:extLst>
            <a:ext uri="{FF2B5EF4-FFF2-40B4-BE49-F238E27FC236}">
              <a16:creationId xmlns:a16="http://schemas.microsoft.com/office/drawing/2014/main" id="{71B3E1C3-C339-46A5-B913-832CAA290961}"/>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132859</xdr:rowOff>
    </xdr:from>
    <xdr:ext cx="469744" cy="259045"/>
    <xdr:sp macro="" textlink="">
      <xdr:nvSpPr>
        <xdr:cNvPr id="630" name="n_4aveValue【消防施設】&#10;一人当たり面積">
          <a:extLst>
            <a:ext uri="{FF2B5EF4-FFF2-40B4-BE49-F238E27FC236}">
              <a16:creationId xmlns:a16="http://schemas.microsoft.com/office/drawing/2014/main" id="{70891506-85AB-4653-B318-8FB76A81FD42}"/>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24C8755A-0EC1-447A-A0EB-80BFC8B5BE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0BAC9FA-6389-4683-8A69-FB21D384C71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ED71B99-CA30-4202-B850-6B71D39981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8BE8E7C-B62A-4940-847F-18F8402D68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F9B6202-070E-4115-8546-059EC86591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36" name="楕円 635">
          <a:extLst>
            <a:ext uri="{FF2B5EF4-FFF2-40B4-BE49-F238E27FC236}">
              <a16:creationId xmlns:a16="http://schemas.microsoft.com/office/drawing/2014/main" id="{D109373D-1CB5-4ACD-BECE-3ED41DFA324B}"/>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37" name="【消防施設】&#10;一人当たり面積該当値テキスト">
          <a:extLst>
            <a:ext uri="{FF2B5EF4-FFF2-40B4-BE49-F238E27FC236}">
              <a16:creationId xmlns:a16="http://schemas.microsoft.com/office/drawing/2014/main" id="{84B23955-84E9-4A52-BC99-5C63895946C8}"/>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38" name="楕円 637">
          <a:extLst>
            <a:ext uri="{FF2B5EF4-FFF2-40B4-BE49-F238E27FC236}">
              <a16:creationId xmlns:a16="http://schemas.microsoft.com/office/drawing/2014/main" id="{E42DD017-ED4A-44E7-A4DF-64E0403E6F8A}"/>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39" name="直線コネクタ 638">
          <a:extLst>
            <a:ext uri="{FF2B5EF4-FFF2-40B4-BE49-F238E27FC236}">
              <a16:creationId xmlns:a16="http://schemas.microsoft.com/office/drawing/2014/main" id="{158C57FE-A70B-4557-9C82-6B5E8D0EA3A3}"/>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27449</xdr:rowOff>
    </xdr:from>
    <xdr:ext cx="469744" cy="259045"/>
    <xdr:sp macro="" textlink="">
      <xdr:nvSpPr>
        <xdr:cNvPr id="640" name="n_1mainValue【消防施設】&#10;一人当たり面積">
          <a:extLst>
            <a:ext uri="{FF2B5EF4-FFF2-40B4-BE49-F238E27FC236}">
              <a16:creationId xmlns:a16="http://schemas.microsoft.com/office/drawing/2014/main" id="{2902A2B0-19AB-4800-95F3-74AA4FC6C54B}"/>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227CF975-0210-43D6-B55E-4D8B9F93E5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98B13DE4-8E2E-4846-A609-9A84E47E8F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765DB29A-15C4-4B60-94E6-C1D7B519FF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DC0B67AE-5D25-483D-9919-9C317C021F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2D9A5BFD-AD82-4D86-93EE-3D45368643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E4908C6C-6829-4223-94F7-2EE32BB272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53502710-6A8D-441F-8082-B03DC4399E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26E3BCF4-CBA7-4E81-8E3F-BBB6CBB43E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D77FDCD2-3EF5-4021-B304-C0F1577D16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340CD34B-905F-4B76-81C6-F02804D97D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BEFB2CBE-94BC-4B97-AB4D-5846035811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C0B72675-E639-4A56-BFAD-661626B6013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BFD250E-355B-4CD5-8C86-BDA9AD1CD5D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2E62670D-5FDC-401D-B08C-34E323047A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482F1A1E-1FBB-4B0E-8889-CBF5174C84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38E687BF-8511-46DB-906F-B063AAABCC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247AFC8C-B664-423D-B08A-B1F9B99A26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2E25CAFB-C1C6-4004-B635-69A31BE075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112CF505-BBE7-494E-9BAA-6963A6AF3B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C7239010-39C4-4784-8359-D9AE37A05A0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3896C2B3-E1CE-4713-B87A-F57EEB7147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7F4A6048-FF29-4A72-81DC-AF06FBA97D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6DE4EA7E-3F1A-49FF-8185-A4CD969031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F7BAD4EC-5480-4287-8D7A-ED4EB39FAF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DEC1CDBE-755F-4A55-BA6F-1ECD585211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9048CFCB-1764-4D9A-ABEF-FCEE6450536C}"/>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a:extLst>
            <a:ext uri="{FF2B5EF4-FFF2-40B4-BE49-F238E27FC236}">
              <a16:creationId xmlns:a16="http://schemas.microsoft.com/office/drawing/2014/main" id="{FD096DF4-78E0-4CE6-AC8D-98CB286CA0E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74C86C80-C8CD-4913-AC35-14BCC91BED3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9" name="【庁舎】&#10;有形固定資産減価償却率最大値テキスト">
          <a:extLst>
            <a:ext uri="{FF2B5EF4-FFF2-40B4-BE49-F238E27FC236}">
              <a16:creationId xmlns:a16="http://schemas.microsoft.com/office/drawing/2014/main" id="{D6823568-A01A-4CFA-ACB4-5B29868E1534}"/>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0" name="直線コネクタ 669">
          <a:extLst>
            <a:ext uri="{FF2B5EF4-FFF2-40B4-BE49-F238E27FC236}">
              <a16:creationId xmlns:a16="http://schemas.microsoft.com/office/drawing/2014/main" id="{B16B7B79-341A-448E-A104-0C0D858CE0D5}"/>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71" name="【庁舎】&#10;有形固定資産減価償却率平均値テキスト">
          <a:extLst>
            <a:ext uri="{FF2B5EF4-FFF2-40B4-BE49-F238E27FC236}">
              <a16:creationId xmlns:a16="http://schemas.microsoft.com/office/drawing/2014/main" id="{6223503D-31CC-483C-B6CA-6291EE5AA608}"/>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2" name="フローチャート: 判断 671">
          <a:extLst>
            <a:ext uri="{FF2B5EF4-FFF2-40B4-BE49-F238E27FC236}">
              <a16:creationId xmlns:a16="http://schemas.microsoft.com/office/drawing/2014/main" id="{B52C7411-B045-44EB-A6DB-56A349DD99B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3" name="フローチャート: 判断 672">
          <a:extLst>
            <a:ext uri="{FF2B5EF4-FFF2-40B4-BE49-F238E27FC236}">
              <a16:creationId xmlns:a16="http://schemas.microsoft.com/office/drawing/2014/main" id="{2265A41A-C38F-4473-9938-071C9A88448A}"/>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168746</xdr:rowOff>
    </xdr:from>
    <xdr:ext cx="405111" cy="259045"/>
    <xdr:sp macro="" textlink="">
      <xdr:nvSpPr>
        <xdr:cNvPr id="674" name="n_1aveValue【庁舎】&#10;有形固定資産減価償却率">
          <a:extLst>
            <a:ext uri="{FF2B5EF4-FFF2-40B4-BE49-F238E27FC236}">
              <a16:creationId xmlns:a16="http://schemas.microsoft.com/office/drawing/2014/main" id="{02C45B3D-9DDF-419E-894C-91C2F77CE842}"/>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120106</xdr:rowOff>
    </xdr:from>
    <xdr:to>
      <xdr:col>76</xdr:col>
      <xdr:colOff>165100</xdr:colOff>
      <xdr:row>105</xdr:row>
      <xdr:rowOff>50256</xdr:rowOff>
    </xdr:to>
    <xdr:sp macro="" textlink="">
      <xdr:nvSpPr>
        <xdr:cNvPr id="675" name="フローチャート: 判断 674">
          <a:extLst>
            <a:ext uri="{FF2B5EF4-FFF2-40B4-BE49-F238E27FC236}">
              <a16:creationId xmlns:a16="http://schemas.microsoft.com/office/drawing/2014/main" id="{077C3D5E-0C62-4DB7-89E7-D7DC3C0BEA3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41383</xdr:rowOff>
    </xdr:from>
    <xdr:ext cx="405111" cy="259045"/>
    <xdr:sp macro="" textlink="">
      <xdr:nvSpPr>
        <xdr:cNvPr id="676" name="n_2aveValue【庁舎】&#10;有形固定資産減価償却率">
          <a:extLst>
            <a:ext uri="{FF2B5EF4-FFF2-40B4-BE49-F238E27FC236}">
              <a16:creationId xmlns:a16="http://schemas.microsoft.com/office/drawing/2014/main" id="{C1DA2055-CBEF-47E4-A3AA-43DDED6BF84B}"/>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a:extLst>
            <a:ext uri="{FF2B5EF4-FFF2-40B4-BE49-F238E27FC236}">
              <a16:creationId xmlns:a16="http://schemas.microsoft.com/office/drawing/2014/main" id="{242135DC-CDE8-4D0B-940A-32F925B71A66}"/>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3827</xdr:rowOff>
    </xdr:from>
    <xdr:ext cx="405111" cy="259045"/>
    <xdr:sp macro="" textlink="">
      <xdr:nvSpPr>
        <xdr:cNvPr id="678" name="n_3aveValue【庁舎】&#10;有形固定資産減価償却率">
          <a:extLst>
            <a:ext uri="{FF2B5EF4-FFF2-40B4-BE49-F238E27FC236}">
              <a16:creationId xmlns:a16="http://schemas.microsoft.com/office/drawing/2014/main" id="{2D01B942-2311-4D90-8D21-146037FCC691}"/>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44994</xdr:rowOff>
    </xdr:from>
    <xdr:to>
      <xdr:col>67</xdr:col>
      <xdr:colOff>101600</xdr:colOff>
      <xdr:row>104</xdr:row>
      <xdr:rowOff>146594</xdr:rowOff>
    </xdr:to>
    <xdr:sp macro="" textlink="">
      <xdr:nvSpPr>
        <xdr:cNvPr id="679" name="フローチャート: 判断 678">
          <a:extLst>
            <a:ext uri="{FF2B5EF4-FFF2-40B4-BE49-F238E27FC236}">
              <a16:creationId xmlns:a16="http://schemas.microsoft.com/office/drawing/2014/main" id="{09D8CB1B-E75D-4739-B9CA-4035C9555C16}"/>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137721</xdr:rowOff>
    </xdr:from>
    <xdr:ext cx="405111" cy="259045"/>
    <xdr:sp macro="" textlink="">
      <xdr:nvSpPr>
        <xdr:cNvPr id="680" name="n_4aveValue【庁舎】&#10;有形固定資産減価償却率">
          <a:extLst>
            <a:ext uri="{FF2B5EF4-FFF2-40B4-BE49-F238E27FC236}">
              <a16:creationId xmlns:a16="http://schemas.microsoft.com/office/drawing/2014/main" id="{4BFA8E41-5DC4-4932-A066-E2740B999FC2}"/>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46D5EA4-ACEB-4B5A-AD9F-1FA4B80C17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FCD36BD-8450-4A86-AECD-FDB02418A9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A3339C2-DFAA-41F2-9F38-41656896B9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8B6DB01-67E9-4E70-A229-F10374FAE2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860E280-D836-4237-A697-EBB2F7AEEC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686" name="楕円 685">
          <a:extLst>
            <a:ext uri="{FF2B5EF4-FFF2-40B4-BE49-F238E27FC236}">
              <a16:creationId xmlns:a16="http://schemas.microsoft.com/office/drawing/2014/main" id="{FA2F28A4-9D7D-4540-A91D-810B1786514D}"/>
            </a:ext>
          </a:extLst>
        </xdr:cNvPr>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687" name="【庁舎】&#10;有形固定資産減価償却率該当値テキスト">
          <a:extLst>
            <a:ext uri="{FF2B5EF4-FFF2-40B4-BE49-F238E27FC236}">
              <a16:creationId xmlns:a16="http://schemas.microsoft.com/office/drawing/2014/main" id="{D0B2C7E8-6BE7-40EF-A21A-9620BB9CD5FE}"/>
            </a:ext>
          </a:extLst>
        </xdr:cNvPr>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688" name="楕円 687">
          <a:extLst>
            <a:ext uri="{FF2B5EF4-FFF2-40B4-BE49-F238E27FC236}">
              <a16:creationId xmlns:a16="http://schemas.microsoft.com/office/drawing/2014/main" id="{1F91363F-5088-4CD1-8616-211766C23EFB}"/>
            </a:ext>
          </a:extLst>
        </xdr:cNvPr>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689" name="直線コネクタ 688">
          <a:extLst>
            <a:ext uri="{FF2B5EF4-FFF2-40B4-BE49-F238E27FC236}">
              <a16:creationId xmlns:a16="http://schemas.microsoft.com/office/drawing/2014/main" id="{9215D91E-A05D-4A6B-B991-6AE8A66730E4}"/>
            </a:ext>
          </a:extLst>
        </xdr:cNvPr>
        <xdr:cNvCxnSpPr/>
      </xdr:nvCxnSpPr>
      <xdr:spPr>
        <a:xfrm>
          <a:off x="15481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90" name="楕円 689">
          <a:extLst>
            <a:ext uri="{FF2B5EF4-FFF2-40B4-BE49-F238E27FC236}">
              <a16:creationId xmlns:a16="http://schemas.microsoft.com/office/drawing/2014/main" id="{5C7B9A5D-D48E-494E-BAB7-E2110EB37754}"/>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691" name="直線コネクタ 690">
          <a:extLst>
            <a:ext uri="{FF2B5EF4-FFF2-40B4-BE49-F238E27FC236}">
              <a16:creationId xmlns:a16="http://schemas.microsoft.com/office/drawing/2014/main" id="{69726F85-16A2-4F92-A4A3-9F4DCC90182A}"/>
            </a:ext>
          </a:extLst>
        </xdr:cNvPr>
        <xdr:cNvCxnSpPr/>
      </xdr:nvCxnSpPr>
      <xdr:spPr>
        <a:xfrm>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692" name="楕円 691">
          <a:extLst>
            <a:ext uri="{FF2B5EF4-FFF2-40B4-BE49-F238E27FC236}">
              <a16:creationId xmlns:a16="http://schemas.microsoft.com/office/drawing/2014/main" id="{F4E42A67-7167-4FC7-AC36-1254574195A6}"/>
            </a:ext>
          </a:extLst>
        </xdr:cNvPr>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693" name="直線コネクタ 692">
          <a:extLst>
            <a:ext uri="{FF2B5EF4-FFF2-40B4-BE49-F238E27FC236}">
              <a16:creationId xmlns:a16="http://schemas.microsoft.com/office/drawing/2014/main" id="{A53FB289-DB0F-4700-BF9F-422D1531D163}"/>
            </a:ext>
          </a:extLst>
        </xdr:cNvPr>
        <xdr:cNvCxnSpPr/>
      </xdr:nvCxnSpPr>
      <xdr:spPr>
        <a:xfrm>
          <a:off x="13703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131536</xdr:rowOff>
    </xdr:from>
    <xdr:to>
      <xdr:col>67</xdr:col>
      <xdr:colOff>101600</xdr:colOff>
      <xdr:row>100</xdr:row>
      <xdr:rowOff>61686</xdr:rowOff>
    </xdr:to>
    <xdr:sp macro="" textlink="">
      <xdr:nvSpPr>
        <xdr:cNvPr id="694" name="楕円 693">
          <a:extLst>
            <a:ext uri="{FF2B5EF4-FFF2-40B4-BE49-F238E27FC236}">
              <a16:creationId xmlns:a16="http://schemas.microsoft.com/office/drawing/2014/main" id="{6807729B-8E08-4C31-A48D-EB9AA7E080DA}"/>
            </a:ext>
          </a:extLst>
        </xdr:cNvPr>
        <xdr:cNvSpPr/>
      </xdr:nvSpPr>
      <xdr:spPr>
        <a:xfrm>
          <a:off x="12763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10886</xdr:rowOff>
    </xdr:from>
    <xdr:to>
      <xdr:col>71</xdr:col>
      <xdr:colOff>177800</xdr:colOff>
      <xdr:row>100</xdr:row>
      <xdr:rowOff>43543</xdr:rowOff>
    </xdr:to>
    <xdr:cxnSp macro="">
      <xdr:nvCxnSpPr>
        <xdr:cNvPr id="695" name="直線コネクタ 694">
          <a:extLst>
            <a:ext uri="{FF2B5EF4-FFF2-40B4-BE49-F238E27FC236}">
              <a16:creationId xmlns:a16="http://schemas.microsoft.com/office/drawing/2014/main" id="{6BE716BB-97A1-4F2C-959D-BD58E9A6FBE9}"/>
            </a:ext>
          </a:extLst>
        </xdr:cNvPr>
        <xdr:cNvCxnSpPr/>
      </xdr:nvCxnSpPr>
      <xdr:spPr>
        <a:xfrm>
          <a:off x="12814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4734</xdr:rowOff>
    </xdr:from>
    <xdr:ext cx="405111" cy="259045"/>
    <xdr:sp macro="" textlink="">
      <xdr:nvSpPr>
        <xdr:cNvPr id="696" name="n_1mainValue【庁舎】&#10;有形固定資産減価償却率">
          <a:extLst>
            <a:ext uri="{FF2B5EF4-FFF2-40B4-BE49-F238E27FC236}">
              <a16:creationId xmlns:a16="http://schemas.microsoft.com/office/drawing/2014/main" id="{A0F858D5-A943-4776-B163-78301C360C7E}"/>
            </a:ext>
          </a:extLst>
        </xdr:cNvPr>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697" name="n_2mainValue【庁舎】&#10;有形固定資産減価償却率">
          <a:extLst>
            <a:ext uri="{FF2B5EF4-FFF2-40B4-BE49-F238E27FC236}">
              <a16:creationId xmlns:a16="http://schemas.microsoft.com/office/drawing/2014/main" id="{381DC6C9-B355-4A0F-8FBF-3AC60C0CA5F3}"/>
            </a:ext>
          </a:extLst>
        </xdr:cNvPr>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110870</xdr:rowOff>
    </xdr:from>
    <xdr:ext cx="340478" cy="259045"/>
    <xdr:sp macro="" textlink="">
      <xdr:nvSpPr>
        <xdr:cNvPr id="698" name="n_3mainValue【庁舎】&#10;有形固定資産減価償却率">
          <a:extLst>
            <a:ext uri="{FF2B5EF4-FFF2-40B4-BE49-F238E27FC236}">
              <a16:creationId xmlns:a16="http://schemas.microsoft.com/office/drawing/2014/main" id="{C2585AFD-26BF-4BF5-BCF7-BA3204B6BD89}"/>
            </a:ext>
          </a:extLst>
        </xdr:cNvPr>
        <xdr:cNvSpPr txBox="1"/>
      </xdr:nvSpPr>
      <xdr:spPr>
        <a:xfrm>
          <a:off x="13533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78213</xdr:rowOff>
    </xdr:from>
    <xdr:ext cx="340478" cy="259045"/>
    <xdr:sp macro="" textlink="">
      <xdr:nvSpPr>
        <xdr:cNvPr id="699" name="n_4mainValue【庁舎】&#10;有形固定資産減価償却率">
          <a:extLst>
            <a:ext uri="{FF2B5EF4-FFF2-40B4-BE49-F238E27FC236}">
              <a16:creationId xmlns:a16="http://schemas.microsoft.com/office/drawing/2014/main" id="{A459D7E7-3DC4-4B7F-959F-367182B031CF}"/>
            </a:ext>
          </a:extLst>
        </xdr:cNvPr>
        <xdr:cNvSpPr txBox="1"/>
      </xdr:nvSpPr>
      <xdr:spPr>
        <a:xfrm>
          <a:off x="12644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D7243330-9DF8-44B0-8638-23FB488280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886409E0-3301-46CB-B1DB-5C091D39CB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A708888A-1C83-4E54-885C-A74F9C9864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65D37A5F-52A8-4509-B52E-AD842992EA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342B8AE7-6E23-4CE2-88D1-D4E8D5E391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231FFE8A-0C7D-4BF4-A36C-EFB8B12F10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9A08DAC-D1A8-4F6E-90A4-AF590FCEAF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EFCDCA09-1B45-4A2C-8932-0BF22836700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7C1768C1-BFE4-49F8-BDAE-6E1D6CBDD6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BC67E6F2-2AC5-40A8-8A3F-4517DF2C2E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BB6C29D2-4988-42CF-83B0-4B3BDA6DEEB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AF5BF2E6-84A1-44BA-9413-BCC7FD1B95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2D550F84-0B74-4BA4-AF0D-90A42273314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34AB10DC-AA3F-4B9A-A821-39ED056DDB2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AC10D14-96C4-4555-9D0D-D9826B7566F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2F9009D4-0E93-4833-9E92-DF0A83CD8A7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66CCB4E5-BEF3-4F2F-9A56-51DC73F3929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836A6ACB-AB72-4274-B0F1-8CD5A59FD7C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D69BFF66-1774-40F6-B97C-E6ABD10C65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21D42B15-FCE3-4989-AD4B-EF22FBF614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EC79754C-AB60-42E4-BB03-9EB49D1E06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9462DC7F-0F3D-4E7C-8716-51033161195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3BF74D89-5640-4199-9560-660C4E8C15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93AFEEE-3FE3-4B54-BD67-0C91687114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4A388AD3-87AD-48A6-B1C5-8A6259F346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7D0D6182-9E9E-40FA-B9B3-83F31D0154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6" name="直線コネクタ 725">
          <a:extLst>
            <a:ext uri="{FF2B5EF4-FFF2-40B4-BE49-F238E27FC236}">
              <a16:creationId xmlns:a16="http://schemas.microsoft.com/office/drawing/2014/main" id="{6CE9F4B8-21C7-479A-9D6D-7BCD33D67197}"/>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a:extLst>
            <a:ext uri="{FF2B5EF4-FFF2-40B4-BE49-F238E27FC236}">
              <a16:creationId xmlns:a16="http://schemas.microsoft.com/office/drawing/2014/main" id="{0E6618B9-6CCD-4C36-AB24-E5FFD58F7C7A}"/>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a:extLst>
            <a:ext uri="{FF2B5EF4-FFF2-40B4-BE49-F238E27FC236}">
              <a16:creationId xmlns:a16="http://schemas.microsoft.com/office/drawing/2014/main" id="{70518510-ED43-4F78-A286-6AD4DB98DEC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9" name="【庁舎】&#10;一人当たり面積最大値テキスト">
          <a:extLst>
            <a:ext uri="{FF2B5EF4-FFF2-40B4-BE49-F238E27FC236}">
              <a16:creationId xmlns:a16="http://schemas.microsoft.com/office/drawing/2014/main" id="{D337A6A8-CF3C-4B45-8762-614DAE13C10B}"/>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0" name="直線コネクタ 729">
          <a:extLst>
            <a:ext uri="{FF2B5EF4-FFF2-40B4-BE49-F238E27FC236}">
              <a16:creationId xmlns:a16="http://schemas.microsoft.com/office/drawing/2014/main" id="{9D7E48FB-3744-468B-A3C7-732532520E51}"/>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31" name="【庁舎】&#10;一人当たり面積平均値テキスト">
          <a:extLst>
            <a:ext uri="{FF2B5EF4-FFF2-40B4-BE49-F238E27FC236}">
              <a16:creationId xmlns:a16="http://schemas.microsoft.com/office/drawing/2014/main" id="{26201267-FD8A-4AC1-B7D2-0B9B6D1E9489}"/>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2" name="フローチャート: 判断 731">
          <a:extLst>
            <a:ext uri="{FF2B5EF4-FFF2-40B4-BE49-F238E27FC236}">
              <a16:creationId xmlns:a16="http://schemas.microsoft.com/office/drawing/2014/main" id="{94B40CE9-F553-43C1-9CC8-97AB73FB04CA}"/>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a:extLst>
            <a:ext uri="{FF2B5EF4-FFF2-40B4-BE49-F238E27FC236}">
              <a16:creationId xmlns:a16="http://schemas.microsoft.com/office/drawing/2014/main" id="{9564FE85-CDDC-4325-A785-E78B2B00BFE6}"/>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64243</xdr:rowOff>
    </xdr:from>
    <xdr:ext cx="469744" cy="259045"/>
    <xdr:sp macro="" textlink="">
      <xdr:nvSpPr>
        <xdr:cNvPr id="734" name="n_1aveValue【庁舎】&#10;一人当たり面積">
          <a:extLst>
            <a:ext uri="{FF2B5EF4-FFF2-40B4-BE49-F238E27FC236}">
              <a16:creationId xmlns:a16="http://schemas.microsoft.com/office/drawing/2014/main" id="{69809C97-1C9C-442D-B287-A82BD52073E5}"/>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142966</xdr:rowOff>
    </xdr:from>
    <xdr:to>
      <xdr:col>107</xdr:col>
      <xdr:colOff>101600</xdr:colOff>
      <xdr:row>107</xdr:row>
      <xdr:rowOff>73116</xdr:rowOff>
    </xdr:to>
    <xdr:sp macro="" textlink="">
      <xdr:nvSpPr>
        <xdr:cNvPr id="735" name="フローチャート: 判断 734">
          <a:extLst>
            <a:ext uri="{FF2B5EF4-FFF2-40B4-BE49-F238E27FC236}">
              <a16:creationId xmlns:a16="http://schemas.microsoft.com/office/drawing/2014/main" id="{2813D748-2F2F-4784-B857-798FEB11BA8D}"/>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64243</xdr:rowOff>
    </xdr:from>
    <xdr:ext cx="469744" cy="259045"/>
    <xdr:sp macro="" textlink="">
      <xdr:nvSpPr>
        <xdr:cNvPr id="736" name="n_2aveValue【庁舎】&#10;一人当たり面積">
          <a:extLst>
            <a:ext uri="{FF2B5EF4-FFF2-40B4-BE49-F238E27FC236}">
              <a16:creationId xmlns:a16="http://schemas.microsoft.com/office/drawing/2014/main" id="{E706EECB-15F2-4B02-86DF-B6A011C9D9D7}"/>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a:extLst>
            <a:ext uri="{FF2B5EF4-FFF2-40B4-BE49-F238E27FC236}">
              <a16:creationId xmlns:a16="http://schemas.microsoft.com/office/drawing/2014/main" id="{08BD65DE-189B-4FDF-81BD-B787AFD6C3C4}"/>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64243</xdr:rowOff>
    </xdr:from>
    <xdr:ext cx="469744" cy="259045"/>
    <xdr:sp macro="" textlink="">
      <xdr:nvSpPr>
        <xdr:cNvPr id="738" name="n_3aveValue【庁舎】&#10;一人当たり面積">
          <a:extLst>
            <a:ext uri="{FF2B5EF4-FFF2-40B4-BE49-F238E27FC236}">
              <a16:creationId xmlns:a16="http://schemas.microsoft.com/office/drawing/2014/main" id="{565A2587-5169-4A85-B8DC-5923AB1D6FD8}"/>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169092</xdr:rowOff>
    </xdr:from>
    <xdr:to>
      <xdr:col>98</xdr:col>
      <xdr:colOff>38100</xdr:colOff>
      <xdr:row>107</xdr:row>
      <xdr:rowOff>99242</xdr:rowOff>
    </xdr:to>
    <xdr:sp macro="" textlink="">
      <xdr:nvSpPr>
        <xdr:cNvPr id="739" name="フローチャート: 判断 738">
          <a:extLst>
            <a:ext uri="{FF2B5EF4-FFF2-40B4-BE49-F238E27FC236}">
              <a16:creationId xmlns:a16="http://schemas.microsoft.com/office/drawing/2014/main" id="{93A33009-700E-4608-8806-57DC14DECD3E}"/>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107</xdr:row>
      <xdr:rowOff>90369</xdr:rowOff>
    </xdr:from>
    <xdr:ext cx="469744" cy="259045"/>
    <xdr:sp macro="" textlink="">
      <xdr:nvSpPr>
        <xdr:cNvPr id="740" name="n_4aveValue【庁舎】&#10;一人当たり面積">
          <a:extLst>
            <a:ext uri="{FF2B5EF4-FFF2-40B4-BE49-F238E27FC236}">
              <a16:creationId xmlns:a16="http://schemas.microsoft.com/office/drawing/2014/main" id="{CD712BAF-CA2E-446A-8F7C-5CE9D695B542}"/>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FAE3205-C136-4EEA-9B3B-3ACC2FA4A4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9891977-84F5-4AE3-8177-005F074EC1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1C28DBAA-5FC4-4776-81AC-DF2DCCAB09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AFF9CABD-0510-44F7-9F4D-E5A50485FE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7C31180F-9229-422F-A83F-4FFDBCB623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46" name="楕円 745">
          <a:extLst>
            <a:ext uri="{FF2B5EF4-FFF2-40B4-BE49-F238E27FC236}">
              <a16:creationId xmlns:a16="http://schemas.microsoft.com/office/drawing/2014/main" id="{EB6D9620-35FC-448F-8840-D82DAD4A6A00}"/>
            </a:ext>
          </a:extLst>
        </xdr:cNvPr>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129920</xdr:rowOff>
    </xdr:from>
    <xdr:ext cx="469744" cy="259045"/>
    <xdr:sp macro="" textlink="">
      <xdr:nvSpPr>
        <xdr:cNvPr id="747" name="【庁舎】&#10;一人当たり面積該当値テキスト">
          <a:extLst>
            <a:ext uri="{FF2B5EF4-FFF2-40B4-BE49-F238E27FC236}">
              <a16:creationId xmlns:a16="http://schemas.microsoft.com/office/drawing/2014/main" id="{BAA23232-036A-4AA4-A9E7-D8619E400CA7}"/>
            </a:ext>
          </a:extLst>
        </xdr:cNvPr>
        <xdr:cNvSpPr txBox="1"/>
      </xdr:nvSpPr>
      <xdr:spPr>
        <a:xfrm>
          <a:off x="22199600" y="181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748" name="楕円 747">
          <a:extLst>
            <a:ext uri="{FF2B5EF4-FFF2-40B4-BE49-F238E27FC236}">
              <a16:creationId xmlns:a16="http://schemas.microsoft.com/office/drawing/2014/main" id="{8CB8EFD7-FC8B-4860-862C-D60F4BEF1E2E}"/>
            </a:ext>
          </a:extLst>
        </xdr:cNvPr>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151312</xdr:rowOff>
    </xdr:from>
    <xdr:to>
      <xdr:col>116</xdr:col>
      <xdr:colOff>63500</xdr:colOff>
      <xdr:row>106</xdr:row>
      <xdr:rowOff>157843</xdr:rowOff>
    </xdr:to>
    <xdr:cxnSp macro="">
      <xdr:nvCxnSpPr>
        <xdr:cNvPr id="749" name="直線コネクタ 748">
          <a:extLst>
            <a:ext uri="{FF2B5EF4-FFF2-40B4-BE49-F238E27FC236}">
              <a16:creationId xmlns:a16="http://schemas.microsoft.com/office/drawing/2014/main" id="{3FFAE09B-FB3B-4D01-80FF-EB446C198FF8}"/>
            </a:ext>
          </a:extLst>
        </xdr:cNvPr>
        <xdr:cNvCxnSpPr/>
      </xdr:nvCxnSpPr>
      <xdr:spPr>
        <a:xfrm>
          <a:off x="21323300" y="1832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50" name="楕円 749">
          <a:extLst>
            <a:ext uri="{FF2B5EF4-FFF2-40B4-BE49-F238E27FC236}">
              <a16:creationId xmlns:a16="http://schemas.microsoft.com/office/drawing/2014/main" id="{CD33DCFD-6BFA-4265-A623-716942F153CD}"/>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151312</xdr:rowOff>
    </xdr:to>
    <xdr:cxnSp macro="">
      <xdr:nvCxnSpPr>
        <xdr:cNvPr id="751" name="直線コネクタ 750">
          <a:extLst>
            <a:ext uri="{FF2B5EF4-FFF2-40B4-BE49-F238E27FC236}">
              <a16:creationId xmlns:a16="http://schemas.microsoft.com/office/drawing/2014/main" id="{7F13E834-92CF-424F-8CE7-88DC6380A460}"/>
            </a:ext>
          </a:extLst>
        </xdr:cNvPr>
        <xdr:cNvCxnSpPr/>
      </xdr:nvCxnSpPr>
      <xdr:spPr>
        <a:xfrm>
          <a:off x="20434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752" name="楕円 751">
          <a:extLst>
            <a:ext uri="{FF2B5EF4-FFF2-40B4-BE49-F238E27FC236}">
              <a16:creationId xmlns:a16="http://schemas.microsoft.com/office/drawing/2014/main" id="{4FF9663C-9AAA-4287-A127-652436C2AA07}"/>
            </a:ext>
          </a:extLst>
        </xdr:cNvPr>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144780</xdr:rowOff>
    </xdr:to>
    <xdr:cxnSp macro="">
      <xdr:nvCxnSpPr>
        <xdr:cNvPr id="753" name="直線コネクタ 752">
          <a:extLst>
            <a:ext uri="{FF2B5EF4-FFF2-40B4-BE49-F238E27FC236}">
              <a16:creationId xmlns:a16="http://schemas.microsoft.com/office/drawing/2014/main" id="{D9E95229-F7DE-4A1A-8B74-CF34B59CB4D9}"/>
            </a:ext>
          </a:extLst>
        </xdr:cNvPr>
        <xdr:cNvCxnSpPr/>
      </xdr:nvCxnSpPr>
      <xdr:spPr>
        <a:xfrm>
          <a:off x="19545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77651</xdr:rowOff>
    </xdr:from>
    <xdr:to>
      <xdr:col>98</xdr:col>
      <xdr:colOff>38100</xdr:colOff>
      <xdr:row>107</xdr:row>
      <xdr:rowOff>7801</xdr:rowOff>
    </xdr:to>
    <xdr:sp macro="" textlink="">
      <xdr:nvSpPr>
        <xdr:cNvPr id="754" name="楕円 753">
          <a:extLst>
            <a:ext uri="{FF2B5EF4-FFF2-40B4-BE49-F238E27FC236}">
              <a16:creationId xmlns:a16="http://schemas.microsoft.com/office/drawing/2014/main" id="{03076A39-9E56-486C-B3AE-E025E7E35F34}"/>
            </a:ext>
          </a:extLst>
        </xdr:cNvPr>
        <xdr:cNvSpPr/>
      </xdr:nvSpPr>
      <xdr:spPr>
        <a:xfrm>
          <a:off x="18605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128451</xdr:rowOff>
    </xdr:from>
    <xdr:to>
      <xdr:col>102</xdr:col>
      <xdr:colOff>114300</xdr:colOff>
      <xdr:row>106</xdr:row>
      <xdr:rowOff>138249</xdr:rowOff>
    </xdr:to>
    <xdr:cxnSp macro="">
      <xdr:nvCxnSpPr>
        <xdr:cNvPr id="755" name="直線コネクタ 754">
          <a:extLst>
            <a:ext uri="{FF2B5EF4-FFF2-40B4-BE49-F238E27FC236}">
              <a16:creationId xmlns:a16="http://schemas.microsoft.com/office/drawing/2014/main" id="{0ABB494D-7A00-4DCC-BACD-DB103F884198}"/>
            </a:ext>
          </a:extLst>
        </xdr:cNvPr>
        <xdr:cNvCxnSpPr/>
      </xdr:nvCxnSpPr>
      <xdr:spPr>
        <a:xfrm>
          <a:off x="18656300" y="18302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6" name="n_1mainValue【庁舎】&#10;一人当たり面積">
          <a:extLst>
            <a:ext uri="{FF2B5EF4-FFF2-40B4-BE49-F238E27FC236}">
              <a16:creationId xmlns:a16="http://schemas.microsoft.com/office/drawing/2014/main" id="{2AC3B338-B45F-4480-97A6-A041D1BB899C}"/>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7" name="n_2mainValue【庁舎】&#10;一人当たり面積">
          <a:extLst>
            <a:ext uri="{FF2B5EF4-FFF2-40B4-BE49-F238E27FC236}">
              <a16:creationId xmlns:a16="http://schemas.microsoft.com/office/drawing/2014/main" id="{376D91DD-2314-454C-BC63-29DDA4B9DD98}"/>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758" name="n_3mainValue【庁舎】&#10;一人当たり面積">
          <a:extLst>
            <a:ext uri="{FF2B5EF4-FFF2-40B4-BE49-F238E27FC236}">
              <a16:creationId xmlns:a16="http://schemas.microsoft.com/office/drawing/2014/main" id="{06FB949D-9674-4876-A1B6-145E4CE043EE}"/>
            </a:ext>
          </a:extLst>
        </xdr:cNvPr>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24328</xdr:rowOff>
    </xdr:from>
    <xdr:ext cx="469744" cy="259045"/>
    <xdr:sp macro="" textlink="">
      <xdr:nvSpPr>
        <xdr:cNvPr id="759" name="n_4mainValue【庁舎】&#10;一人当たり面積">
          <a:extLst>
            <a:ext uri="{FF2B5EF4-FFF2-40B4-BE49-F238E27FC236}">
              <a16:creationId xmlns:a16="http://schemas.microsoft.com/office/drawing/2014/main" id="{C7B5723E-4449-4BA1-A242-A5C728F526B4}"/>
            </a:ext>
          </a:extLst>
        </xdr:cNvPr>
        <xdr:cNvSpPr txBox="1"/>
      </xdr:nvSpPr>
      <xdr:spPr>
        <a:xfrm>
          <a:off x="18421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171260C6-771F-4954-AF55-1494024518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7CC3451-4336-4B94-AA40-53BB5C0838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A488C0D3-4136-4566-A95A-BB7386315C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体育館・プールにおいては、全国平均及び沖縄県平均を上回っており、減価償却率が</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仲座児童体育館や具志頭社会体育館、東風平運動公園体育館等が老朽化の大きな割合を占めており、今後更新費用の増額が見込まれる。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減価償却率が低い施設類型もあるが、個々の資産を確認し、減価償却率が高い水準のものは長寿命化対策を行うか統廃合行うか等を含めた資産更新検討を行う。</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宅地造成により、宅地等が増えたことで人口が増加しており、それに伴い土地区画整理地域以外でも宅地化が進んでいる。そのため、町民税や固定資産税等の税収入は毎年増加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年度については、臨時経済対策債、臨時財政対策債償還基金の影響で需要額が増えており前年度比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経常収支比率は、沖縄県平均を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年度改善となった要因は、収入の一般財源等で税収の増に加え、地方消費税交付金が</a:t>
          </a:r>
          <a:r>
            <a:rPr kumimoji="1" lang="en-US" altLang="ja-JP" sz="1300">
              <a:latin typeface="ＭＳ Ｐゴシック" panose="020B0600070205080204" pitchFamily="50" charset="-128"/>
              <a:ea typeface="ＭＳ Ｐゴシック" panose="020B0600070205080204" pitchFamily="50" charset="-128"/>
            </a:rPr>
            <a:t>58,534</a:t>
          </a:r>
          <a:r>
            <a:rPr kumimoji="1" lang="ja-JP" altLang="en-US" sz="1300">
              <a:latin typeface="ＭＳ Ｐゴシック" panose="020B0600070205080204" pitchFamily="50" charset="-128"/>
              <a:ea typeface="ＭＳ Ｐゴシック" panose="020B0600070205080204" pitchFamily="50" charset="-128"/>
            </a:rPr>
            <a:t>千円増、地方交付税</a:t>
          </a:r>
          <a:r>
            <a:rPr kumimoji="1" lang="en-US" altLang="ja-JP" sz="1300">
              <a:latin typeface="ＭＳ Ｐゴシック" panose="020B0600070205080204" pitchFamily="50" charset="-128"/>
              <a:ea typeface="ＭＳ Ｐゴシック" panose="020B0600070205080204" pitchFamily="50" charset="-128"/>
            </a:rPr>
            <a:t>377,703</a:t>
          </a:r>
          <a:r>
            <a:rPr kumimoji="1" lang="ja-JP" altLang="en-US" sz="1300">
              <a:latin typeface="ＭＳ Ｐゴシック" panose="020B0600070205080204" pitchFamily="50" charset="-128"/>
              <a:ea typeface="ＭＳ Ｐゴシック" panose="020B0600070205080204" pitchFamily="50" charset="-128"/>
            </a:rPr>
            <a:t>千円増となったためである。</a:t>
          </a:r>
        </a:p>
        <a:p>
          <a:r>
            <a:rPr kumimoji="1" lang="ja-JP" altLang="en-US" sz="1300">
              <a:latin typeface="ＭＳ Ｐゴシック" panose="020B0600070205080204" pitchFamily="50" charset="-128"/>
              <a:ea typeface="ＭＳ Ｐゴシック" panose="020B0600070205080204" pitchFamily="50" charset="-128"/>
            </a:rPr>
            <a:t>　しかし、人口増加に伴う保育所関係経費や障害者の訓練給付費、障害児通所支援費等の扶助費は未だに増加傾向であるため、今後も高い水準になると見込まれる。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5609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146473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2609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23283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4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127846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960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106273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人件費ついては、前年度より引き続き、地方創生臨時交付金を活用し緊急雇用対策事業を充実させ雇用の確保に努めたため増額となった。</a:t>
          </a:r>
        </a:p>
        <a:p>
          <a:r>
            <a:rPr kumimoji="1" lang="ja-JP" altLang="en-US" sz="1300">
              <a:latin typeface="ＭＳ Ｐゴシック" panose="020B0600070205080204" pitchFamily="50" charset="-128"/>
              <a:ea typeface="ＭＳ Ｐゴシック" panose="020B0600070205080204" pitchFamily="50" charset="-128"/>
            </a:rPr>
            <a:t>　物件費については、前年度に新型コロナウイルス感染症対策として備品購入等を行ったため減額となっている。</a:t>
          </a:r>
        </a:p>
        <a:p>
          <a:r>
            <a:rPr kumimoji="1" lang="ja-JP" altLang="en-US" sz="1300">
              <a:latin typeface="ＭＳ Ｐゴシック" panose="020B0600070205080204" pitchFamily="50" charset="-128"/>
              <a:ea typeface="ＭＳ Ｐゴシック" panose="020B0600070205080204" pitchFamily="50" charset="-128"/>
            </a:rPr>
            <a:t>　沖縄県平均と比較して、人件費・物件費等が低くなっている要因は、公立保育園を全て法人化し、法人保育園へ移行したため保育所の管理運営費の人件費がかからないこと、ごみ処理業務を南部広域行政組合、消防業務を島尻消防組合の一部事務組合が行っている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27324</xdr:rowOff>
    </xdr:from>
    <xdr:to>
      <xdr:col>23</xdr:col>
      <xdr:colOff>133350</xdr:colOff>
      <xdr:row>82</xdr:row>
      <xdr:rowOff>63683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86224"/>
          <a:ext cx="8382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43309</xdr:rowOff>
    </xdr:from>
    <xdr:to>
      <xdr:col>19</xdr:col>
      <xdr:colOff>133350</xdr:colOff>
      <xdr:row>82</xdr:row>
      <xdr:rowOff>63683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0759"/>
          <a:ext cx="889000" cy="19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166297</xdr:rowOff>
    </xdr:from>
    <xdr:to>
      <xdr:col>15</xdr:col>
      <xdr:colOff>82550</xdr:colOff>
      <xdr:row>81</xdr:row>
      <xdr:rowOff>43309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2297"/>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166297</xdr:rowOff>
    </xdr:from>
    <xdr:to>
      <xdr:col>11</xdr:col>
      <xdr:colOff>31750</xdr:colOff>
      <xdr:row>81</xdr:row>
      <xdr:rowOff>26158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82297"/>
          <a:ext cx="8890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147974</xdr:rowOff>
    </xdr:from>
    <xdr:to>
      <xdr:col>23</xdr:col>
      <xdr:colOff>184150</xdr:colOff>
      <xdr:row>82</xdr:row>
      <xdr:rowOff>78124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164501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12883</xdr:rowOff>
    </xdr:from>
    <xdr:to>
      <xdr:col>19</xdr:col>
      <xdr:colOff>184150</xdr:colOff>
      <xdr:row>82</xdr:row>
      <xdr:rowOff>114483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124660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163959</xdr:rowOff>
    </xdr:from>
    <xdr:to>
      <xdr:col>15</xdr:col>
      <xdr:colOff>133350</xdr:colOff>
      <xdr:row>81</xdr:row>
      <xdr:rowOff>94109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104286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115497</xdr:rowOff>
    </xdr:from>
    <xdr:to>
      <xdr:col>11</xdr:col>
      <xdr:colOff>82550</xdr:colOff>
      <xdr:row>81</xdr:row>
      <xdr:rowOff>45647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55824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146808</xdr:rowOff>
    </xdr:from>
    <xdr:to>
      <xdr:col>7</xdr:col>
      <xdr:colOff>31750</xdr:colOff>
      <xdr:row>81</xdr:row>
      <xdr:rowOff>76958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87135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ラスパイレス指数は、類似団体平均と同水準なっているが、全国町村平均より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給与実態調査より経験年数階層区分の職員構成の階層（</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年以上の高卒者）の寄与率が一つの要因である。</a:t>
          </a:r>
        </a:p>
        <a:p>
          <a:r>
            <a:rPr kumimoji="1" lang="ja-JP" altLang="en-US" sz="1300">
              <a:latin typeface="ＭＳ Ｐゴシック" panose="020B0600070205080204" pitchFamily="50" charset="-128"/>
              <a:ea typeface="ＭＳ Ｐゴシック" panose="020B0600070205080204" pitchFamily="50" charset="-128"/>
            </a:rPr>
            <a:t>　今後も類似団体の状況を踏まえ、給与の適正化に努める。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70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168729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ポイント下回った。類似団体平均より</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要因は、平成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年度の合併時過剰だった職員数を定員適正化計画に基づき、新規採用職員の抑制を行い職員の減数を実施、その後人口増加に伴う行政サービスに対応するために、平成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年度定員管理計画を見直し、人口及び類似団体職員数を参考に職員の増を図ったため、類似団体平均とほぼ同等となっている。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今後も定員管理計画や事務事業に沿った適正な職員配置に努める。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28847</xdr:rowOff>
    </xdr:from>
    <xdr:to>
      <xdr:col>81</xdr:col>
      <xdr:colOff>44450</xdr:colOff>
      <xdr:row>60</xdr:row>
      <xdr:rowOff>37465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1584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37465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89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51253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089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51253</xdr:rowOff>
    </xdr:from>
    <xdr:to>
      <xdr:col>68</xdr:col>
      <xdr:colOff>152400</xdr:colOff>
      <xdr:row>60</xdr:row>
      <xdr:rowOff>59872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382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453</xdr:rowOff>
    </xdr:from>
    <xdr:to>
      <xdr:col>68</xdr:col>
      <xdr:colOff>203200</xdr:colOff>
      <xdr:row>60</xdr:row>
      <xdr:rowOff>102053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9072</xdr:rowOff>
    </xdr:from>
    <xdr:to>
      <xdr:col>64</xdr:col>
      <xdr:colOff>152400</xdr:colOff>
      <xdr:row>60</xdr:row>
      <xdr:rowOff>110672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120849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標準税収入等（住民税、固定資産税等）の増額、地方債残高の減少により、前年度比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要因は、継続事業の都市公園整備事業や土地区画整理事業などの投資的事業に加え新庁舎建設や公立学校施設建設事業が加わったことによる地方債の借入増加によるものである。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今後も引き続き地方債借入額の抑制を図り、公債費の負担軽減に努める。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72753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746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72753</xdr:rowOff>
    </xdr:from>
    <xdr:to>
      <xdr:col>77</xdr:col>
      <xdr:colOff>44450</xdr:colOff>
      <xdr:row>41</xdr:row>
      <xdr:rowOff>107224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127907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3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134801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573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21953</xdr:rowOff>
    </xdr:from>
    <xdr:to>
      <xdr:col>77</xdr:col>
      <xdr:colOff>95250</xdr:colOff>
      <xdr:row>41</xdr:row>
      <xdr:rowOff>123553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108330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地方債残高の減少、充当可能財源（基金）の増額により前年度比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ポイント改善はしているものの、類似団体内平均より</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　要因としては、合併以前の継続事業である都市公園整備事業や土地区画整理事業などの投資的事業に加え新庁舎建設や公立学校施設建設事業等による地方債の発行額が多額だったことが要因である。今後も引き続き地方債の発行額を抑制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117969</xdr:rowOff>
    </xdr:from>
    <xdr:to>
      <xdr:col>81</xdr:col>
      <xdr:colOff>44450</xdr:colOff>
      <xdr:row>17</xdr:row>
      <xdr:rowOff>51223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89719"/>
          <a:ext cx="8382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51223</xdr:rowOff>
    </xdr:from>
    <xdr:to>
      <xdr:col>77</xdr:col>
      <xdr:colOff>44450</xdr:colOff>
      <xdr:row>18</xdr:row>
      <xdr:rowOff>41981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965873"/>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41981</xdr:rowOff>
    </xdr:from>
    <xdr:to>
      <xdr:col>72</xdr:col>
      <xdr:colOff>203200</xdr:colOff>
      <xdr:row>18</xdr:row>
      <xdr:rowOff>110349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2808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110349</xdr:rowOff>
    </xdr:from>
    <xdr:to>
      <xdr:col>68</xdr:col>
      <xdr:colOff>152400</xdr:colOff>
      <xdr:row>18</xdr:row>
      <xdr:rowOff>167993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96449"/>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67169</xdr:rowOff>
    </xdr:from>
    <xdr:to>
      <xdr:col>81</xdr:col>
      <xdr:colOff>95250</xdr:colOff>
      <xdr:row>15</xdr:row>
      <xdr:rowOff>168769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39246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1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423</xdr:rowOff>
    </xdr:from>
    <xdr:to>
      <xdr:col>77</xdr:col>
      <xdr:colOff>95250</xdr:colOff>
      <xdr:row>17</xdr:row>
      <xdr:rowOff>102023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86800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0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162631</xdr:rowOff>
    </xdr:from>
    <xdr:to>
      <xdr:col>73</xdr:col>
      <xdr:colOff>44450</xdr:colOff>
      <xdr:row>18</xdr:row>
      <xdr:rowOff>92781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77558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59549</xdr:rowOff>
    </xdr:from>
    <xdr:to>
      <xdr:col>68</xdr:col>
      <xdr:colOff>203200</xdr:colOff>
      <xdr:row>18</xdr:row>
      <xdr:rowOff>161149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145926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117193</xdr:rowOff>
    </xdr:from>
    <xdr:to>
      <xdr:col>64</xdr:col>
      <xdr:colOff>152400</xdr:colOff>
      <xdr:row>19</xdr:row>
      <xdr:rowOff>47343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32120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2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年度までは市町村合併に伴い類似団体平均を上回っていたが平成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ポイント下回っている。今後も引き続き定員管理計画に基づき、適正な定員管理に努める。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ポイント下回って順位は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要因としては、公立保育所を全て民営化し保育所管理運営に対する物件費がかかっていないこと、ゴミ処理業務や消防業務を一部事務組合が行っているためである。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今後も適正な執行に努める。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119380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519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34307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119380</xdr:rowOff>
    </xdr:from>
    <xdr:to>
      <xdr:col>82</xdr:col>
      <xdr:colOff>196850</xdr:colOff>
      <xdr:row>14</xdr:row>
      <xdr:rowOff>119380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51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7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118110</xdr:rowOff>
    </xdr:from>
    <xdr:to>
      <xdr:col>78</xdr:col>
      <xdr:colOff>120650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ポイント上回っているが、沖縄県平均より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平均より高い要因としては、土地区画整理事業等による宅地化に伴い人口増加したことによるもので、特に保育所関係経費や障害者に係る給付費及び支援費の伸びが大きいことが考えられる。現在も人口増加は続いているため、今後も増加が見込まれる。</a:t>
          </a:r>
        </a:p>
        <a:p>
          <a:r>
            <a:rPr kumimoji="1" lang="ja-JP" altLang="en-US" sz="1300">
              <a:latin typeface="ＭＳ Ｐゴシック" panose="020B0600070205080204" pitchFamily="50" charset="-128"/>
              <a:ea typeface="ＭＳ Ｐゴシック" panose="020B0600070205080204" pitchFamily="50" charset="-128"/>
            </a:rPr>
            <a:t>　資格審査等の適正化や各種手当の加算等の見直しを検討していくことで財政を圧迫する上昇傾向に歯止めをかけるよう努める。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60</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72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0</xdr:rowOff>
    </xdr:from>
    <xdr:to>
      <xdr:col>19</xdr:col>
      <xdr:colOff>187325</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8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60</xdr:row>
      <xdr:rowOff>114300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35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60</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35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ポイント下回っており、沖縄県平均より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要因としては、集落排水事業及び土地区画整理事業の公営企業会計への繰出金が必要になっているため。</a:t>
          </a:r>
        </a:p>
        <a:p>
          <a:r>
            <a:rPr kumimoji="1" lang="ja-JP" altLang="en-US" sz="1300">
              <a:latin typeface="ＭＳ Ｐゴシック" panose="020B0600070205080204" pitchFamily="50" charset="-128"/>
              <a:ea typeface="ＭＳ Ｐゴシック" panose="020B0600070205080204" pitchFamily="50" charset="-128"/>
            </a:rPr>
            <a:t>　また、国民健康保険事業特別会計への赤字補てん繰出金も依然として多額であるため、今後は保険料の見直しや国民健康保険税の適正化を図ることで、負担軽減に努める。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56</xdr:row>
      <xdr:rowOff>56243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05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67128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ポイント、類似団体より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ポイント下回っているが、沖縄県平均より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消防業務及び塵芥処理・し尿処理等が一部事務組合となっていることが要因の一つ考える。今後は、負担金を交付する団体を調査し適正な事業執行に努める。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年度に市町村合併し、合併特例債を活用した区画整理事業や公立学校建設事業、庁舎建設等の新町建設計画に沿った事業を実施したことによるのもである。</a:t>
          </a:r>
        </a:p>
        <a:p>
          <a:r>
            <a:rPr kumimoji="1" lang="ja-JP" altLang="en-US" sz="1300">
              <a:latin typeface="ＭＳ Ｐゴシック" panose="020B0600070205080204" pitchFamily="50" charset="-128"/>
              <a:ea typeface="ＭＳ Ｐゴシック" panose="020B0600070205080204" pitchFamily="50" charset="-128"/>
            </a:rPr>
            <a:t>　近年は改善傾向にあるため、引き続き地方債の発行抑制に努める。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675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108713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269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公債費以外については、類似団体平均より</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類似団体では上位となっているが、今後も健全化を行うことで安定した財政運営に努める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76</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362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76</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619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79903</xdr:rowOff>
    </xdr:from>
    <xdr:to>
      <xdr:col>29</xdr:col>
      <xdr:colOff>127000</xdr:colOff>
      <xdr:row>17</xdr:row>
      <xdr:rowOff>100314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2178"/>
          <a:ext cx="6477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64680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100314</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2589"/>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151112</xdr:rowOff>
    </xdr:from>
    <xdr:to>
      <xdr:col>22</xdr:col>
      <xdr:colOff>114300</xdr:colOff>
      <xdr:row>17</xdr:row>
      <xdr:rowOff>153431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13387"/>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150736</xdr:rowOff>
    </xdr:from>
    <xdr:to>
      <xdr:col>18</xdr:col>
      <xdr:colOff>177800</xdr:colOff>
      <xdr:row>17</xdr:row>
      <xdr:rowOff>151112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1301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29103</xdr:rowOff>
    </xdr:from>
    <xdr:to>
      <xdr:col>29</xdr:col>
      <xdr:colOff>177800</xdr:colOff>
      <xdr:row>17</xdr:row>
      <xdr:rowOff>130703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45630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49514</xdr:rowOff>
    </xdr:from>
    <xdr:to>
      <xdr:col>26</xdr:col>
      <xdr:colOff>101600</xdr:colOff>
      <xdr:row>17</xdr:row>
      <xdr:rowOff>151114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161291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102631</xdr:rowOff>
    </xdr:from>
    <xdr:to>
      <xdr:col>22</xdr:col>
      <xdr:colOff>165100</xdr:colOff>
      <xdr:row>18</xdr:row>
      <xdr:rowOff>32781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17558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100312</xdr:rowOff>
    </xdr:from>
    <xdr:to>
      <xdr:col>19</xdr:col>
      <xdr:colOff>38100</xdr:colOff>
      <xdr:row>18</xdr:row>
      <xdr:rowOff>30462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40639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99936</xdr:rowOff>
    </xdr:from>
    <xdr:to>
      <xdr:col>15</xdr:col>
      <xdr:colOff>101600</xdr:colOff>
      <xdr:row>18</xdr:row>
      <xdr:rowOff>30086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40263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226308</xdr:rowOff>
    </xdr:from>
    <xdr:to>
      <xdr:col>29</xdr:col>
      <xdr:colOff>127000</xdr:colOff>
      <xdr:row>35</xdr:row>
      <xdr:rowOff>238157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6658"/>
          <a:ext cx="6477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226460</xdr:rowOff>
    </xdr:from>
    <xdr:to>
      <xdr:col>26</xdr:col>
      <xdr:colOff>50800</xdr:colOff>
      <xdr:row>35</xdr:row>
      <xdr:rowOff>238157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36810"/>
          <a:ext cx="6985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216097</xdr:rowOff>
    </xdr:from>
    <xdr:to>
      <xdr:col>22</xdr:col>
      <xdr:colOff>114300</xdr:colOff>
      <xdr:row>35</xdr:row>
      <xdr:rowOff>226460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26447"/>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195218</xdr:rowOff>
    </xdr:from>
    <xdr:to>
      <xdr:col>18</xdr:col>
      <xdr:colOff>177800</xdr:colOff>
      <xdr:row>35</xdr:row>
      <xdr:rowOff>216097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5568"/>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175508</xdr:rowOff>
    </xdr:from>
    <xdr:to>
      <xdr:col>29</xdr:col>
      <xdr:colOff>177800</xdr:colOff>
      <xdr:row>35</xdr:row>
      <xdr:rowOff>277108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3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187357</xdr:rowOff>
    </xdr:from>
    <xdr:to>
      <xdr:col>26</xdr:col>
      <xdr:colOff>101600</xdr:colOff>
      <xdr:row>35</xdr:row>
      <xdr:rowOff>288957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299134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6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175660</xdr:rowOff>
    </xdr:from>
    <xdr:to>
      <xdr:col>22</xdr:col>
      <xdr:colOff>165100</xdr:colOff>
      <xdr:row>35</xdr:row>
      <xdr:rowOff>277260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6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287437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165297</xdr:rowOff>
    </xdr:from>
    <xdr:to>
      <xdr:col>19</xdr:col>
      <xdr:colOff>38100</xdr:colOff>
      <xdr:row>35</xdr:row>
      <xdr:rowOff>266897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144418</xdr:rowOff>
    </xdr:from>
    <xdr:to>
      <xdr:col>15</xdr:col>
      <xdr:colOff>101600</xdr:colOff>
      <xdr:row>35</xdr:row>
      <xdr:rowOff>246018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256195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2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54185</xdr:rowOff>
    </xdr:from>
    <xdr:to>
      <xdr:col>24</xdr:col>
      <xdr:colOff>63500</xdr:colOff>
      <xdr:row>36</xdr:row>
      <xdr:rowOff>82645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6385"/>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82645</xdr:rowOff>
    </xdr:from>
    <xdr:to>
      <xdr:col>19</xdr:col>
      <xdr:colOff>177800</xdr:colOff>
      <xdr:row>37</xdr:row>
      <xdr:rowOff>82531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4845"/>
          <a:ext cx="8890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82531</xdr:rowOff>
    </xdr:from>
    <xdr:to>
      <xdr:col>15</xdr:col>
      <xdr:colOff>50800</xdr:colOff>
      <xdr:row>37</xdr:row>
      <xdr:rowOff>86493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618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86493</xdr:rowOff>
    </xdr:from>
    <xdr:to>
      <xdr:col>10</xdr:col>
      <xdr:colOff>114300</xdr:colOff>
      <xdr:row>37</xdr:row>
      <xdr:rowOff>88532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01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3385</xdr:rowOff>
    </xdr:from>
    <xdr:to>
      <xdr:col>24</xdr:col>
      <xdr:colOff>114300</xdr:colOff>
      <xdr:row>36</xdr:row>
      <xdr:rowOff>104985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26262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31845</xdr:rowOff>
    </xdr:from>
    <xdr:to>
      <xdr:col>20</xdr:col>
      <xdr:colOff>38100</xdr:colOff>
      <xdr:row>36</xdr:row>
      <xdr:rowOff>133445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149972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31731</xdr:rowOff>
    </xdr:from>
    <xdr:to>
      <xdr:col>15</xdr:col>
      <xdr:colOff>101600</xdr:colOff>
      <xdr:row>37</xdr:row>
      <xdr:rowOff>133331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124458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35693</xdr:rowOff>
    </xdr:from>
    <xdr:to>
      <xdr:col>10</xdr:col>
      <xdr:colOff>165100</xdr:colOff>
      <xdr:row>37</xdr:row>
      <xdr:rowOff>137293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128420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37732</xdr:rowOff>
    </xdr:from>
    <xdr:to>
      <xdr:col>6</xdr:col>
      <xdr:colOff>38100</xdr:colOff>
      <xdr:row>37</xdr:row>
      <xdr:rowOff>139332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130459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125565</xdr:rowOff>
    </xdr:from>
    <xdr:to>
      <xdr:col>24</xdr:col>
      <xdr:colOff>63500</xdr:colOff>
      <xdr:row>57</xdr:row>
      <xdr:rowOff>19241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26765"/>
          <a:ext cx="838200" cy="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125565</xdr:rowOff>
    </xdr:from>
    <xdr:to>
      <xdr:col>19</xdr:col>
      <xdr:colOff>177800</xdr:colOff>
      <xdr:row>57</xdr:row>
      <xdr:rowOff>81458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6765"/>
          <a:ext cx="889000" cy="1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81458</xdr:rowOff>
    </xdr:from>
    <xdr:to>
      <xdr:col>15</xdr:col>
      <xdr:colOff>50800</xdr:colOff>
      <xdr:row>57</xdr:row>
      <xdr:rowOff>135357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4108"/>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94869</xdr:rowOff>
    </xdr:from>
    <xdr:to>
      <xdr:col>10</xdr:col>
      <xdr:colOff>114300</xdr:colOff>
      <xdr:row>57</xdr:row>
      <xdr:rowOff>135357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7519"/>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139891</xdr:rowOff>
    </xdr:from>
    <xdr:to>
      <xdr:col>24</xdr:col>
      <xdr:colOff>114300</xdr:colOff>
      <xdr:row>57</xdr:row>
      <xdr:rowOff>70041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118318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74765</xdr:rowOff>
    </xdr:from>
    <xdr:to>
      <xdr:col>20</xdr:col>
      <xdr:colOff>38100</xdr:colOff>
      <xdr:row>57</xdr:row>
      <xdr:rowOff>4915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21442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30658</xdr:rowOff>
    </xdr:from>
    <xdr:to>
      <xdr:col>15</xdr:col>
      <xdr:colOff>101600</xdr:colOff>
      <xdr:row>57</xdr:row>
      <xdr:rowOff>132258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123385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84557</xdr:rowOff>
    </xdr:from>
    <xdr:to>
      <xdr:col>10</xdr:col>
      <xdr:colOff>165100</xdr:colOff>
      <xdr:row>58</xdr:row>
      <xdr:rowOff>14707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44069</xdr:rowOff>
    </xdr:from>
    <xdr:to>
      <xdr:col>6</xdr:col>
      <xdr:colOff>38100</xdr:colOff>
      <xdr:row>57</xdr:row>
      <xdr:rowOff>145669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95946</xdr:rowOff>
    </xdr:from>
    <xdr:to>
      <xdr:col>24</xdr:col>
      <xdr:colOff>63500</xdr:colOff>
      <xdr:row>78</xdr:row>
      <xdr:rowOff>103307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9046"/>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86390</xdr:rowOff>
    </xdr:from>
    <xdr:to>
      <xdr:col>19</xdr:col>
      <xdr:colOff>177800</xdr:colOff>
      <xdr:row>78</xdr:row>
      <xdr:rowOff>95946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9490"/>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86390</xdr:rowOff>
    </xdr:from>
    <xdr:to>
      <xdr:col>15</xdr:col>
      <xdr:colOff>50800</xdr:colOff>
      <xdr:row>78</xdr:row>
      <xdr:rowOff>102118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949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102118</xdr:rowOff>
    </xdr:from>
    <xdr:to>
      <xdr:col>10</xdr:col>
      <xdr:colOff>114300</xdr:colOff>
      <xdr:row>78</xdr:row>
      <xdr:rowOff>103124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521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52507</xdr:rowOff>
    </xdr:from>
    <xdr:to>
      <xdr:col>24</xdr:col>
      <xdr:colOff>114300</xdr:colOff>
      <xdr:row>78</xdr:row>
      <xdr:rowOff>154107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138884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45146</xdr:rowOff>
    </xdr:from>
    <xdr:to>
      <xdr:col>20</xdr:col>
      <xdr:colOff>38100</xdr:colOff>
      <xdr:row>78</xdr:row>
      <xdr:rowOff>146746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137873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35590</xdr:rowOff>
    </xdr:from>
    <xdr:to>
      <xdr:col>15</xdr:col>
      <xdr:colOff>101600</xdr:colOff>
      <xdr:row>78</xdr:row>
      <xdr:rowOff>137190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128317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51318</xdr:rowOff>
    </xdr:from>
    <xdr:to>
      <xdr:col>10</xdr:col>
      <xdr:colOff>165100</xdr:colOff>
      <xdr:row>78</xdr:row>
      <xdr:rowOff>152918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144045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52324</xdr:rowOff>
    </xdr:from>
    <xdr:to>
      <xdr:col>6</xdr:col>
      <xdr:colOff>38100</xdr:colOff>
      <xdr:row>78</xdr:row>
      <xdr:rowOff>153924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145051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47625</xdr:rowOff>
    </xdr:from>
    <xdr:to>
      <xdr:col>24</xdr:col>
      <xdr:colOff>63500</xdr:colOff>
      <xdr:row>93</xdr:row>
      <xdr:rowOff>116015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649575"/>
          <a:ext cx="838200" cy="4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116015</xdr:rowOff>
    </xdr:from>
    <xdr:to>
      <xdr:col>19</xdr:col>
      <xdr:colOff>177800</xdr:colOff>
      <xdr:row>93</xdr:row>
      <xdr:rowOff>167615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60865"/>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167615</xdr:rowOff>
    </xdr:from>
    <xdr:to>
      <xdr:col>15</xdr:col>
      <xdr:colOff>50800</xdr:colOff>
      <xdr:row>94</xdr:row>
      <xdr:rowOff>63855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12465"/>
          <a:ext cx="889000" cy="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44831</xdr:rowOff>
    </xdr:from>
    <xdr:to>
      <xdr:col>10</xdr:col>
      <xdr:colOff>114300</xdr:colOff>
      <xdr:row>94</xdr:row>
      <xdr:rowOff>63855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161131"/>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168275</xdr:rowOff>
    </xdr:from>
    <xdr:to>
      <xdr:col>24</xdr:col>
      <xdr:colOff>114300</xdr:colOff>
      <xdr:row>91</xdr:row>
      <xdr:rowOff>98425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83202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1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65215</xdr:rowOff>
    </xdr:from>
    <xdr:to>
      <xdr:col>20</xdr:col>
      <xdr:colOff>38100</xdr:colOff>
      <xdr:row>93</xdr:row>
      <xdr:rowOff>166815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11892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8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116815</xdr:rowOff>
    </xdr:from>
    <xdr:to>
      <xdr:col>15</xdr:col>
      <xdr:colOff>101600</xdr:colOff>
      <xdr:row>94</xdr:row>
      <xdr:rowOff>46965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63492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3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13055</xdr:rowOff>
    </xdr:from>
    <xdr:to>
      <xdr:col>10</xdr:col>
      <xdr:colOff>165100</xdr:colOff>
      <xdr:row>94</xdr:row>
      <xdr:rowOff>114655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131182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9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165481</xdr:rowOff>
    </xdr:from>
    <xdr:to>
      <xdr:col>6</xdr:col>
      <xdr:colOff>38100</xdr:colOff>
      <xdr:row>94</xdr:row>
      <xdr:rowOff>95631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112158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8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28578</xdr:rowOff>
    </xdr:from>
    <xdr:to>
      <xdr:col>55</xdr:col>
      <xdr:colOff>0</xdr:colOff>
      <xdr:row>35</xdr:row>
      <xdr:rowOff>154113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72078"/>
          <a:ext cx="838200" cy="9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28578</xdr:rowOff>
    </xdr:from>
    <xdr:to>
      <xdr:col>50</xdr:col>
      <xdr:colOff>114300</xdr:colOff>
      <xdr:row>36</xdr:row>
      <xdr:rowOff>150509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72078"/>
          <a:ext cx="889000" cy="11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133321</xdr:rowOff>
    </xdr:from>
    <xdr:to>
      <xdr:col>45</xdr:col>
      <xdr:colOff>177800</xdr:colOff>
      <xdr:row>36</xdr:row>
      <xdr:rowOff>150509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05521"/>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133321</xdr:rowOff>
    </xdr:from>
    <xdr:to>
      <xdr:col>41</xdr:col>
      <xdr:colOff>50800</xdr:colOff>
      <xdr:row>36</xdr:row>
      <xdr:rowOff>164791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05521"/>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103313</xdr:rowOff>
    </xdr:from>
    <xdr:to>
      <xdr:col>55</xdr:col>
      <xdr:colOff>50800</xdr:colOff>
      <xdr:row>36</xdr:row>
      <xdr:rowOff>33463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126190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149228</xdr:rowOff>
    </xdr:from>
    <xdr:to>
      <xdr:col>50</xdr:col>
      <xdr:colOff>165100</xdr:colOff>
      <xdr:row>30</xdr:row>
      <xdr:rowOff>79378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70505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99709</xdr:rowOff>
    </xdr:from>
    <xdr:to>
      <xdr:col>46</xdr:col>
      <xdr:colOff>38100</xdr:colOff>
      <xdr:row>37</xdr:row>
      <xdr:rowOff>29859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20986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82521</xdr:rowOff>
    </xdr:from>
    <xdr:to>
      <xdr:col>41</xdr:col>
      <xdr:colOff>101600</xdr:colOff>
      <xdr:row>37</xdr:row>
      <xdr:rowOff>12671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3798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113991</xdr:rowOff>
    </xdr:from>
    <xdr:to>
      <xdr:col>36</xdr:col>
      <xdr:colOff>165100</xdr:colOff>
      <xdr:row>37</xdr:row>
      <xdr:rowOff>44141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35268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99590</xdr:rowOff>
    </xdr:from>
    <xdr:to>
      <xdr:col>55</xdr:col>
      <xdr:colOff>0</xdr:colOff>
      <xdr:row>57</xdr:row>
      <xdr:rowOff>140468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72240"/>
          <a:ext cx="838200" cy="4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128512</xdr:rowOff>
    </xdr:from>
    <xdr:to>
      <xdr:col>50</xdr:col>
      <xdr:colOff>114300</xdr:colOff>
      <xdr:row>57</xdr:row>
      <xdr:rowOff>140468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1162"/>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128512</xdr:rowOff>
    </xdr:from>
    <xdr:to>
      <xdr:col>45</xdr:col>
      <xdr:colOff>177800</xdr:colOff>
      <xdr:row>57</xdr:row>
      <xdr:rowOff>149635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1162"/>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53715</xdr:rowOff>
    </xdr:from>
    <xdr:to>
      <xdr:col>41</xdr:col>
      <xdr:colOff>50800</xdr:colOff>
      <xdr:row>57</xdr:row>
      <xdr:rowOff>149635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26365"/>
          <a:ext cx="8890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48790</xdr:rowOff>
    </xdr:from>
    <xdr:to>
      <xdr:col>55</xdr:col>
      <xdr:colOff>50800</xdr:colOff>
      <xdr:row>57</xdr:row>
      <xdr:rowOff>150390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27217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89668</xdr:rowOff>
    </xdr:from>
    <xdr:to>
      <xdr:col>50</xdr:col>
      <xdr:colOff>165100</xdr:colOff>
      <xdr:row>58</xdr:row>
      <xdr:rowOff>19818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77712</xdr:rowOff>
    </xdr:from>
    <xdr:to>
      <xdr:col>46</xdr:col>
      <xdr:colOff>38100</xdr:colOff>
      <xdr:row>58</xdr:row>
      <xdr:rowOff>7862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170439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98835</xdr:rowOff>
    </xdr:from>
    <xdr:to>
      <xdr:col>41</xdr:col>
      <xdr:colOff>101600</xdr:colOff>
      <xdr:row>58</xdr:row>
      <xdr:rowOff>28985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2915</xdr:rowOff>
    </xdr:from>
    <xdr:to>
      <xdr:col>36</xdr:col>
      <xdr:colOff>165100</xdr:colOff>
      <xdr:row>57</xdr:row>
      <xdr:rowOff>104515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121042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169255</xdr:rowOff>
    </xdr:from>
    <xdr:to>
      <xdr:col>55</xdr:col>
      <xdr:colOff>0</xdr:colOff>
      <xdr:row>76</xdr:row>
      <xdr:rowOff>151930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28005"/>
          <a:ext cx="838200" cy="15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92380</xdr:rowOff>
    </xdr:from>
    <xdr:to>
      <xdr:col>50</xdr:col>
      <xdr:colOff>114300</xdr:colOff>
      <xdr:row>76</xdr:row>
      <xdr:rowOff>151930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22580"/>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92380</xdr:rowOff>
    </xdr:from>
    <xdr:to>
      <xdr:col>45</xdr:col>
      <xdr:colOff>177800</xdr:colOff>
      <xdr:row>77</xdr:row>
      <xdr:rowOff>37678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22580"/>
          <a:ext cx="889000" cy="1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1527</xdr:rowOff>
    </xdr:from>
    <xdr:to>
      <xdr:col>41</xdr:col>
      <xdr:colOff>50800</xdr:colOff>
      <xdr:row>77</xdr:row>
      <xdr:rowOff>37678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0317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118455</xdr:rowOff>
    </xdr:from>
    <xdr:to>
      <xdr:col>55</xdr:col>
      <xdr:colOff>50800</xdr:colOff>
      <xdr:row>76</xdr:row>
      <xdr:rowOff>48605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141332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101130</xdr:rowOff>
    </xdr:from>
    <xdr:to>
      <xdr:col>50</xdr:col>
      <xdr:colOff>165100</xdr:colOff>
      <xdr:row>77</xdr:row>
      <xdr:rowOff>31280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47807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41580</xdr:rowOff>
    </xdr:from>
    <xdr:to>
      <xdr:col>46</xdr:col>
      <xdr:colOff>38100</xdr:colOff>
      <xdr:row>76</xdr:row>
      <xdr:rowOff>143180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159707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158328</xdr:rowOff>
    </xdr:from>
    <xdr:to>
      <xdr:col>41</xdr:col>
      <xdr:colOff>101600</xdr:colOff>
      <xdr:row>77</xdr:row>
      <xdr:rowOff>88478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105006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122177</xdr:rowOff>
    </xdr:from>
    <xdr:to>
      <xdr:col>36</xdr:col>
      <xdr:colOff>165100</xdr:colOff>
      <xdr:row>77</xdr:row>
      <xdr:rowOff>52327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68855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103000</xdr:rowOff>
    </xdr:from>
    <xdr:to>
      <xdr:col>55</xdr:col>
      <xdr:colOff>0</xdr:colOff>
      <xdr:row>98</xdr:row>
      <xdr:rowOff>112415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905100"/>
          <a:ext cx="8382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103000</xdr:rowOff>
    </xdr:from>
    <xdr:to>
      <xdr:col>50</xdr:col>
      <xdr:colOff>114300</xdr:colOff>
      <xdr:row>98</xdr:row>
      <xdr:rowOff>110224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0510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91909</xdr:rowOff>
    </xdr:from>
    <xdr:to>
      <xdr:col>45</xdr:col>
      <xdr:colOff>177800</xdr:colOff>
      <xdr:row>98</xdr:row>
      <xdr:rowOff>110224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94009"/>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23284</xdr:rowOff>
    </xdr:from>
    <xdr:to>
      <xdr:col>41</xdr:col>
      <xdr:colOff>50800</xdr:colOff>
      <xdr:row>98</xdr:row>
      <xdr:rowOff>91909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25384"/>
          <a:ext cx="889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61615</xdr:rowOff>
    </xdr:from>
    <xdr:to>
      <xdr:col>55</xdr:col>
      <xdr:colOff>50800</xdr:colOff>
      <xdr:row>98</xdr:row>
      <xdr:rowOff>163215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147992</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52200</xdr:rowOff>
    </xdr:from>
    <xdr:to>
      <xdr:col>50</xdr:col>
      <xdr:colOff>165100</xdr:colOff>
      <xdr:row>98</xdr:row>
      <xdr:rowOff>153800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144927</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59424</xdr:rowOff>
    </xdr:from>
    <xdr:to>
      <xdr:col>46</xdr:col>
      <xdr:colOff>38100</xdr:colOff>
      <xdr:row>98</xdr:row>
      <xdr:rowOff>161024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152151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5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41109</xdr:rowOff>
    </xdr:from>
    <xdr:to>
      <xdr:col>41</xdr:col>
      <xdr:colOff>101600</xdr:colOff>
      <xdr:row>98</xdr:row>
      <xdr:rowOff>142709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133836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143934</xdr:rowOff>
    </xdr:from>
    <xdr:to>
      <xdr:col>36</xdr:col>
      <xdr:colOff>165100</xdr:colOff>
      <xdr:row>98</xdr:row>
      <xdr:rowOff>74084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29946</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16496"/>
          <a:ext cx="8382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43383</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150596</xdr:rowOff>
    </xdr:from>
    <xdr:to>
      <xdr:col>85</xdr:col>
      <xdr:colOff>177800</xdr:colOff>
      <xdr:row>39</xdr:row>
      <xdr:rowOff>80746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91629</xdr:rowOff>
    </xdr:from>
    <xdr:to>
      <xdr:col>85</xdr:col>
      <xdr:colOff>127000</xdr:colOff>
      <xdr:row>75</xdr:row>
      <xdr:rowOff>95449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50379"/>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70532</xdr:rowOff>
    </xdr:from>
    <xdr:to>
      <xdr:col>81</xdr:col>
      <xdr:colOff>50800</xdr:colOff>
      <xdr:row>75</xdr:row>
      <xdr:rowOff>91629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2928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53828</xdr:rowOff>
    </xdr:from>
    <xdr:to>
      <xdr:col>76</xdr:col>
      <xdr:colOff>114300</xdr:colOff>
      <xdr:row>75</xdr:row>
      <xdr:rowOff>70532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12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53828</xdr:rowOff>
    </xdr:from>
    <xdr:to>
      <xdr:col>71</xdr:col>
      <xdr:colOff>177800</xdr:colOff>
      <xdr:row>75</xdr:row>
      <xdr:rowOff>59919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12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44649</xdr:rowOff>
    </xdr:from>
    <xdr:to>
      <xdr:col>85</xdr:col>
      <xdr:colOff>177800</xdr:colOff>
      <xdr:row>75</xdr:row>
      <xdr:rowOff>146248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03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67526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40829</xdr:rowOff>
    </xdr:from>
    <xdr:to>
      <xdr:col>81</xdr:col>
      <xdr:colOff>101600</xdr:colOff>
      <xdr:row>75</xdr:row>
      <xdr:rowOff>142429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158956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19732</xdr:rowOff>
    </xdr:from>
    <xdr:to>
      <xdr:col>76</xdr:col>
      <xdr:colOff>165100</xdr:colOff>
      <xdr:row>75</xdr:row>
      <xdr:rowOff>121332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137859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3028</xdr:rowOff>
    </xdr:from>
    <xdr:to>
      <xdr:col>72</xdr:col>
      <xdr:colOff>38100</xdr:colOff>
      <xdr:row>75</xdr:row>
      <xdr:rowOff>104628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121155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9119</xdr:rowOff>
    </xdr:from>
    <xdr:to>
      <xdr:col>67</xdr:col>
      <xdr:colOff>101600</xdr:colOff>
      <xdr:row>75</xdr:row>
      <xdr:rowOff>110719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127246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151054</xdr:rowOff>
    </xdr:from>
    <xdr:to>
      <xdr:col>85</xdr:col>
      <xdr:colOff>127000</xdr:colOff>
      <xdr:row>97</xdr:row>
      <xdr:rowOff>101281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10254"/>
          <a:ext cx="8382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101281</xdr:rowOff>
    </xdr:from>
    <xdr:to>
      <xdr:col>81</xdr:col>
      <xdr:colOff>50800</xdr:colOff>
      <xdr:row>97</xdr:row>
      <xdr:rowOff>119850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31931"/>
          <a:ext cx="8890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119850</xdr:rowOff>
    </xdr:from>
    <xdr:to>
      <xdr:col>76</xdr:col>
      <xdr:colOff>114300</xdr:colOff>
      <xdr:row>98</xdr:row>
      <xdr:rowOff>53998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50500"/>
          <a:ext cx="889000" cy="1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20744</xdr:rowOff>
    </xdr:from>
    <xdr:to>
      <xdr:col>71</xdr:col>
      <xdr:colOff>177800</xdr:colOff>
      <xdr:row>98</xdr:row>
      <xdr:rowOff>53998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2844"/>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100254</xdr:rowOff>
    </xdr:from>
    <xdr:to>
      <xdr:col>85</xdr:col>
      <xdr:colOff>177800</xdr:colOff>
      <xdr:row>97</xdr:row>
      <xdr:rowOff>30404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123131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50481</xdr:rowOff>
    </xdr:from>
    <xdr:to>
      <xdr:col>81</xdr:col>
      <xdr:colOff>101600</xdr:colOff>
      <xdr:row>97</xdr:row>
      <xdr:rowOff>152081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168608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69050</xdr:rowOff>
    </xdr:from>
    <xdr:to>
      <xdr:col>76</xdr:col>
      <xdr:colOff>165100</xdr:colOff>
      <xdr:row>97</xdr:row>
      <xdr:rowOff>170650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3198</xdr:rowOff>
    </xdr:from>
    <xdr:to>
      <xdr:col>72</xdr:col>
      <xdr:colOff>38100</xdr:colOff>
      <xdr:row>98</xdr:row>
      <xdr:rowOff>104798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121325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141394</xdr:rowOff>
    </xdr:from>
    <xdr:to>
      <xdr:col>67</xdr:col>
      <xdr:colOff>101600</xdr:colOff>
      <xdr:row>98</xdr:row>
      <xdr:rowOff>71544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88071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44374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96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166846</xdr:rowOff>
    </xdr:from>
    <xdr:to>
      <xdr:col>116</xdr:col>
      <xdr:colOff>63500</xdr:colOff>
      <xdr:row>77</xdr:row>
      <xdr:rowOff>57328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7046"/>
          <a:ext cx="8382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166846</xdr:rowOff>
    </xdr:from>
    <xdr:to>
      <xdr:col>111</xdr:col>
      <xdr:colOff>177800</xdr:colOff>
      <xdr:row>77</xdr:row>
      <xdr:rowOff>27496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97046"/>
          <a:ext cx="8890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141815</xdr:rowOff>
    </xdr:from>
    <xdr:to>
      <xdr:col>107</xdr:col>
      <xdr:colOff>50800</xdr:colOff>
      <xdr:row>77</xdr:row>
      <xdr:rowOff>27496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72015"/>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141815</xdr:rowOff>
    </xdr:from>
    <xdr:to>
      <xdr:col>102</xdr:col>
      <xdr:colOff>114300</xdr:colOff>
      <xdr:row>77</xdr:row>
      <xdr:rowOff>2254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7201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6528</xdr:rowOff>
    </xdr:from>
    <xdr:to>
      <xdr:col>116</xdr:col>
      <xdr:colOff>114300</xdr:colOff>
      <xdr:row>77</xdr:row>
      <xdr:rowOff>108128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29405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116046</xdr:rowOff>
    </xdr:from>
    <xdr:to>
      <xdr:col>112</xdr:col>
      <xdr:colOff>38100</xdr:colOff>
      <xdr:row>77</xdr:row>
      <xdr:rowOff>46196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62723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148146</xdr:rowOff>
    </xdr:from>
    <xdr:to>
      <xdr:col>107</xdr:col>
      <xdr:colOff>101600</xdr:colOff>
      <xdr:row>77</xdr:row>
      <xdr:rowOff>78296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69423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91015</xdr:rowOff>
    </xdr:from>
    <xdr:to>
      <xdr:col>102</xdr:col>
      <xdr:colOff>165100</xdr:colOff>
      <xdr:row>77</xdr:row>
      <xdr:rowOff>21165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37692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122904</xdr:rowOff>
    </xdr:from>
    <xdr:to>
      <xdr:col>98</xdr:col>
      <xdr:colOff>38100</xdr:colOff>
      <xdr:row>77</xdr:row>
      <xdr:rowOff>53054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44181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歳出決算額の住民一人当たり</a:t>
          </a:r>
          <a:r>
            <a:rPr kumimoji="1" lang="en-US" altLang="ja-JP" sz="1300">
              <a:latin typeface="ＭＳ Ｐゴシック" panose="020B0600070205080204" pitchFamily="50" charset="-128"/>
              <a:ea typeface="ＭＳ Ｐゴシック" panose="020B0600070205080204" pitchFamily="50" charset="-128"/>
            </a:rPr>
            <a:t>532,405</a:t>
          </a:r>
          <a:r>
            <a:rPr kumimoji="1" lang="ja-JP" altLang="en-US" sz="1300">
              <a:latin typeface="ＭＳ Ｐゴシック" panose="020B0600070205080204" pitchFamily="50" charset="-128"/>
              <a:ea typeface="ＭＳ Ｐゴシック" panose="020B0600070205080204" pitchFamily="50" charset="-128"/>
            </a:rPr>
            <a:t>円となっている。本町の特徴は扶助費、公債費、普通建設事業費（うち新規整備）が類似団体内で高い順位となっている。</a:t>
          </a: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特に扶助費については、類似団体内順位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おり、前年度比で順位は下がっているが、金額は増加傾向にある。要因としては、人口増加に伴い児童数が増加し、法人保育園等に対する扶助費が増額したことや、障害者への給付費が増額したことによ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普通建設事業費（うち新規整備）については、スポーツ観光交流施設整備、具志頭運動公園健康増進機能強化工事、都市公園整備事業工事等の大型事業の実施により前年度額から</a:t>
          </a:r>
          <a:r>
            <a:rPr kumimoji="1" lang="en-US" altLang="ja-JP" sz="1300">
              <a:latin typeface="ＭＳ Ｐゴシック" panose="020B0600070205080204" pitchFamily="50" charset="-128"/>
              <a:ea typeface="ＭＳ Ｐゴシック" panose="020B0600070205080204" pitchFamily="50" charset="-128"/>
            </a:rPr>
            <a:t>11,439</a:t>
          </a:r>
          <a:r>
            <a:rPr kumimoji="1" lang="ja-JP" altLang="en-US" sz="1300">
              <a:latin typeface="ＭＳ Ｐゴシック" panose="020B0600070205080204" pitchFamily="50" charset="-128"/>
              <a:ea typeface="ＭＳ Ｐゴシック" panose="020B0600070205080204" pitchFamily="50" charset="-128"/>
            </a:rPr>
            <a:t>円の増額となっており、依然として高い順位となっている。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公債費については、合併により新たな町づくりのために合併特例債を活用した事業が多く、そのため毎年の地方債発行に伴う公債費が要因となっている。</a:t>
          </a:r>
        </a:p>
        <a:p>
          <a:r>
            <a:rPr kumimoji="1" lang="ja-JP" altLang="en-US" sz="1300">
              <a:latin typeface="ＭＳ Ｐゴシック" panose="020B0600070205080204" pitchFamily="50" charset="-128"/>
              <a:ea typeface="ＭＳ Ｐゴシック" panose="020B0600070205080204" pitchFamily="50" charset="-128"/>
            </a:rPr>
            <a:t>今後は、扶助費の一人当たりのコストを全国平均へ近づけるよう調査分析を行い対策を図る。普通建設事業及び公債費については、地方債の発行を抑制し、全国平均のコストに近づけるよう努める。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32,146
31,991
26.96
18,015,832
17,114,694
841,888
7,743,068
12,925,942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68834</xdr:rowOff>
    </xdr:from>
    <xdr:to>
      <xdr:col>24</xdr:col>
      <xdr:colOff>63500</xdr:colOff>
      <xdr:row>36</xdr:row>
      <xdr:rowOff>87122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10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142748</xdr:rowOff>
    </xdr:from>
    <xdr:to>
      <xdr:col>19</xdr:col>
      <xdr:colOff>177800</xdr:colOff>
      <xdr:row>36</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3498"/>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142748</xdr:rowOff>
    </xdr:from>
    <xdr:to>
      <xdr:col>15</xdr:col>
      <xdr:colOff>50800</xdr:colOff>
      <xdr:row>36</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349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24638</xdr:rowOff>
    </xdr:from>
    <xdr:to>
      <xdr:col>10</xdr:col>
      <xdr:colOff>114300</xdr:colOff>
      <xdr:row>36</xdr:row>
      <xdr:rowOff>54356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68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18034</xdr:rowOff>
    </xdr:from>
    <xdr:to>
      <xdr:col>20</xdr:col>
      <xdr:colOff>38100</xdr:colOff>
      <xdr:row>36</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110761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91948</xdr:rowOff>
    </xdr:from>
    <xdr:to>
      <xdr:col>15</xdr:col>
      <xdr:colOff>101600</xdr:colOff>
      <xdr:row>36</xdr:row>
      <xdr:rowOff>22098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145288</xdr:rowOff>
    </xdr:from>
    <xdr:to>
      <xdr:col>10</xdr:col>
      <xdr:colOff>165100</xdr:colOff>
      <xdr:row>36</xdr:row>
      <xdr:rowOff>75438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66565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3556</xdr:rowOff>
    </xdr:from>
    <xdr:to>
      <xdr:col>6</xdr:col>
      <xdr:colOff>38100</xdr:colOff>
      <xdr:row>36</xdr:row>
      <xdr:rowOff>105156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96283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60071</xdr:rowOff>
    </xdr:from>
    <xdr:to>
      <xdr:col>24</xdr:col>
      <xdr:colOff>63500</xdr:colOff>
      <xdr:row>57</xdr:row>
      <xdr:rowOff>35923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89821"/>
          <a:ext cx="838200" cy="3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60071</xdr:rowOff>
    </xdr:from>
    <xdr:to>
      <xdr:col>19</xdr:col>
      <xdr:colOff>177800</xdr:colOff>
      <xdr:row>57</xdr:row>
      <xdr:rowOff>117515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89821"/>
          <a:ext cx="889000" cy="40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117515</xdr:rowOff>
    </xdr:from>
    <xdr:to>
      <xdr:col>15</xdr:col>
      <xdr:colOff>50800</xdr:colOff>
      <xdr:row>58</xdr:row>
      <xdr:rowOff>10381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0165"/>
          <a:ext cx="889000" cy="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164061</xdr:rowOff>
    </xdr:from>
    <xdr:to>
      <xdr:col>10</xdr:col>
      <xdr:colOff>114300</xdr:colOff>
      <xdr:row>58</xdr:row>
      <xdr:rowOff>10381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6711"/>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156573</xdr:rowOff>
    </xdr:from>
    <xdr:to>
      <xdr:col>24</xdr:col>
      <xdr:colOff>114300</xdr:colOff>
      <xdr:row>57</xdr:row>
      <xdr:rowOff>86723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8000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9271</xdr:rowOff>
    </xdr:from>
    <xdr:to>
      <xdr:col>20</xdr:col>
      <xdr:colOff>38100</xdr:colOff>
      <xdr:row>55</xdr:row>
      <xdr:rowOff>110871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127398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1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66715</xdr:rowOff>
    </xdr:from>
    <xdr:to>
      <xdr:col>15</xdr:col>
      <xdr:colOff>101600</xdr:colOff>
      <xdr:row>57</xdr:row>
      <xdr:rowOff>168315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131031</xdr:rowOff>
    </xdr:from>
    <xdr:to>
      <xdr:col>10</xdr:col>
      <xdr:colOff>165100</xdr:colOff>
      <xdr:row>58</xdr:row>
      <xdr:rowOff>61181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52308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113261</xdr:rowOff>
    </xdr:from>
    <xdr:to>
      <xdr:col>6</xdr:col>
      <xdr:colOff>38100</xdr:colOff>
      <xdr:row>58</xdr:row>
      <xdr:rowOff>43411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59938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70907</xdr:rowOff>
    </xdr:from>
    <xdr:to>
      <xdr:col>24</xdr:col>
      <xdr:colOff>63500</xdr:colOff>
      <xdr:row>75</xdr:row>
      <xdr:rowOff>21361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86757"/>
          <a:ext cx="838200" cy="29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21361</xdr:rowOff>
    </xdr:from>
    <xdr:to>
      <xdr:col>19</xdr:col>
      <xdr:colOff>177800</xdr:colOff>
      <xdr:row>75</xdr:row>
      <xdr:rowOff>52573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0111"/>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52573</xdr:rowOff>
    </xdr:from>
    <xdr:to>
      <xdr:col>15</xdr:col>
      <xdr:colOff>50800</xdr:colOff>
      <xdr:row>75</xdr:row>
      <xdr:rowOff>97713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1323"/>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97713</xdr:rowOff>
    </xdr:from>
    <xdr:to>
      <xdr:col>10</xdr:col>
      <xdr:colOff>114300</xdr:colOff>
      <xdr:row>75</xdr:row>
      <xdr:rowOff>98293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6463"/>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20107</xdr:rowOff>
    </xdr:from>
    <xdr:to>
      <xdr:col>24</xdr:col>
      <xdr:colOff>114300</xdr:colOff>
      <xdr:row>73</xdr:row>
      <xdr:rowOff>121707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42984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8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142011</xdr:rowOff>
    </xdr:from>
    <xdr:to>
      <xdr:col>20</xdr:col>
      <xdr:colOff>38100</xdr:colOff>
      <xdr:row>75</xdr:row>
      <xdr:rowOff>72161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88688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1773</xdr:rowOff>
    </xdr:from>
    <xdr:to>
      <xdr:col>15</xdr:col>
      <xdr:colOff>101600</xdr:colOff>
      <xdr:row>75</xdr:row>
      <xdr:rowOff>103373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119900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46913</xdr:rowOff>
    </xdr:from>
    <xdr:to>
      <xdr:col>10</xdr:col>
      <xdr:colOff>165100</xdr:colOff>
      <xdr:row>75</xdr:row>
      <xdr:rowOff>148513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165040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47493</xdr:rowOff>
    </xdr:from>
    <xdr:to>
      <xdr:col>6</xdr:col>
      <xdr:colOff>38100</xdr:colOff>
      <xdr:row>75</xdr:row>
      <xdr:rowOff>149093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165620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80460</xdr:rowOff>
    </xdr:from>
    <xdr:to>
      <xdr:col>24</xdr:col>
      <xdr:colOff>63500</xdr:colOff>
      <xdr:row>99</xdr:row>
      <xdr:rowOff>43377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82560"/>
          <a:ext cx="838200" cy="1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43377</xdr:rowOff>
    </xdr:from>
    <xdr:to>
      <xdr:col>19</xdr:col>
      <xdr:colOff>177800</xdr:colOff>
      <xdr:row>99</xdr:row>
      <xdr:rowOff>66320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16927"/>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63348</xdr:rowOff>
    </xdr:from>
    <xdr:to>
      <xdr:col>15</xdr:col>
      <xdr:colOff>50800</xdr:colOff>
      <xdr:row>99</xdr:row>
      <xdr:rowOff>66320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3689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63348</xdr:rowOff>
    </xdr:from>
    <xdr:to>
      <xdr:col>10</xdr:col>
      <xdr:colOff>114300</xdr:colOff>
      <xdr:row>99</xdr:row>
      <xdr:rowOff>67723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3689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29660</xdr:rowOff>
    </xdr:from>
    <xdr:to>
      <xdr:col>24</xdr:col>
      <xdr:colOff>114300</xdr:colOff>
      <xdr:row>98</xdr:row>
      <xdr:rowOff>131260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116037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164027</xdr:rowOff>
    </xdr:from>
    <xdr:to>
      <xdr:col>20</xdr:col>
      <xdr:colOff>38100</xdr:colOff>
      <xdr:row>99</xdr:row>
      <xdr:rowOff>94177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85304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15520</xdr:rowOff>
    </xdr:from>
    <xdr:to>
      <xdr:col>15</xdr:col>
      <xdr:colOff>101600</xdr:colOff>
      <xdr:row>99</xdr:row>
      <xdr:rowOff>117120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108247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12548</xdr:rowOff>
    </xdr:from>
    <xdr:to>
      <xdr:col>10</xdr:col>
      <xdr:colOff>165100</xdr:colOff>
      <xdr:row>99</xdr:row>
      <xdr:rowOff>114148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105275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16923</xdr:rowOff>
    </xdr:from>
    <xdr:to>
      <xdr:col>6</xdr:col>
      <xdr:colOff>38100</xdr:colOff>
      <xdr:row>99</xdr:row>
      <xdr:rowOff>118523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109650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50122</xdr:rowOff>
    </xdr:from>
    <xdr:to>
      <xdr:col>55</xdr:col>
      <xdr:colOff>0</xdr:colOff>
      <xdr:row>57</xdr:row>
      <xdr:rowOff>150101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822772"/>
          <a:ext cx="838200" cy="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50122</xdr:rowOff>
    </xdr:from>
    <xdr:to>
      <xdr:col>50</xdr:col>
      <xdr:colOff>114300</xdr:colOff>
      <xdr:row>57</xdr:row>
      <xdr:rowOff>163033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22772"/>
          <a:ext cx="8890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77505</xdr:rowOff>
    </xdr:from>
    <xdr:to>
      <xdr:col>45</xdr:col>
      <xdr:colOff>177800</xdr:colOff>
      <xdr:row>57</xdr:row>
      <xdr:rowOff>163033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50155"/>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4810</xdr:rowOff>
    </xdr:from>
    <xdr:to>
      <xdr:col>41</xdr:col>
      <xdr:colOff>50800</xdr:colOff>
      <xdr:row>57</xdr:row>
      <xdr:rowOff>77505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777460"/>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99301</xdr:rowOff>
    </xdr:from>
    <xdr:to>
      <xdr:col>55</xdr:col>
      <xdr:colOff>50800</xdr:colOff>
      <xdr:row>58</xdr:row>
      <xdr:rowOff>29451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122178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170772</xdr:rowOff>
    </xdr:from>
    <xdr:to>
      <xdr:col>50</xdr:col>
      <xdr:colOff>165100</xdr:colOff>
      <xdr:row>57</xdr:row>
      <xdr:rowOff>100922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117449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112233</xdr:rowOff>
    </xdr:from>
    <xdr:to>
      <xdr:col>46</xdr:col>
      <xdr:colOff>38100</xdr:colOff>
      <xdr:row>58</xdr:row>
      <xdr:rowOff>42383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58910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26705</xdr:rowOff>
    </xdr:from>
    <xdr:to>
      <xdr:col>41</xdr:col>
      <xdr:colOff>101600</xdr:colOff>
      <xdr:row>57</xdr:row>
      <xdr:rowOff>128305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144832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125460</xdr:rowOff>
    </xdr:from>
    <xdr:to>
      <xdr:col>36</xdr:col>
      <xdr:colOff>165100</xdr:colOff>
      <xdr:row>57</xdr:row>
      <xdr:rowOff>55610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72137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70479</xdr:rowOff>
    </xdr:from>
    <xdr:to>
      <xdr:col>55</xdr:col>
      <xdr:colOff>0</xdr:colOff>
      <xdr:row>77</xdr:row>
      <xdr:rowOff>118166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72129"/>
          <a:ext cx="8382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70479</xdr:rowOff>
    </xdr:from>
    <xdr:to>
      <xdr:col>50</xdr:col>
      <xdr:colOff>114300</xdr:colOff>
      <xdr:row>77</xdr:row>
      <xdr:rowOff>169966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72129"/>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165212</xdr:rowOff>
    </xdr:from>
    <xdr:to>
      <xdr:col>45</xdr:col>
      <xdr:colOff>177800</xdr:colOff>
      <xdr:row>77</xdr:row>
      <xdr:rowOff>169966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66862"/>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32303</xdr:rowOff>
    </xdr:from>
    <xdr:to>
      <xdr:col>41</xdr:col>
      <xdr:colOff>50800</xdr:colOff>
      <xdr:row>77</xdr:row>
      <xdr:rowOff>165212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33953"/>
          <a:ext cx="889000" cy="1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67366</xdr:rowOff>
    </xdr:from>
    <xdr:to>
      <xdr:col>55</xdr:col>
      <xdr:colOff>50800</xdr:colOff>
      <xdr:row>77</xdr:row>
      <xdr:rowOff>168966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45793</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19679</xdr:rowOff>
    </xdr:from>
    <xdr:to>
      <xdr:col>50</xdr:col>
      <xdr:colOff>165100</xdr:colOff>
      <xdr:row>77</xdr:row>
      <xdr:rowOff>121279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112406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119166</xdr:rowOff>
    </xdr:from>
    <xdr:to>
      <xdr:col>46</xdr:col>
      <xdr:colOff>38100</xdr:colOff>
      <xdr:row>78</xdr:row>
      <xdr:rowOff>49316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40443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114412</xdr:rowOff>
    </xdr:from>
    <xdr:to>
      <xdr:col>41</xdr:col>
      <xdr:colOff>101600</xdr:colOff>
      <xdr:row>78</xdr:row>
      <xdr:rowOff>44562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35689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152953</xdr:rowOff>
    </xdr:from>
    <xdr:to>
      <xdr:col>36</xdr:col>
      <xdr:colOff>165100</xdr:colOff>
      <xdr:row>77</xdr:row>
      <xdr:rowOff>83103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74230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158031</xdr:rowOff>
    </xdr:from>
    <xdr:to>
      <xdr:col>55</xdr:col>
      <xdr:colOff>0</xdr:colOff>
      <xdr:row>98</xdr:row>
      <xdr:rowOff>27671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88681"/>
          <a:ext cx="838200" cy="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14528</xdr:rowOff>
    </xdr:from>
    <xdr:to>
      <xdr:col>50</xdr:col>
      <xdr:colOff>114300</xdr:colOff>
      <xdr:row>98</xdr:row>
      <xdr:rowOff>27671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16628"/>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14528</xdr:rowOff>
    </xdr:from>
    <xdr:to>
      <xdr:col>45</xdr:col>
      <xdr:colOff>177800</xdr:colOff>
      <xdr:row>98</xdr:row>
      <xdr:rowOff>150802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16628"/>
          <a:ext cx="889000" cy="13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109953</xdr:rowOff>
    </xdr:from>
    <xdr:to>
      <xdr:col>41</xdr:col>
      <xdr:colOff>50800</xdr:colOff>
      <xdr:row>98</xdr:row>
      <xdr:rowOff>150802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40603"/>
          <a:ext cx="889000" cy="2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107231</xdr:rowOff>
    </xdr:from>
    <xdr:to>
      <xdr:col>55</xdr:col>
      <xdr:colOff>50800</xdr:colOff>
      <xdr:row>98</xdr:row>
      <xdr:rowOff>37381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22158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148321</xdr:rowOff>
    </xdr:from>
    <xdr:to>
      <xdr:col>50</xdr:col>
      <xdr:colOff>165100</xdr:colOff>
      <xdr:row>98</xdr:row>
      <xdr:rowOff>78471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69598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135178</xdr:rowOff>
    </xdr:from>
    <xdr:to>
      <xdr:col>46</xdr:col>
      <xdr:colOff>38100</xdr:colOff>
      <xdr:row>98</xdr:row>
      <xdr:rowOff>65328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100002</xdr:rowOff>
    </xdr:from>
    <xdr:to>
      <xdr:col>41</xdr:col>
      <xdr:colOff>101600</xdr:colOff>
      <xdr:row>99</xdr:row>
      <xdr:rowOff>30152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21279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59153</xdr:rowOff>
    </xdr:from>
    <xdr:to>
      <xdr:col>36</xdr:col>
      <xdr:colOff>165100</xdr:colOff>
      <xdr:row>97</xdr:row>
      <xdr:rowOff>160753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151880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121279</xdr:rowOff>
    </xdr:from>
    <xdr:to>
      <xdr:col>85</xdr:col>
      <xdr:colOff>127000</xdr:colOff>
      <xdr:row>37</xdr:row>
      <xdr:rowOff>136404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64929"/>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121279</xdr:rowOff>
    </xdr:from>
    <xdr:to>
      <xdr:col>81</xdr:col>
      <xdr:colOff>50800</xdr:colOff>
      <xdr:row>37</xdr:row>
      <xdr:rowOff>125946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6492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125127</xdr:rowOff>
    </xdr:from>
    <xdr:to>
      <xdr:col>76</xdr:col>
      <xdr:colOff>114300</xdr:colOff>
      <xdr:row>37</xdr:row>
      <xdr:rowOff>125946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68777"/>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125127</xdr:rowOff>
    </xdr:from>
    <xdr:to>
      <xdr:col>71</xdr:col>
      <xdr:colOff>177800</xdr:colOff>
      <xdr:row>37</xdr:row>
      <xdr:rowOff>125831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6877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85604</xdr:rowOff>
    </xdr:from>
    <xdr:to>
      <xdr:col>85</xdr:col>
      <xdr:colOff>177800</xdr:colOff>
      <xdr:row>38</xdr:row>
      <xdr:rowOff>15754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70479</xdr:rowOff>
    </xdr:from>
    <xdr:to>
      <xdr:col>81</xdr:col>
      <xdr:colOff>101600</xdr:colOff>
      <xdr:row>38</xdr:row>
      <xdr:rowOff>629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163206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167873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74327</xdr:rowOff>
    </xdr:from>
    <xdr:to>
      <xdr:col>72</xdr:col>
      <xdr:colOff>38100</xdr:colOff>
      <xdr:row>38</xdr:row>
      <xdr:rowOff>4477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167053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75031</xdr:rowOff>
    </xdr:from>
    <xdr:to>
      <xdr:col>67</xdr:col>
      <xdr:colOff>101600</xdr:colOff>
      <xdr:row>38</xdr:row>
      <xdr:rowOff>5181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151381</xdr:rowOff>
    </xdr:from>
    <xdr:to>
      <xdr:col>85</xdr:col>
      <xdr:colOff>127000</xdr:colOff>
      <xdr:row>56</xdr:row>
      <xdr:rowOff>160672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52581"/>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160672</xdr:rowOff>
    </xdr:from>
    <xdr:to>
      <xdr:col>81</xdr:col>
      <xdr:colOff>50800</xdr:colOff>
      <xdr:row>57</xdr:row>
      <xdr:rowOff>41096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61872"/>
          <a:ext cx="889000" cy="5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27873</xdr:rowOff>
    </xdr:from>
    <xdr:to>
      <xdr:col>76</xdr:col>
      <xdr:colOff>114300</xdr:colOff>
      <xdr:row>57</xdr:row>
      <xdr:rowOff>41096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00523"/>
          <a:ext cx="889000" cy="1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27873</xdr:rowOff>
    </xdr:from>
    <xdr:to>
      <xdr:col>71</xdr:col>
      <xdr:colOff>177800</xdr:colOff>
      <xdr:row>57</xdr:row>
      <xdr:rowOff>32816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00523"/>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100581</xdr:rowOff>
    </xdr:from>
    <xdr:to>
      <xdr:col>85</xdr:col>
      <xdr:colOff>177800</xdr:colOff>
      <xdr:row>57</xdr:row>
      <xdr:rowOff>30731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123458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109872</xdr:rowOff>
    </xdr:from>
    <xdr:to>
      <xdr:col>81</xdr:col>
      <xdr:colOff>101600</xdr:colOff>
      <xdr:row>57</xdr:row>
      <xdr:rowOff>40022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56549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161746</xdr:rowOff>
    </xdr:from>
    <xdr:to>
      <xdr:col>76</xdr:col>
      <xdr:colOff>165100</xdr:colOff>
      <xdr:row>57</xdr:row>
      <xdr:rowOff>91896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108423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148523</xdr:rowOff>
    </xdr:from>
    <xdr:to>
      <xdr:col>72</xdr:col>
      <xdr:colOff>38100</xdr:colOff>
      <xdr:row>57</xdr:row>
      <xdr:rowOff>78673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95200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153466</xdr:rowOff>
    </xdr:from>
    <xdr:to>
      <xdr:col>67</xdr:col>
      <xdr:colOff>101600</xdr:colOff>
      <xdr:row>57</xdr:row>
      <xdr:rowOff>83616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100143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29947</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74497"/>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43383</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150597</xdr:rowOff>
    </xdr:from>
    <xdr:to>
      <xdr:col>85</xdr:col>
      <xdr:colOff>177800</xdr:colOff>
      <xdr:row>79</xdr:row>
      <xdr:rowOff>80747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91629</xdr:rowOff>
    </xdr:from>
    <xdr:to>
      <xdr:col>85</xdr:col>
      <xdr:colOff>127000</xdr:colOff>
      <xdr:row>95</xdr:row>
      <xdr:rowOff>95450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79379"/>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70532</xdr:rowOff>
    </xdr:from>
    <xdr:to>
      <xdr:col>81</xdr:col>
      <xdr:colOff>50800</xdr:colOff>
      <xdr:row>95</xdr:row>
      <xdr:rowOff>91629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5828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53828</xdr:rowOff>
    </xdr:from>
    <xdr:to>
      <xdr:col>76</xdr:col>
      <xdr:colOff>114300</xdr:colOff>
      <xdr:row>95</xdr:row>
      <xdr:rowOff>70532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341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53828</xdr:rowOff>
    </xdr:from>
    <xdr:to>
      <xdr:col>71</xdr:col>
      <xdr:colOff>177800</xdr:colOff>
      <xdr:row>95</xdr:row>
      <xdr:rowOff>59919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341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44650</xdr:rowOff>
    </xdr:from>
    <xdr:to>
      <xdr:col>85</xdr:col>
      <xdr:colOff>177800</xdr:colOff>
      <xdr:row>95</xdr:row>
      <xdr:rowOff>146250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67527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40829</xdr:rowOff>
    </xdr:from>
    <xdr:to>
      <xdr:col>81</xdr:col>
      <xdr:colOff>101600</xdr:colOff>
      <xdr:row>95</xdr:row>
      <xdr:rowOff>142429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158956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19732</xdr:rowOff>
    </xdr:from>
    <xdr:to>
      <xdr:col>76</xdr:col>
      <xdr:colOff>165100</xdr:colOff>
      <xdr:row>95</xdr:row>
      <xdr:rowOff>121332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137859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3028</xdr:rowOff>
    </xdr:from>
    <xdr:to>
      <xdr:col>72</xdr:col>
      <xdr:colOff>38100</xdr:colOff>
      <xdr:row>95</xdr:row>
      <xdr:rowOff>104628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121155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9119</xdr:rowOff>
    </xdr:from>
    <xdr:to>
      <xdr:col>67</xdr:col>
      <xdr:colOff>101600</xdr:colOff>
      <xdr:row>95</xdr:row>
      <xdr:rowOff>110719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127246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0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年々増加傾向にあり、類似団体内順位３位と高順位となっている。要因としては、人口増加に伴い児童数が増加し、法人保育園等に対する扶助費が増額したことや、障害者への給付費が増額したことによる。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農林水産業費ついては、農業が盛んな地域であることから類似団体内平均より</a:t>
          </a:r>
          <a:r>
            <a:rPr kumimoji="1" lang="en-US" altLang="ja-JP" sz="1300">
              <a:latin typeface="ＭＳ Ｐゴシック" panose="020B0600070205080204" pitchFamily="50" charset="-128"/>
              <a:ea typeface="ＭＳ Ｐゴシック" panose="020B0600070205080204" pitchFamily="50" charset="-128"/>
            </a:rPr>
            <a:t>8,315</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教育費については、具志頭運動公園健康増進機能強化事業、沖縄振興特定事業等により前年度比</a:t>
          </a:r>
          <a:r>
            <a:rPr kumimoji="1" lang="en-US" altLang="ja-JP" sz="1300">
              <a:latin typeface="ＭＳ Ｐゴシック" panose="020B0600070205080204" pitchFamily="50" charset="-128"/>
              <a:ea typeface="ＭＳ Ｐゴシック" panose="020B0600070205080204" pitchFamily="50" charset="-128"/>
            </a:rPr>
            <a:t>2,032</a:t>
          </a:r>
          <a:r>
            <a:rPr kumimoji="1" lang="ja-JP" altLang="en-US" sz="1300">
              <a:latin typeface="ＭＳ Ｐゴシック" panose="020B0600070205080204" pitchFamily="50" charset="-128"/>
              <a:ea typeface="ＭＳ Ｐゴシック" panose="020B0600070205080204" pitchFamily="50" charset="-128"/>
            </a:rPr>
            <a:t>円増となり、類似団体内平均より</a:t>
          </a:r>
          <a:r>
            <a:rPr kumimoji="1" lang="en-US" altLang="ja-JP" sz="1300">
              <a:latin typeface="ＭＳ Ｐゴシック" panose="020B0600070205080204" pitchFamily="50" charset="-128"/>
              <a:ea typeface="ＭＳ Ｐゴシック" panose="020B0600070205080204" pitchFamily="50" charset="-128"/>
            </a:rPr>
            <a:t>22,801</a:t>
          </a:r>
          <a:r>
            <a:rPr kumimoji="1" lang="ja-JP" altLang="en-US" sz="1300">
              <a:latin typeface="ＭＳ Ｐゴシック" panose="020B0600070205080204" pitchFamily="50" charset="-128"/>
              <a:ea typeface="ＭＳ Ｐゴシック" panose="020B0600070205080204" pitchFamily="50" charset="-128"/>
            </a:rPr>
            <a:t>円、沖縄県平均より</a:t>
          </a:r>
          <a:r>
            <a:rPr kumimoji="1" lang="en-US" altLang="ja-JP" sz="1300">
              <a:latin typeface="ＭＳ Ｐゴシック" panose="020B0600070205080204" pitchFamily="50" charset="-128"/>
              <a:ea typeface="ＭＳ Ｐゴシック" panose="020B0600070205080204" pitchFamily="50" charset="-128"/>
            </a:rPr>
            <a:t>8,632</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公債費については、年々減少しているものの、依然として類似団体内平均、沖縄県平均より多額となっている。要因としては、合併特例債を活用した事業によるものである。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令和３年度について、地方消費税交付金及び地方交付税、ふるさと納税寄付金が各々大きく増額となった。そのため、財政調整基金残高、実質収支額及び実質単年度収支が全てで改善された。</a:t>
          </a:r>
        </a:p>
        <a:p>
          <a:r>
            <a:rPr kumimoji="1" lang="ja-JP" altLang="en-US" sz="1400">
              <a:latin typeface="ＭＳ ゴシック" pitchFamily="49" charset="-128"/>
              <a:ea typeface="ＭＳ ゴシック" pitchFamily="49" charset="-128"/>
            </a:rPr>
            <a:t>　今後もさらに財政健全化の取組みを着実に実行するよう努める。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長期的に赤字となっていた国民健康保険特別会計が令和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年度より僅かではあるが黒字となった。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税の見直しを行い、国庫支出金の増額もあり赤字解消となった。しかし、累積赤字は解消されたものの単年度赤字は多額となっているため、今後も計画的な増税の取組みに努める必要がある。</a:t>
          </a:r>
        </a:p>
        <a:p>
          <a:r>
            <a:rPr kumimoji="1" lang="ja-JP" altLang="en-US" sz="1400">
              <a:latin typeface="ＭＳ ゴシック" pitchFamily="49" charset="-128"/>
              <a:ea typeface="ＭＳ ゴシック" pitchFamily="49" charset="-128"/>
            </a:rPr>
            <a:t>　一般会計については、黒字額が増となった。大きな要因としては、地方消費税交付金及び地方交付税、ふるさと納税寄付金の増によるものと考える。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626_&#20843;&#37325;&#2871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65.900000000000006</v>
          </cell>
          <cell r="BX51">
            <v>61.6</v>
          </cell>
          <cell r="CF51">
            <v>56.5</v>
          </cell>
          <cell r="CN51">
            <v>44.4</v>
          </cell>
          <cell r="CV51">
            <v>23.8</v>
          </cell>
        </row>
        <row r="53">
          <cell r="BP53">
            <v>46.5</v>
          </cell>
          <cell r="BX53">
            <v>46.2</v>
          </cell>
          <cell r="CF53">
            <v>46.8</v>
          </cell>
          <cell r="CN53">
            <v>48.2</v>
          </cell>
          <cell r="CV53">
            <v>49.6</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65.900000000000006</v>
          </cell>
          <cell r="BX73">
            <v>61.6</v>
          </cell>
          <cell r="CF73">
            <v>56.5</v>
          </cell>
          <cell r="CN73">
            <v>44.4</v>
          </cell>
          <cell r="CV73">
            <v>23.8</v>
          </cell>
        </row>
        <row r="75">
          <cell r="BP75">
            <v>10.1</v>
          </cell>
          <cell r="BX75">
            <v>10</v>
          </cell>
          <cell r="CF75">
            <v>9.6999999999999993</v>
          </cell>
          <cell r="CN75">
            <v>9.1999999999999993</v>
          </cell>
          <cell r="CV75">
            <v>8.8000000000000007</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18015832</v>
      </c>
      <c r="BO4" s="418"/>
      <c r="BP4" s="418"/>
      <c r="BQ4" s="418"/>
      <c r="BR4" s="418"/>
      <c r="BS4" s="418"/>
      <c r="BT4" s="418"/>
      <c r="BU4" s="419"/>
      <c r="BV4" s="417">
        <v>18937661</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10.9</v>
      </c>
      <c r="CU4" s="592"/>
      <c r="CV4" s="592"/>
      <c r="CW4" s="592"/>
      <c r="CX4" s="592"/>
      <c r="CY4" s="592"/>
      <c r="CZ4" s="592"/>
      <c r="DA4" s="593"/>
      <c r="DB4" s="591">
        <v>9.4</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17114694</v>
      </c>
      <c r="BO5" s="423"/>
      <c r="BP5" s="423"/>
      <c r="BQ5" s="423"/>
      <c r="BR5" s="423"/>
      <c r="BS5" s="423"/>
      <c r="BT5" s="423"/>
      <c r="BU5" s="424"/>
      <c r="BV5" s="422">
        <v>18221514</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78.3</v>
      </c>
      <c r="CU5" s="393"/>
      <c r="CV5" s="393"/>
      <c r="CW5" s="393"/>
      <c r="CX5" s="393"/>
      <c r="CY5" s="393"/>
      <c r="CZ5" s="393"/>
      <c r="DA5" s="394"/>
      <c r="DB5" s="392">
        <v>82.9</v>
      </c>
      <c r="DC5" s="393"/>
      <c r="DD5" s="393"/>
      <c r="DE5" s="393"/>
      <c r="DF5" s="393"/>
      <c r="DG5" s="393"/>
      <c r="DH5" s="393"/>
      <c r="DI5" s="394"/>
    </row>
    <row r="6" spans="1:119" ht="18.75" customHeight="1" x14ac:dyDescent="0.15">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96</v>
      </c>
      <c r="AV6" s="470"/>
      <c r="AW6" s="470"/>
      <c r="AX6" s="470"/>
      <c r="AY6" s="402" t="s">
        <v>104</v>
      </c>
      <c r="AZ6" s="403"/>
      <c r="BA6" s="403"/>
      <c r="BB6" s="403"/>
      <c r="BC6" s="403"/>
      <c r="BD6" s="403"/>
      <c r="BE6" s="403"/>
      <c r="BF6" s="403"/>
      <c r="BG6" s="403"/>
      <c r="BH6" s="403"/>
      <c r="BI6" s="403"/>
      <c r="BJ6" s="403"/>
      <c r="BK6" s="403"/>
      <c r="BL6" s="403"/>
      <c r="BM6" s="404"/>
      <c r="BN6" s="422">
        <v>901138</v>
      </c>
      <c r="BO6" s="423"/>
      <c r="BP6" s="423"/>
      <c r="BQ6" s="423"/>
      <c r="BR6" s="423"/>
      <c r="BS6" s="423"/>
      <c r="BT6" s="423"/>
      <c r="BU6" s="424"/>
      <c r="BV6" s="422">
        <v>716147</v>
      </c>
      <c r="BW6" s="423"/>
      <c r="BX6" s="423"/>
      <c r="BY6" s="423"/>
      <c r="BZ6" s="423"/>
      <c r="CA6" s="423"/>
      <c r="CB6" s="423"/>
      <c r="CC6" s="424"/>
      <c r="CD6" s="431" t="s">
        <v>105</v>
      </c>
      <c r="CE6" s="376"/>
      <c r="CF6" s="376"/>
      <c r="CG6" s="376"/>
      <c r="CH6" s="376"/>
      <c r="CI6" s="376"/>
      <c r="CJ6" s="376"/>
      <c r="CK6" s="376"/>
      <c r="CL6" s="376"/>
      <c r="CM6" s="376"/>
      <c r="CN6" s="376"/>
      <c r="CO6" s="376"/>
      <c r="CP6" s="376"/>
      <c r="CQ6" s="376"/>
      <c r="CR6" s="376"/>
      <c r="CS6" s="432"/>
      <c r="CT6" s="565">
        <v>82</v>
      </c>
      <c r="CU6" s="566"/>
      <c r="CV6" s="566"/>
      <c r="CW6" s="566"/>
      <c r="CX6" s="566"/>
      <c r="CY6" s="566"/>
      <c r="CZ6" s="566"/>
      <c r="DA6" s="567"/>
      <c r="DB6" s="565">
        <v>86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106</v>
      </c>
      <c r="AN7" s="396"/>
      <c r="AO7" s="396"/>
      <c r="AP7" s="396"/>
      <c r="AQ7" s="396"/>
      <c r="AR7" s="396"/>
      <c r="AS7" s="396"/>
      <c r="AT7" s="397"/>
      <c r="AU7" s="469" t="s">
        <v>107</v>
      </c>
      <c r="AV7" s="470"/>
      <c r="AW7" s="470"/>
      <c r="AX7" s="470"/>
      <c r="AY7" s="402" t="s">
        <v>108</v>
      </c>
      <c r="AZ7" s="403"/>
      <c r="BA7" s="403"/>
      <c r="BB7" s="403"/>
      <c r="BC7" s="403"/>
      <c r="BD7" s="403"/>
      <c r="BE7" s="403"/>
      <c r="BF7" s="403"/>
      <c r="BG7" s="403"/>
      <c r="BH7" s="403"/>
      <c r="BI7" s="403"/>
      <c r="BJ7" s="403"/>
      <c r="BK7" s="403"/>
      <c r="BL7" s="403"/>
      <c r="BM7" s="404"/>
      <c r="BN7" s="422">
        <v>59250</v>
      </c>
      <c r="BO7" s="423"/>
      <c r="BP7" s="423"/>
      <c r="BQ7" s="423"/>
      <c r="BR7" s="423"/>
      <c r="BS7" s="423"/>
      <c r="BT7" s="423"/>
      <c r="BU7" s="424"/>
      <c r="BV7" s="422">
        <v>38677</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7743068</v>
      </c>
      <c r="CU7" s="423"/>
      <c r="CV7" s="423"/>
      <c r="CW7" s="423"/>
      <c r="CX7" s="423"/>
      <c r="CY7" s="423"/>
      <c r="CZ7" s="423"/>
      <c r="DA7" s="424"/>
      <c r="DB7" s="422">
        <v>7176770</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111</v>
      </c>
      <c r="AV8" s="470"/>
      <c r="AW8" s="470"/>
      <c r="AX8" s="470"/>
      <c r="AY8" s="402" t="s">
        <v>112</v>
      </c>
      <c r="AZ8" s="403"/>
      <c r="BA8" s="403"/>
      <c r="BB8" s="403"/>
      <c r="BC8" s="403"/>
      <c r="BD8" s="403"/>
      <c r="BE8" s="403"/>
      <c r="BF8" s="403"/>
      <c r="BG8" s="403"/>
      <c r="BH8" s="403"/>
      <c r="BI8" s="403"/>
      <c r="BJ8" s="403"/>
      <c r="BK8" s="403"/>
      <c r="BL8" s="403"/>
      <c r="BM8" s="404"/>
      <c r="BN8" s="422">
        <v>841888</v>
      </c>
      <c r="BO8" s="423"/>
      <c r="BP8" s="423"/>
      <c r="BQ8" s="423"/>
      <c r="BR8" s="423"/>
      <c r="BS8" s="423"/>
      <c r="BT8" s="423"/>
      <c r="BU8" s="424"/>
      <c r="BV8" s="422">
        <v>677470</v>
      </c>
      <c r="BW8" s="423"/>
      <c r="BX8" s="423"/>
      <c r="BY8" s="423"/>
      <c r="BZ8" s="423"/>
      <c r="CA8" s="423"/>
      <c r="CB8" s="423"/>
      <c r="CC8" s="424"/>
      <c r="CD8" s="431" t="s">
        <v>113</v>
      </c>
      <c r="CE8" s="376"/>
      <c r="CF8" s="376"/>
      <c r="CG8" s="376"/>
      <c r="CH8" s="376"/>
      <c r="CI8" s="376"/>
      <c r="CJ8" s="376"/>
      <c r="CK8" s="376"/>
      <c r="CL8" s="376"/>
      <c r="CM8" s="376"/>
      <c r="CN8" s="376"/>
      <c r="CO8" s="376"/>
      <c r="CP8" s="376"/>
      <c r="CQ8" s="376"/>
      <c r="CR8" s="376"/>
      <c r="CS8" s="432"/>
      <c r="CT8" s="525">
        <v>0.43</v>
      </c>
      <c r="CU8" s="526"/>
      <c r="CV8" s="526"/>
      <c r="CW8" s="526"/>
      <c r="CX8" s="526"/>
      <c r="CY8" s="526"/>
      <c r="CZ8" s="526"/>
      <c r="DA8" s="527"/>
      <c r="DB8" s="525">
        <v>0.44</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5"/>
      <c r="L9" s="556" t="s">
        <v>115</v>
      </c>
      <c r="M9" s="557"/>
      <c r="N9" s="557"/>
      <c r="O9" s="557"/>
      <c r="P9" s="557"/>
      <c r="Q9" s="558"/>
      <c r="R9" s="559">
        <v>30941</v>
      </c>
      <c r="S9" s="560"/>
      <c r="T9" s="560"/>
      <c r="U9" s="560"/>
      <c r="V9" s="561"/>
      <c r="W9" s="491" t="s">
        <v>116</v>
      </c>
      <c r="X9" s="492"/>
      <c r="Y9" s="492"/>
      <c r="Z9" s="492"/>
      <c r="AA9" s="492"/>
      <c r="AB9" s="492"/>
      <c r="AC9" s="492"/>
      <c r="AD9" s="492"/>
      <c r="AE9" s="492"/>
      <c r="AF9" s="492"/>
      <c r="AG9" s="492"/>
      <c r="AH9" s="492"/>
      <c r="AI9" s="492"/>
      <c r="AJ9" s="492"/>
      <c r="AK9" s="492"/>
      <c r="AL9" s="562"/>
      <c r="AM9" s="481" t="s">
        <v>117</v>
      </c>
      <c r="AN9" s="396"/>
      <c r="AO9" s="396"/>
      <c r="AP9" s="396"/>
      <c r="AQ9" s="396"/>
      <c r="AR9" s="396"/>
      <c r="AS9" s="396"/>
      <c r="AT9" s="397"/>
      <c r="AU9" s="469" t="s">
        <v>96</v>
      </c>
      <c r="AV9" s="470"/>
      <c r="AW9" s="470"/>
      <c r="AX9" s="470"/>
      <c r="AY9" s="402" t="s">
        <v>118</v>
      </c>
      <c r="AZ9" s="403"/>
      <c r="BA9" s="403"/>
      <c r="BB9" s="403"/>
      <c r="BC9" s="403"/>
      <c r="BD9" s="403"/>
      <c r="BE9" s="403"/>
      <c r="BF9" s="403"/>
      <c r="BG9" s="403"/>
      <c r="BH9" s="403"/>
      <c r="BI9" s="403"/>
      <c r="BJ9" s="403"/>
      <c r="BK9" s="403"/>
      <c r="BL9" s="403"/>
      <c r="BM9" s="404"/>
      <c r="BN9" s="422">
        <v>164418</v>
      </c>
      <c r="BO9" s="423"/>
      <c r="BP9" s="423"/>
      <c r="BQ9" s="423"/>
      <c r="BR9" s="423"/>
      <c r="BS9" s="423"/>
      <c r="BT9" s="423"/>
      <c r="BU9" s="424"/>
      <c r="BV9" s="422">
        <v>102151</v>
      </c>
      <c r="BW9" s="423"/>
      <c r="BX9" s="423"/>
      <c r="BY9" s="423"/>
      <c r="BZ9" s="423"/>
      <c r="CA9" s="423"/>
      <c r="CB9" s="423"/>
      <c r="CC9" s="424"/>
      <c r="CD9" s="431" t="s">
        <v>119</v>
      </c>
      <c r="CE9" s="376"/>
      <c r="CF9" s="376"/>
      <c r="CG9" s="376"/>
      <c r="CH9" s="376"/>
      <c r="CI9" s="376"/>
      <c r="CJ9" s="376"/>
      <c r="CK9" s="376"/>
      <c r="CL9" s="376"/>
      <c r="CM9" s="376"/>
      <c r="CN9" s="376"/>
      <c r="CO9" s="376"/>
      <c r="CP9" s="376"/>
      <c r="CQ9" s="376"/>
      <c r="CR9" s="376"/>
      <c r="CS9" s="432"/>
      <c r="CT9" s="392">
        <v>12.9</v>
      </c>
      <c r="CU9" s="393"/>
      <c r="CV9" s="393"/>
      <c r="CW9" s="393"/>
      <c r="CX9" s="393"/>
      <c r="CY9" s="393"/>
      <c r="CZ9" s="393"/>
      <c r="DA9" s="394"/>
      <c r="DB9" s="392">
        <v>14.1</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120</v>
      </c>
      <c r="M10" s="396"/>
      <c r="N10" s="396"/>
      <c r="O10" s="396"/>
      <c r="P10" s="396"/>
      <c r="Q10" s="397"/>
      <c r="R10" s="398">
        <v>29066</v>
      </c>
      <c r="S10" s="399"/>
      <c r="T10" s="399"/>
      <c r="U10" s="399"/>
      <c r="V10" s="401"/>
      <c r="W10" s="563"/>
      <c r="X10" s="373"/>
      <c r="Y10" s="373"/>
      <c r="Z10" s="373"/>
      <c r="AA10" s="373"/>
      <c r="AB10" s="373"/>
      <c r="AC10" s="373"/>
      <c r="AD10" s="373"/>
      <c r="AE10" s="373"/>
      <c r="AF10" s="373"/>
      <c r="AG10" s="373"/>
      <c r="AH10" s="373"/>
      <c r="AI10" s="373"/>
      <c r="AJ10" s="373"/>
      <c r="AK10" s="373"/>
      <c r="AL10" s="564"/>
      <c r="AM10" s="481" t="s">
        <v>121</v>
      </c>
      <c r="AN10" s="396"/>
      <c r="AO10" s="396"/>
      <c r="AP10" s="396"/>
      <c r="AQ10" s="396"/>
      <c r="AR10" s="396"/>
      <c r="AS10" s="396"/>
      <c r="AT10" s="397"/>
      <c r="AU10" s="469" t="s">
        <v>107</v>
      </c>
      <c r="AV10" s="470"/>
      <c r="AW10" s="470"/>
      <c r="AX10" s="470"/>
      <c r="AY10" s="402" t="s">
        <v>122</v>
      </c>
      <c r="AZ10" s="403"/>
      <c r="BA10" s="403"/>
      <c r="BB10" s="403"/>
      <c r="BC10" s="403"/>
      <c r="BD10" s="403"/>
      <c r="BE10" s="403"/>
      <c r="BF10" s="403"/>
      <c r="BG10" s="403"/>
      <c r="BH10" s="403"/>
      <c r="BI10" s="403"/>
      <c r="BJ10" s="403"/>
      <c r="BK10" s="403"/>
      <c r="BL10" s="403"/>
      <c r="BM10" s="404"/>
      <c r="BN10" s="422">
        <v>1093976</v>
      </c>
      <c r="BO10" s="423"/>
      <c r="BP10" s="423"/>
      <c r="BQ10" s="423"/>
      <c r="BR10" s="423"/>
      <c r="BS10" s="423"/>
      <c r="BT10" s="423"/>
      <c r="BU10" s="424"/>
      <c r="BV10" s="422">
        <v>605073</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124</v>
      </c>
      <c r="M11" s="378"/>
      <c r="N11" s="378"/>
      <c r="O11" s="378"/>
      <c r="P11" s="378"/>
      <c r="Q11" s="379"/>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81" t="s">
        <v>126</v>
      </c>
      <c r="AN11" s="396"/>
      <c r="AO11" s="396"/>
      <c r="AP11" s="396"/>
      <c r="AQ11" s="396"/>
      <c r="AR11" s="396"/>
      <c r="AS11" s="396"/>
      <c r="AT11" s="397"/>
      <c r="AU11" s="469" t="s">
        <v>127</v>
      </c>
      <c r="AV11" s="470"/>
      <c r="AW11" s="470"/>
      <c r="AX11" s="470"/>
      <c r="AY11" s="402" t="s">
        <v>128</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129</v>
      </c>
      <c r="CE11" s="376"/>
      <c r="CF11" s="376"/>
      <c r="CG11" s="376"/>
      <c r="CH11" s="376"/>
      <c r="CI11" s="376"/>
      <c r="CJ11" s="376"/>
      <c r="CK11" s="376"/>
      <c r="CL11" s="376"/>
      <c r="CM11" s="376"/>
      <c r="CN11" s="376"/>
      <c r="CO11" s="376"/>
      <c r="CP11" s="376"/>
      <c r="CQ11" s="376"/>
      <c r="CR11" s="376"/>
      <c r="CS11" s="432"/>
      <c r="CT11" s="525" t="s">
        <v>130</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32146</v>
      </c>
      <c r="S12" s="541"/>
      <c r="T12" s="541"/>
      <c r="U12" s="541"/>
      <c r="V12" s="542"/>
      <c r="W12" s="543" t="s">
        <v>1</v>
      </c>
      <c r="X12" s="470"/>
      <c r="Y12" s="470"/>
      <c r="Z12" s="470"/>
      <c r="AA12" s="470"/>
      <c r="AB12" s="544"/>
      <c r="AC12" s="545" t="s">
        <v>133</v>
      </c>
      <c r="AD12" s="546"/>
      <c r="AE12" s="546"/>
      <c r="AF12" s="546"/>
      <c r="AG12" s="547"/>
      <c r="AH12" s="545" t="s">
        <v>134</v>
      </c>
      <c r="AI12" s="546"/>
      <c r="AJ12" s="546"/>
      <c r="AK12" s="546"/>
      <c r="AL12" s="548"/>
      <c r="AM12" s="481" t="s">
        <v>135</v>
      </c>
      <c r="AN12" s="396"/>
      <c r="AO12" s="396"/>
      <c r="AP12" s="396"/>
      <c r="AQ12" s="396"/>
      <c r="AR12" s="396"/>
      <c r="AS12" s="396"/>
      <c r="AT12" s="397"/>
      <c r="AU12" s="469" t="s">
        <v>111</v>
      </c>
      <c r="AV12" s="470"/>
      <c r="AW12" s="470"/>
      <c r="AX12" s="470"/>
      <c r="AY12" s="402" t="s">
        <v>136</v>
      </c>
      <c r="AZ12" s="403"/>
      <c r="BA12" s="403"/>
      <c r="BB12" s="403"/>
      <c r="BC12" s="403"/>
      <c r="BD12" s="403"/>
      <c r="BE12" s="403"/>
      <c r="BF12" s="403"/>
      <c r="BG12" s="403"/>
      <c r="BH12" s="403"/>
      <c r="BI12" s="403"/>
      <c r="BJ12" s="403"/>
      <c r="BK12" s="403"/>
      <c r="BL12" s="403"/>
      <c r="BM12" s="404"/>
      <c r="BN12" s="422">
        <v>448930</v>
      </c>
      <c r="BO12" s="423"/>
      <c r="BP12" s="423"/>
      <c r="BQ12" s="423"/>
      <c r="BR12" s="423"/>
      <c r="BS12" s="423"/>
      <c r="BT12" s="423"/>
      <c r="BU12" s="424"/>
      <c r="BV12" s="422">
        <v>250017</v>
      </c>
      <c r="BW12" s="423"/>
      <c r="BX12" s="423"/>
      <c r="BY12" s="423"/>
      <c r="BZ12" s="423"/>
      <c r="CA12" s="423"/>
      <c r="CB12" s="423"/>
      <c r="CC12" s="424"/>
      <c r="CD12" s="431" t="s">
        <v>137</v>
      </c>
      <c r="CE12" s="376"/>
      <c r="CF12" s="376"/>
      <c r="CG12" s="376"/>
      <c r="CH12" s="376"/>
      <c r="CI12" s="376"/>
      <c r="CJ12" s="376"/>
      <c r="CK12" s="376"/>
      <c r="CL12" s="376"/>
      <c r="CM12" s="376"/>
      <c r="CN12" s="376"/>
      <c r="CO12" s="376"/>
      <c r="CP12" s="376"/>
      <c r="CQ12" s="376"/>
      <c r="CR12" s="376"/>
      <c r="CS12" s="432"/>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139</v>
      </c>
      <c r="N13" s="513"/>
      <c r="O13" s="513"/>
      <c r="P13" s="513"/>
      <c r="Q13" s="514"/>
      <c r="R13" s="515">
        <v>31991</v>
      </c>
      <c r="S13" s="516"/>
      <c r="T13" s="516"/>
      <c r="U13" s="516"/>
      <c r="V13" s="517"/>
      <c r="W13" s="503" t="s">
        <v>140</v>
      </c>
      <c r="X13" s="445"/>
      <c r="Y13" s="445"/>
      <c r="Z13" s="445"/>
      <c r="AA13" s="445"/>
      <c r="AB13" s="446"/>
      <c r="AC13" s="398">
        <v>1030</v>
      </c>
      <c r="AD13" s="399"/>
      <c r="AE13" s="399"/>
      <c r="AF13" s="399"/>
      <c r="AG13" s="400"/>
      <c r="AH13" s="398">
        <v>1095</v>
      </c>
      <c r="AI13" s="399"/>
      <c r="AJ13" s="399"/>
      <c r="AK13" s="399"/>
      <c r="AL13" s="401"/>
      <c r="AM13" s="481" t="s">
        <v>141</v>
      </c>
      <c r="AN13" s="396"/>
      <c r="AO13" s="396"/>
      <c r="AP13" s="396"/>
      <c r="AQ13" s="396"/>
      <c r="AR13" s="396"/>
      <c r="AS13" s="396"/>
      <c r="AT13" s="397"/>
      <c r="AU13" s="469" t="s">
        <v>142</v>
      </c>
      <c r="AV13" s="470"/>
      <c r="AW13" s="470"/>
      <c r="AX13" s="470"/>
      <c r="AY13" s="402" t="s">
        <v>143</v>
      </c>
      <c r="AZ13" s="403"/>
      <c r="BA13" s="403"/>
      <c r="BB13" s="403"/>
      <c r="BC13" s="403"/>
      <c r="BD13" s="403"/>
      <c r="BE13" s="403"/>
      <c r="BF13" s="403"/>
      <c r="BG13" s="403"/>
      <c r="BH13" s="403"/>
      <c r="BI13" s="403"/>
      <c r="BJ13" s="403"/>
      <c r="BK13" s="403"/>
      <c r="BL13" s="403"/>
      <c r="BM13" s="404"/>
      <c r="BN13" s="422">
        <v>809464</v>
      </c>
      <c r="BO13" s="423"/>
      <c r="BP13" s="423"/>
      <c r="BQ13" s="423"/>
      <c r="BR13" s="423"/>
      <c r="BS13" s="423"/>
      <c r="BT13" s="423"/>
      <c r="BU13" s="424"/>
      <c r="BV13" s="422">
        <v>457207</v>
      </c>
      <c r="BW13" s="423"/>
      <c r="BX13" s="423"/>
      <c r="BY13" s="423"/>
      <c r="BZ13" s="423"/>
      <c r="CA13" s="423"/>
      <c r="CB13" s="423"/>
      <c r="CC13" s="424"/>
      <c r="CD13" s="431" t="s">
        <v>144</v>
      </c>
      <c r="CE13" s="376"/>
      <c r="CF13" s="376"/>
      <c r="CG13" s="376"/>
      <c r="CH13" s="376"/>
      <c r="CI13" s="376"/>
      <c r="CJ13" s="376"/>
      <c r="CK13" s="376"/>
      <c r="CL13" s="376"/>
      <c r="CM13" s="376"/>
      <c r="CN13" s="376"/>
      <c r="CO13" s="376"/>
      <c r="CP13" s="376"/>
      <c r="CQ13" s="376"/>
      <c r="CR13" s="376"/>
      <c r="CS13" s="432"/>
      <c r="CT13" s="392">
        <v>8.8000000000000007</v>
      </c>
      <c r="CU13" s="393"/>
      <c r="CV13" s="393"/>
      <c r="CW13" s="393"/>
      <c r="CX13" s="393"/>
      <c r="CY13" s="393"/>
      <c r="CZ13" s="393"/>
      <c r="DA13" s="394"/>
      <c r="DB13" s="392">
        <v>9.1999999999999993</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145</v>
      </c>
      <c r="M14" s="549"/>
      <c r="N14" s="549"/>
      <c r="O14" s="549"/>
      <c r="P14" s="549"/>
      <c r="Q14" s="550"/>
      <c r="R14" s="515">
        <v>31882</v>
      </c>
      <c r="S14" s="516"/>
      <c r="T14" s="516"/>
      <c r="U14" s="516"/>
      <c r="V14" s="517"/>
      <c r="W14" s="518"/>
      <c r="X14" s="448"/>
      <c r="Y14" s="448"/>
      <c r="Z14" s="448"/>
      <c r="AA14" s="448"/>
      <c r="AB14" s="449"/>
      <c r="AC14" s="508">
        <v>7.8</v>
      </c>
      <c r="AD14" s="509"/>
      <c r="AE14" s="509"/>
      <c r="AF14" s="509"/>
      <c r="AG14" s="510"/>
      <c r="AH14" s="508">
        <v>9</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146</v>
      </c>
      <c r="CE14" s="429"/>
      <c r="CF14" s="429"/>
      <c r="CG14" s="429"/>
      <c r="CH14" s="429"/>
      <c r="CI14" s="429"/>
      <c r="CJ14" s="429"/>
      <c r="CK14" s="429"/>
      <c r="CL14" s="429"/>
      <c r="CM14" s="429"/>
      <c r="CN14" s="429"/>
      <c r="CO14" s="429"/>
      <c r="CP14" s="429"/>
      <c r="CQ14" s="429"/>
      <c r="CR14" s="429"/>
      <c r="CS14" s="430"/>
      <c r="CT14" s="519">
        <v>23.8</v>
      </c>
      <c r="CU14" s="520"/>
      <c r="CV14" s="520"/>
      <c r="CW14" s="520"/>
      <c r="CX14" s="520"/>
      <c r="CY14" s="520"/>
      <c r="CZ14" s="520"/>
      <c r="DA14" s="521"/>
      <c r="DB14" s="519">
        <v>44.4</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147</v>
      </c>
      <c r="N15" s="513"/>
      <c r="O15" s="513"/>
      <c r="P15" s="513"/>
      <c r="Q15" s="514"/>
      <c r="R15" s="515">
        <v>31709</v>
      </c>
      <c r="S15" s="516"/>
      <c r="T15" s="516"/>
      <c r="U15" s="516"/>
      <c r="V15" s="517"/>
      <c r="W15" s="503" t="s">
        <v>148</v>
      </c>
      <c r="X15" s="445"/>
      <c r="Y15" s="445"/>
      <c r="Z15" s="445"/>
      <c r="AA15" s="445"/>
      <c r="AB15" s="446"/>
      <c r="AC15" s="398">
        <v>2154</v>
      </c>
      <c r="AD15" s="399"/>
      <c r="AE15" s="399"/>
      <c r="AF15" s="399"/>
      <c r="AG15" s="400"/>
      <c r="AH15" s="398">
        <v>2022</v>
      </c>
      <c r="AI15" s="399"/>
      <c r="AJ15" s="399"/>
      <c r="AK15" s="399"/>
      <c r="AL15" s="401"/>
      <c r="AM15" s="481"/>
      <c r="AN15" s="396"/>
      <c r="AO15" s="396"/>
      <c r="AP15" s="396"/>
      <c r="AQ15" s="396"/>
      <c r="AR15" s="396"/>
      <c r="AS15" s="396"/>
      <c r="AT15" s="397"/>
      <c r="AU15" s="469"/>
      <c r="AV15" s="470"/>
      <c r="AW15" s="470"/>
      <c r="AX15" s="470"/>
      <c r="AY15" s="414" t="s">
        <v>149</v>
      </c>
      <c r="AZ15" s="415"/>
      <c r="BA15" s="415"/>
      <c r="BB15" s="415"/>
      <c r="BC15" s="415"/>
      <c r="BD15" s="415"/>
      <c r="BE15" s="415"/>
      <c r="BF15" s="415"/>
      <c r="BG15" s="415"/>
      <c r="BH15" s="415"/>
      <c r="BI15" s="415"/>
      <c r="BJ15" s="415"/>
      <c r="BK15" s="415"/>
      <c r="BL15" s="415"/>
      <c r="BM15" s="416"/>
      <c r="BN15" s="417">
        <v>2815812</v>
      </c>
      <c r="BO15" s="418"/>
      <c r="BP15" s="418"/>
      <c r="BQ15" s="418"/>
      <c r="BR15" s="418"/>
      <c r="BS15" s="418"/>
      <c r="BT15" s="418"/>
      <c r="BU15" s="419"/>
      <c r="BV15" s="417">
        <v>2757831</v>
      </c>
      <c r="BW15" s="418"/>
      <c r="BX15" s="418"/>
      <c r="BY15" s="418"/>
      <c r="BZ15" s="418"/>
      <c r="CA15" s="418"/>
      <c r="CB15" s="418"/>
      <c r="CC15" s="419"/>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151</v>
      </c>
      <c r="M16" s="506"/>
      <c r="N16" s="506"/>
      <c r="O16" s="506"/>
      <c r="P16" s="506"/>
      <c r="Q16" s="507"/>
      <c r="R16" s="500" t="s">
        <v>152</v>
      </c>
      <c r="S16" s="501"/>
      <c r="T16" s="501"/>
      <c r="U16" s="501"/>
      <c r="V16" s="502"/>
      <c r="W16" s="518"/>
      <c r="X16" s="448"/>
      <c r="Y16" s="448"/>
      <c r="Z16" s="448"/>
      <c r="AA16" s="448"/>
      <c r="AB16" s="449"/>
      <c r="AC16" s="508">
        <v>16.3</v>
      </c>
      <c r="AD16" s="509"/>
      <c r="AE16" s="509"/>
      <c r="AF16" s="509"/>
      <c r="AG16" s="510"/>
      <c r="AH16" s="508">
        <v>16.7</v>
      </c>
      <c r="AI16" s="509"/>
      <c r="AJ16" s="509"/>
      <c r="AK16" s="509"/>
      <c r="AL16" s="511"/>
      <c r="AM16" s="481"/>
      <c r="AN16" s="396"/>
      <c r="AO16" s="396"/>
      <c r="AP16" s="396"/>
      <c r="AQ16" s="396"/>
      <c r="AR16" s="396"/>
      <c r="AS16" s="396"/>
      <c r="AT16" s="397"/>
      <c r="AU16" s="469"/>
      <c r="AV16" s="470"/>
      <c r="AW16" s="470"/>
      <c r="AX16" s="470"/>
      <c r="AY16" s="402" t="s">
        <v>153</v>
      </c>
      <c r="AZ16" s="403"/>
      <c r="BA16" s="403"/>
      <c r="BB16" s="403"/>
      <c r="BC16" s="403"/>
      <c r="BD16" s="403"/>
      <c r="BE16" s="403"/>
      <c r="BF16" s="403"/>
      <c r="BG16" s="403"/>
      <c r="BH16" s="403"/>
      <c r="BI16" s="403"/>
      <c r="BJ16" s="403"/>
      <c r="BK16" s="403"/>
      <c r="BL16" s="403"/>
      <c r="BM16" s="404"/>
      <c r="BN16" s="422">
        <v>6693503</v>
      </c>
      <c r="BO16" s="423"/>
      <c r="BP16" s="423"/>
      <c r="BQ16" s="423"/>
      <c r="BR16" s="423"/>
      <c r="BS16" s="423"/>
      <c r="BT16" s="423"/>
      <c r="BU16" s="424"/>
      <c r="BV16" s="422">
        <v>6208108</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154</v>
      </c>
      <c r="N17" s="498"/>
      <c r="O17" s="498"/>
      <c r="P17" s="498"/>
      <c r="Q17" s="499"/>
      <c r="R17" s="500" t="s">
        <v>155</v>
      </c>
      <c r="S17" s="501"/>
      <c r="T17" s="501"/>
      <c r="U17" s="501"/>
      <c r="V17" s="502"/>
      <c r="W17" s="503" t="s">
        <v>156</v>
      </c>
      <c r="X17" s="445"/>
      <c r="Y17" s="445"/>
      <c r="Z17" s="445"/>
      <c r="AA17" s="445"/>
      <c r="AB17" s="446"/>
      <c r="AC17" s="398">
        <v>9991</v>
      </c>
      <c r="AD17" s="399"/>
      <c r="AE17" s="399"/>
      <c r="AF17" s="399"/>
      <c r="AG17" s="400"/>
      <c r="AH17" s="398">
        <v>8991</v>
      </c>
      <c r="AI17" s="399"/>
      <c r="AJ17" s="399"/>
      <c r="AK17" s="399"/>
      <c r="AL17" s="401"/>
      <c r="AM17" s="481"/>
      <c r="AN17" s="396"/>
      <c r="AO17" s="396"/>
      <c r="AP17" s="396"/>
      <c r="AQ17" s="396"/>
      <c r="AR17" s="396"/>
      <c r="AS17" s="396"/>
      <c r="AT17" s="397"/>
      <c r="AU17" s="469"/>
      <c r="AV17" s="470"/>
      <c r="AW17" s="470"/>
      <c r="AX17" s="470"/>
      <c r="AY17" s="402" t="s">
        <v>157</v>
      </c>
      <c r="AZ17" s="403"/>
      <c r="BA17" s="403"/>
      <c r="BB17" s="403"/>
      <c r="BC17" s="403"/>
      <c r="BD17" s="403"/>
      <c r="BE17" s="403"/>
      <c r="BF17" s="403"/>
      <c r="BG17" s="403"/>
      <c r="BH17" s="403"/>
      <c r="BI17" s="403"/>
      <c r="BJ17" s="403"/>
      <c r="BK17" s="403"/>
      <c r="BL17" s="403"/>
      <c r="BM17" s="404"/>
      <c r="BN17" s="422">
        <v>3521280</v>
      </c>
      <c r="BO17" s="423"/>
      <c r="BP17" s="423"/>
      <c r="BQ17" s="423"/>
      <c r="BR17" s="423"/>
      <c r="BS17" s="423"/>
      <c r="BT17" s="423"/>
      <c r="BU17" s="424"/>
      <c r="BV17" s="422">
        <v>3446761</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158</v>
      </c>
      <c r="C18" s="475"/>
      <c r="D18" s="475"/>
      <c r="E18" s="476"/>
      <c r="F18" s="476"/>
      <c r="G18" s="476"/>
      <c r="H18" s="476"/>
      <c r="I18" s="476"/>
      <c r="J18" s="476"/>
      <c r="K18" s="476"/>
      <c r="L18" s="477">
        <v>26.96</v>
      </c>
      <c r="M18" s="477"/>
      <c r="N18" s="477"/>
      <c r="O18" s="477"/>
      <c r="P18" s="477"/>
      <c r="Q18" s="477"/>
      <c r="R18" s="478"/>
      <c r="S18" s="478"/>
      <c r="T18" s="478"/>
      <c r="U18" s="478"/>
      <c r="V18" s="479"/>
      <c r="W18" s="493"/>
      <c r="X18" s="494"/>
      <c r="Y18" s="494"/>
      <c r="Z18" s="494"/>
      <c r="AA18" s="494"/>
      <c r="AB18" s="504"/>
      <c r="AC18" s="386">
        <v>75.8</v>
      </c>
      <c r="AD18" s="387"/>
      <c r="AE18" s="387"/>
      <c r="AF18" s="387"/>
      <c r="AG18" s="480"/>
      <c r="AH18" s="386">
        <v>74.3</v>
      </c>
      <c r="AI18" s="387"/>
      <c r="AJ18" s="387"/>
      <c r="AK18" s="387"/>
      <c r="AL18" s="388"/>
      <c r="AM18" s="481"/>
      <c r="AN18" s="396"/>
      <c r="AO18" s="396"/>
      <c r="AP18" s="396"/>
      <c r="AQ18" s="396"/>
      <c r="AR18" s="396"/>
      <c r="AS18" s="396"/>
      <c r="AT18" s="397"/>
      <c r="AU18" s="469"/>
      <c r="AV18" s="470"/>
      <c r="AW18" s="470"/>
      <c r="AX18" s="470"/>
      <c r="AY18" s="402" t="s">
        <v>159</v>
      </c>
      <c r="AZ18" s="403"/>
      <c r="BA18" s="403"/>
      <c r="BB18" s="403"/>
      <c r="BC18" s="403"/>
      <c r="BD18" s="403"/>
      <c r="BE18" s="403"/>
      <c r="BF18" s="403"/>
      <c r="BG18" s="403"/>
      <c r="BH18" s="403"/>
      <c r="BI18" s="403"/>
      <c r="BJ18" s="403"/>
      <c r="BK18" s="403"/>
      <c r="BL18" s="403"/>
      <c r="BM18" s="404"/>
      <c r="BN18" s="422">
        <v>6196575</v>
      </c>
      <c r="BO18" s="423"/>
      <c r="BP18" s="423"/>
      <c r="BQ18" s="423"/>
      <c r="BR18" s="423"/>
      <c r="BS18" s="423"/>
      <c r="BT18" s="423"/>
      <c r="BU18" s="424"/>
      <c r="BV18" s="422">
        <v>6104128</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160</v>
      </c>
      <c r="C19" s="475"/>
      <c r="D19" s="475"/>
      <c r="E19" s="476"/>
      <c r="F19" s="476"/>
      <c r="G19" s="476"/>
      <c r="H19" s="476"/>
      <c r="I19" s="476"/>
      <c r="J19" s="476"/>
      <c r="K19" s="476"/>
      <c r="L19" s="482">
        <v>1148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161</v>
      </c>
      <c r="AZ19" s="403"/>
      <c r="BA19" s="403"/>
      <c r="BB19" s="403"/>
      <c r="BC19" s="403"/>
      <c r="BD19" s="403"/>
      <c r="BE19" s="403"/>
      <c r="BF19" s="403"/>
      <c r="BG19" s="403"/>
      <c r="BH19" s="403"/>
      <c r="BI19" s="403"/>
      <c r="BJ19" s="403"/>
      <c r="BK19" s="403"/>
      <c r="BL19" s="403"/>
      <c r="BM19" s="404"/>
      <c r="BN19" s="422">
        <v>10535462</v>
      </c>
      <c r="BO19" s="423"/>
      <c r="BP19" s="423"/>
      <c r="BQ19" s="423"/>
      <c r="BR19" s="423"/>
      <c r="BS19" s="423"/>
      <c r="BT19" s="423"/>
      <c r="BU19" s="424"/>
      <c r="BV19" s="422">
        <v>9596566</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162</v>
      </c>
      <c r="C20" s="475"/>
      <c r="D20" s="475"/>
      <c r="E20" s="476"/>
      <c r="F20" s="476"/>
      <c r="G20" s="476"/>
      <c r="H20" s="476"/>
      <c r="I20" s="476"/>
      <c r="J20" s="476"/>
      <c r="K20" s="476"/>
      <c r="L20" s="482">
        <v>10680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163</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456" t="s">
        <v>167</v>
      </c>
      <c r="X22" s="436"/>
      <c r="Y22" s="437"/>
      <c r="Z22" s="444" t="s">
        <v>1</v>
      </c>
      <c r="AA22" s="445"/>
      <c r="AB22" s="445"/>
      <c r="AC22" s="445"/>
      <c r="AD22" s="445"/>
      <c r="AE22" s="445"/>
      <c r="AF22" s="445"/>
      <c r="AG22" s="446"/>
      <c r="AH22" s="461" t="s">
        <v>168</v>
      </c>
      <c r="AI22" s="445"/>
      <c r="AJ22" s="445"/>
      <c r="AK22" s="445"/>
      <c r="AL22" s="446"/>
      <c r="AM22" s="461" t="s">
        <v>169</v>
      </c>
      <c r="AN22" s="462"/>
      <c r="AO22" s="462"/>
      <c r="AP22" s="462"/>
      <c r="AQ22" s="462"/>
      <c r="AR22" s="463"/>
      <c r="AS22" s="450" t="s">
        <v>166</v>
      </c>
      <c r="AT22" s="451"/>
      <c r="AU22" s="451"/>
      <c r="AV22" s="451"/>
      <c r="AW22" s="451"/>
      <c r="AX22" s="467"/>
      <c r="AY22" s="414" t="s">
        <v>170</v>
      </c>
      <c r="AZ22" s="415"/>
      <c r="BA22" s="415"/>
      <c r="BB22" s="415"/>
      <c r="BC22" s="415"/>
      <c r="BD22" s="415"/>
      <c r="BE22" s="415"/>
      <c r="BF22" s="415"/>
      <c r="BG22" s="415"/>
      <c r="BH22" s="415"/>
      <c r="BI22" s="415"/>
      <c r="BJ22" s="415"/>
      <c r="BK22" s="415"/>
      <c r="BL22" s="415"/>
      <c r="BM22" s="416"/>
      <c r="BN22" s="417">
        <v>12925942</v>
      </c>
      <c r="BO22" s="418"/>
      <c r="BP22" s="418"/>
      <c r="BQ22" s="418"/>
      <c r="BR22" s="418"/>
      <c r="BS22" s="418"/>
      <c r="BT22" s="418"/>
      <c r="BU22" s="419"/>
      <c r="BV22" s="417">
        <v>13558051</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171</v>
      </c>
      <c r="AZ23" s="403"/>
      <c r="BA23" s="403"/>
      <c r="BB23" s="403"/>
      <c r="BC23" s="403"/>
      <c r="BD23" s="403"/>
      <c r="BE23" s="403"/>
      <c r="BF23" s="403"/>
      <c r="BG23" s="403"/>
      <c r="BH23" s="403"/>
      <c r="BI23" s="403"/>
      <c r="BJ23" s="403"/>
      <c r="BK23" s="403"/>
      <c r="BL23" s="403"/>
      <c r="BM23" s="404"/>
      <c r="BN23" s="422">
        <v>9769309</v>
      </c>
      <c r="BO23" s="423"/>
      <c r="BP23" s="423"/>
      <c r="BQ23" s="423"/>
      <c r="BR23" s="423"/>
      <c r="BS23" s="423"/>
      <c r="BT23" s="423"/>
      <c r="BU23" s="424"/>
      <c r="BV23" s="422">
        <v>10247769</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172</v>
      </c>
      <c r="F24" s="396"/>
      <c r="G24" s="396"/>
      <c r="H24" s="396"/>
      <c r="I24" s="396"/>
      <c r="J24" s="396"/>
      <c r="K24" s="397"/>
      <c r="L24" s="398">
        <v>1</v>
      </c>
      <c r="M24" s="399"/>
      <c r="N24" s="399"/>
      <c r="O24" s="399"/>
      <c r="P24" s="400"/>
      <c r="Q24" s="398">
        <v>7580</v>
      </c>
      <c r="R24" s="399"/>
      <c r="S24" s="399"/>
      <c r="T24" s="399"/>
      <c r="U24" s="399"/>
      <c r="V24" s="400"/>
      <c r="W24" s="457"/>
      <c r="X24" s="439"/>
      <c r="Y24" s="440"/>
      <c r="Z24" s="395" t="s">
        <v>173</v>
      </c>
      <c r="AA24" s="396"/>
      <c r="AB24" s="396"/>
      <c r="AC24" s="396"/>
      <c r="AD24" s="396"/>
      <c r="AE24" s="396"/>
      <c r="AF24" s="396"/>
      <c r="AG24" s="397"/>
      <c r="AH24" s="398">
        <v>186</v>
      </c>
      <c r="AI24" s="399"/>
      <c r="AJ24" s="399"/>
      <c r="AK24" s="399"/>
      <c r="AL24" s="400"/>
      <c r="AM24" s="398">
        <v>555582</v>
      </c>
      <c r="AN24" s="399"/>
      <c r="AO24" s="399"/>
      <c r="AP24" s="399"/>
      <c r="AQ24" s="399"/>
      <c r="AR24" s="400"/>
      <c r="AS24" s="398">
        <v>2987</v>
      </c>
      <c r="AT24" s="399"/>
      <c r="AU24" s="399"/>
      <c r="AV24" s="399"/>
      <c r="AW24" s="399"/>
      <c r="AX24" s="401"/>
      <c r="AY24" s="389" t="s">
        <v>174</v>
      </c>
      <c r="AZ24" s="390"/>
      <c r="BA24" s="390"/>
      <c r="BB24" s="390"/>
      <c r="BC24" s="390"/>
      <c r="BD24" s="390"/>
      <c r="BE24" s="390"/>
      <c r="BF24" s="390"/>
      <c r="BG24" s="390"/>
      <c r="BH24" s="390"/>
      <c r="BI24" s="390"/>
      <c r="BJ24" s="390"/>
      <c r="BK24" s="390"/>
      <c r="BL24" s="390"/>
      <c r="BM24" s="391"/>
      <c r="BN24" s="422">
        <v>8598092</v>
      </c>
      <c r="BO24" s="423"/>
      <c r="BP24" s="423"/>
      <c r="BQ24" s="423"/>
      <c r="BR24" s="423"/>
      <c r="BS24" s="423"/>
      <c r="BT24" s="423"/>
      <c r="BU24" s="424"/>
      <c r="BV24" s="422">
        <v>9186427</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175</v>
      </c>
      <c r="F25" s="396"/>
      <c r="G25" s="396"/>
      <c r="H25" s="396"/>
      <c r="I25" s="396"/>
      <c r="J25" s="396"/>
      <c r="K25" s="397"/>
      <c r="L25" s="398">
        <v>1</v>
      </c>
      <c r="M25" s="399"/>
      <c r="N25" s="399"/>
      <c r="O25" s="399"/>
      <c r="P25" s="400"/>
      <c r="Q25" s="398">
        <v>6230</v>
      </c>
      <c r="R25" s="399"/>
      <c r="S25" s="399"/>
      <c r="T25" s="399"/>
      <c r="U25" s="399"/>
      <c r="V25" s="400"/>
      <c r="W25" s="457"/>
      <c r="X25" s="439"/>
      <c r="Y25" s="440"/>
      <c r="Z25" s="395" t="s">
        <v>176</v>
      </c>
      <c r="AA25" s="396"/>
      <c r="AB25" s="396"/>
      <c r="AC25" s="396"/>
      <c r="AD25" s="396"/>
      <c r="AE25" s="396"/>
      <c r="AF25" s="396"/>
      <c r="AG25" s="397"/>
      <c r="AH25" s="398" t="s">
        <v>130</v>
      </c>
      <c r="AI25" s="399"/>
      <c r="AJ25" s="399"/>
      <c r="AK25" s="399"/>
      <c r="AL25" s="400"/>
      <c r="AM25" s="398" t="s">
        <v>138</v>
      </c>
      <c r="AN25" s="399"/>
      <c r="AO25" s="399"/>
      <c r="AP25" s="399"/>
      <c r="AQ25" s="399"/>
      <c r="AR25" s="400"/>
      <c r="AS25" s="398" t="s">
        <v>130</v>
      </c>
      <c r="AT25" s="399"/>
      <c r="AU25" s="399"/>
      <c r="AV25" s="399"/>
      <c r="AW25" s="399"/>
      <c r="AX25" s="401"/>
      <c r="AY25" s="414" t="s">
        <v>177</v>
      </c>
      <c r="AZ25" s="415"/>
      <c r="BA25" s="415"/>
      <c r="BB25" s="415"/>
      <c r="BC25" s="415"/>
      <c r="BD25" s="415"/>
      <c r="BE25" s="415"/>
      <c r="BF25" s="415"/>
      <c r="BG25" s="415"/>
      <c r="BH25" s="415"/>
      <c r="BI25" s="415"/>
      <c r="BJ25" s="415"/>
      <c r="BK25" s="415"/>
      <c r="BL25" s="415"/>
      <c r="BM25" s="416"/>
      <c r="BN25" s="417">
        <v>708122</v>
      </c>
      <c r="BO25" s="418"/>
      <c r="BP25" s="418"/>
      <c r="BQ25" s="418"/>
      <c r="BR25" s="418"/>
      <c r="BS25" s="418"/>
      <c r="BT25" s="418"/>
      <c r="BU25" s="419"/>
      <c r="BV25" s="417">
        <v>739210</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178</v>
      </c>
      <c r="F26" s="396"/>
      <c r="G26" s="396"/>
      <c r="H26" s="396"/>
      <c r="I26" s="396"/>
      <c r="J26" s="396"/>
      <c r="K26" s="397"/>
      <c r="L26" s="398">
        <v>1</v>
      </c>
      <c r="M26" s="399"/>
      <c r="N26" s="399"/>
      <c r="O26" s="399"/>
      <c r="P26" s="400"/>
      <c r="Q26" s="398">
        <v>5910</v>
      </c>
      <c r="R26" s="399"/>
      <c r="S26" s="399"/>
      <c r="T26" s="399"/>
      <c r="U26" s="399"/>
      <c r="V26" s="400"/>
      <c r="W26" s="457"/>
      <c r="X26" s="439"/>
      <c r="Y26" s="440"/>
      <c r="Z26" s="395" t="s">
        <v>179</v>
      </c>
      <c r="AA26" s="433"/>
      <c r="AB26" s="433"/>
      <c r="AC26" s="433"/>
      <c r="AD26" s="433"/>
      <c r="AE26" s="433"/>
      <c r="AF26" s="433"/>
      <c r="AG26" s="434"/>
      <c r="AH26" s="398">
        <v>2</v>
      </c>
      <c r="AI26" s="399"/>
      <c r="AJ26" s="399"/>
      <c r="AK26" s="399"/>
      <c r="AL26" s="400"/>
      <c r="AM26" s="398" t="s">
        <v>180</v>
      </c>
      <c r="AN26" s="399"/>
      <c r="AO26" s="399"/>
      <c r="AP26" s="399"/>
      <c r="AQ26" s="399"/>
      <c r="AR26" s="400"/>
      <c r="AS26" s="398" t="s">
        <v>181</v>
      </c>
      <c r="AT26" s="399"/>
      <c r="AU26" s="399"/>
      <c r="AV26" s="399"/>
      <c r="AW26" s="399"/>
      <c r="AX26" s="401"/>
      <c r="AY26" s="431" t="s">
        <v>182</v>
      </c>
      <c r="AZ26" s="376"/>
      <c r="BA26" s="376"/>
      <c r="BB26" s="376"/>
      <c r="BC26" s="376"/>
      <c r="BD26" s="376"/>
      <c r="BE26" s="376"/>
      <c r="BF26" s="376"/>
      <c r="BG26" s="376"/>
      <c r="BH26" s="376"/>
      <c r="BI26" s="376"/>
      <c r="BJ26" s="376"/>
      <c r="BK26" s="376"/>
      <c r="BL26" s="376"/>
      <c r="BM26" s="432"/>
      <c r="BN26" s="422" t="s">
        <v>130</v>
      </c>
      <c r="BO26" s="423"/>
      <c r="BP26" s="423"/>
      <c r="BQ26" s="423"/>
      <c r="BR26" s="423"/>
      <c r="BS26" s="423"/>
      <c r="BT26" s="423"/>
      <c r="BU26" s="424"/>
      <c r="BV26" s="422" t="s">
        <v>130</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183</v>
      </c>
      <c r="F27" s="396"/>
      <c r="G27" s="396"/>
      <c r="H27" s="396"/>
      <c r="I27" s="396"/>
      <c r="J27" s="396"/>
      <c r="K27" s="397"/>
      <c r="L27" s="398">
        <v>1</v>
      </c>
      <c r="M27" s="399"/>
      <c r="N27" s="399"/>
      <c r="O27" s="399"/>
      <c r="P27" s="400"/>
      <c r="Q27" s="398">
        <v>3100</v>
      </c>
      <c r="R27" s="399"/>
      <c r="S27" s="399"/>
      <c r="T27" s="399"/>
      <c r="U27" s="399"/>
      <c r="V27" s="400"/>
      <c r="W27" s="457"/>
      <c r="X27" s="439"/>
      <c r="Y27" s="440"/>
      <c r="Z27" s="395" t="s">
        <v>184</v>
      </c>
      <c r="AA27" s="396"/>
      <c r="AB27" s="396"/>
      <c r="AC27" s="396"/>
      <c r="AD27" s="396"/>
      <c r="AE27" s="396"/>
      <c r="AF27" s="396"/>
      <c r="AG27" s="397"/>
      <c r="AH27" s="398">
        <v>14</v>
      </c>
      <c r="AI27" s="399"/>
      <c r="AJ27" s="399"/>
      <c r="AK27" s="399"/>
      <c r="AL27" s="400"/>
      <c r="AM27" s="398">
        <v>40516</v>
      </c>
      <c r="AN27" s="399"/>
      <c r="AO27" s="399"/>
      <c r="AP27" s="399"/>
      <c r="AQ27" s="399"/>
      <c r="AR27" s="400"/>
      <c r="AS27" s="398">
        <v>2894</v>
      </c>
      <c r="AT27" s="399"/>
      <c r="AU27" s="399"/>
      <c r="AV27" s="399"/>
      <c r="AW27" s="399"/>
      <c r="AX27" s="401"/>
      <c r="AY27" s="428" t="s">
        <v>185</v>
      </c>
      <c r="AZ27" s="429"/>
      <c r="BA27" s="429"/>
      <c r="BB27" s="429"/>
      <c r="BC27" s="429"/>
      <c r="BD27" s="429"/>
      <c r="BE27" s="429"/>
      <c r="BF27" s="429"/>
      <c r="BG27" s="429"/>
      <c r="BH27" s="429"/>
      <c r="BI27" s="429"/>
      <c r="BJ27" s="429"/>
      <c r="BK27" s="429"/>
      <c r="BL27" s="429"/>
      <c r="BM27" s="430"/>
      <c r="BN27" s="425">
        <v>137205</v>
      </c>
      <c r="BO27" s="426"/>
      <c r="BP27" s="426"/>
      <c r="BQ27" s="426"/>
      <c r="BR27" s="426"/>
      <c r="BS27" s="426"/>
      <c r="BT27" s="426"/>
      <c r="BU27" s="427"/>
      <c r="BV27" s="425">
        <v>137016</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186</v>
      </c>
      <c r="F28" s="396"/>
      <c r="G28" s="396"/>
      <c r="H28" s="396"/>
      <c r="I28" s="396"/>
      <c r="J28" s="396"/>
      <c r="K28" s="397"/>
      <c r="L28" s="398">
        <v>1</v>
      </c>
      <c r="M28" s="399"/>
      <c r="N28" s="399"/>
      <c r="O28" s="399"/>
      <c r="P28" s="400"/>
      <c r="Q28" s="398">
        <v>2540</v>
      </c>
      <c r="R28" s="399"/>
      <c r="S28" s="399"/>
      <c r="T28" s="399"/>
      <c r="U28" s="399"/>
      <c r="V28" s="400"/>
      <c r="W28" s="457"/>
      <c r="X28" s="439"/>
      <c r="Y28" s="440"/>
      <c r="Z28" s="395" t="s">
        <v>187</v>
      </c>
      <c r="AA28" s="396"/>
      <c r="AB28" s="396"/>
      <c r="AC28" s="396"/>
      <c r="AD28" s="396"/>
      <c r="AE28" s="396"/>
      <c r="AF28" s="396"/>
      <c r="AG28" s="397"/>
      <c r="AH28" s="398" t="s">
        <v>138</v>
      </c>
      <c r="AI28" s="399"/>
      <c r="AJ28" s="399"/>
      <c r="AK28" s="399"/>
      <c r="AL28" s="400"/>
      <c r="AM28" s="398" t="s">
        <v>138</v>
      </c>
      <c r="AN28" s="399"/>
      <c r="AO28" s="399"/>
      <c r="AP28" s="399"/>
      <c r="AQ28" s="399"/>
      <c r="AR28" s="400"/>
      <c r="AS28" s="398" t="s">
        <v>130</v>
      </c>
      <c r="AT28" s="399"/>
      <c r="AU28" s="399"/>
      <c r="AV28" s="399"/>
      <c r="AW28" s="399"/>
      <c r="AX28" s="401"/>
      <c r="AY28" s="405" t="s">
        <v>188</v>
      </c>
      <c r="AZ28" s="406"/>
      <c r="BA28" s="406"/>
      <c r="BB28" s="407"/>
      <c r="BC28" s="414" t="s">
        <v>48</v>
      </c>
      <c r="BD28" s="415"/>
      <c r="BE28" s="415"/>
      <c r="BF28" s="415"/>
      <c r="BG28" s="415"/>
      <c r="BH28" s="415"/>
      <c r="BI28" s="415"/>
      <c r="BJ28" s="415"/>
      <c r="BK28" s="415"/>
      <c r="BL28" s="415"/>
      <c r="BM28" s="416"/>
      <c r="BN28" s="417">
        <v>1577962</v>
      </c>
      <c r="BO28" s="418"/>
      <c r="BP28" s="418"/>
      <c r="BQ28" s="418"/>
      <c r="BR28" s="418"/>
      <c r="BS28" s="418"/>
      <c r="BT28" s="418"/>
      <c r="BU28" s="419"/>
      <c r="BV28" s="417">
        <v>932916</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189</v>
      </c>
      <c r="F29" s="396"/>
      <c r="G29" s="396"/>
      <c r="H29" s="396"/>
      <c r="I29" s="396"/>
      <c r="J29" s="396"/>
      <c r="K29" s="397"/>
      <c r="L29" s="398">
        <v>14</v>
      </c>
      <c r="M29" s="399"/>
      <c r="N29" s="399"/>
      <c r="O29" s="399"/>
      <c r="P29" s="400"/>
      <c r="Q29" s="398">
        <v>2340</v>
      </c>
      <c r="R29" s="399"/>
      <c r="S29" s="399"/>
      <c r="T29" s="399"/>
      <c r="U29" s="399"/>
      <c r="V29" s="400"/>
      <c r="W29" s="458"/>
      <c r="X29" s="459"/>
      <c r="Y29" s="460"/>
      <c r="Z29" s="395" t="s">
        <v>190</v>
      </c>
      <c r="AA29" s="396"/>
      <c r="AB29" s="396"/>
      <c r="AC29" s="396"/>
      <c r="AD29" s="396"/>
      <c r="AE29" s="396"/>
      <c r="AF29" s="396"/>
      <c r="AG29" s="397"/>
      <c r="AH29" s="398">
        <v>200</v>
      </c>
      <c r="AI29" s="399"/>
      <c r="AJ29" s="399"/>
      <c r="AK29" s="399"/>
      <c r="AL29" s="400"/>
      <c r="AM29" s="398">
        <v>596098</v>
      </c>
      <c r="AN29" s="399"/>
      <c r="AO29" s="399"/>
      <c r="AP29" s="399"/>
      <c r="AQ29" s="399"/>
      <c r="AR29" s="400"/>
      <c r="AS29" s="398">
        <v>2980</v>
      </c>
      <c r="AT29" s="399"/>
      <c r="AU29" s="399"/>
      <c r="AV29" s="399"/>
      <c r="AW29" s="399"/>
      <c r="AX29" s="401"/>
      <c r="AY29" s="408"/>
      <c r="AZ29" s="409"/>
      <c r="BA29" s="409"/>
      <c r="BB29" s="410"/>
      <c r="BC29" s="402" t="s">
        <v>191</v>
      </c>
      <c r="BD29" s="403"/>
      <c r="BE29" s="403"/>
      <c r="BF29" s="403"/>
      <c r="BG29" s="403"/>
      <c r="BH29" s="403"/>
      <c r="BI29" s="403"/>
      <c r="BJ29" s="403"/>
      <c r="BK29" s="403"/>
      <c r="BL29" s="403"/>
      <c r="BM29" s="404"/>
      <c r="BN29" s="422">
        <v>250310</v>
      </c>
      <c r="BO29" s="423"/>
      <c r="BP29" s="423"/>
      <c r="BQ29" s="423"/>
      <c r="BR29" s="423"/>
      <c r="BS29" s="423"/>
      <c r="BT29" s="423"/>
      <c r="BU29" s="424"/>
      <c r="BV29" s="422">
        <v>150121</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192</v>
      </c>
      <c r="X30" s="384"/>
      <c r="Y30" s="384"/>
      <c r="Z30" s="384"/>
      <c r="AA30" s="384"/>
      <c r="AB30" s="384"/>
      <c r="AC30" s="384"/>
      <c r="AD30" s="384"/>
      <c r="AE30" s="384"/>
      <c r="AF30" s="384"/>
      <c r="AG30" s="385"/>
      <c r="AH30" s="386">
        <v>97.1</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2631723</v>
      </c>
      <c r="BO30" s="426"/>
      <c r="BP30" s="426"/>
      <c r="BQ30" s="426"/>
      <c r="BR30" s="426"/>
      <c r="BS30" s="426"/>
      <c r="BT30" s="426"/>
      <c r="BU30" s="427"/>
      <c r="BV30" s="425">
        <v>2367342</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193</v>
      </c>
      <c r="D32" s="375"/>
      <c r="E32" s="375"/>
      <c r="F32" s="375"/>
      <c r="G32" s="375"/>
      <c r="H32" s="375"/>
      <c r="I32" s="375"/>
      <c r="J32" s="375"/>
      <c r="K32" s="375"/>
      <c r="L32" s="375"/>
      <c r="M32" s="375"/>
      <c r="N32" s="375"/>
      <c r="O32" s="375"/>
      <c r="P32" s="375"/>
      <c r="Q32" s="375"/>
      <c r="R32" s="375"/>
      <c r="S32" s="375"/>
      <c r="U32" s="376" t="s">
        <v>194</v>
      </c>
      <c r="V32" s="376"/>
      <c r="W32" s="376"/>
      <c r="X32" s="376"/>
      <c r="Y32" s="376"/>
      <c r="Z32" s="376"/>
      <c r="AA32" s="376"/>
      <c r="AB32" s="376"/>
      <c r="AC32" s="376"/>
      <c r="AD32" s="376"/>
      <c r="AE32" s="376"/>
      <c r="AF32" s="376"/>
      <c r="AG32" s="376"/>
      <c r="AH32" s="376"/>
      <c r="AI32" s="376"/>
      <c r="AJ32" s="376"/>
      <c r="AK32" s="376"/>
      <c r="AM32" s="376" t="s">
        <v>195</v>
      </c>
      <c r="AN32" s="376"/>
      <c r="AO32" s="376"/>
      <c r="AP32" s="376"/>
      <c r="AQ32" s="376"/>
      <c r="AR32" s="376"/>
      <c r="AS32" s="376"/>
      <c r="AT32" s="376"/>
      <c r="AU32" s="376"/>
      <c r="AV32" s="376"/>
      <c r="AW32" s="376"/>
      <c r="AX32" s="376"/>
      <c r="AY32" s="376"/>
      <c r="AZ32" s="376"/>
      <c r="BA32" s="376"/>
      <c r="BB32" s="376"/>
      <c r="BC32" s="376"/>
      <c r="BE32" s="376" t="s">
        <v>196</v>
      </c>
      <c r="BF32" s="376"/>
      <c r="BG32" s="376"/>
      <c r="BH32" s="376"/>
      <c r="BI32" s="376"/>
      <c r="BJ32" s="376"/>
      <c r="BK32" s="376"/>
      <c r="BL32" s="376"/>
      <c r="BM32" s="376"/>
      <c r="BN32" s="376"/>
      <c r="BO32" s="376"/>
      <c r="BP32" s="376"/>
      <c r="BQ32" s="376"/>
      <c r="BR32" s="376"/>
      <c r="BS32" s="376"/>
      <c r="BT32" s="376"/>
      <c r="BU32" s="376"/>
      <c r="BW32" s="376" t="s">
        <v>197</v>
      </c>
      <c r="BX32" s="376"/>
      <c r="BY32" s="376"/>
      <c r="BZ32" s="376"/>
      <c r="CA32" s="376"/>
      <c r="CB32" s="376"/>
      <c r="CC32" s="376"/>
      <c r="CD32" s="376"/>
      <c r="CE32" s="376"/>
      <c r="CF32" s="376"/>
      <c r="CG32" s="376"/>
      <c r="CH32" s="376"/>
      <c r="CI32" s="376"/>
      <c r="CJ32" s="376"/>
      <c r="CK32" s="376"/>
      <c r="CL32" s="376"/>
      <c r="CM32" s="376"/>
      <c r="CO32" s="376" t="s">
        <v>198</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201</v>
      </c>
      <c r="V33" s="374"/>
      <c r="W33" s="373" t="s">
        <v>200</v>
      </c>
      <c r="X33" s="373"/>
      <c r="Y33" s="373"/>
      <c r="Z33" s="373"/>
      <c r="AA33" s="373"/>
      <c r="AB33" s="373"/>
      <c r="AC33" s="373"/>
      <c r="AD33" s="373"/>
      <c r="AE33" s="373"/>
      <c r="AF33" s="373"/>
      <c r="AG33" s="373"/>
      <c r="AH33" s="373"/>
      <c r="AI33" s="373"/>
      <c r="AJ33" s="373"/>
      <c r="AK33" s="373"/>
      <c r="AL33" s="203"/>
      <c r="AM33" s="374" t="s">
        <v>201</v>
      </c>
      <c r="AN33" s="374"/>
      <c r="AO33" s="373" t="s">
        <v>200</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201</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IF('各会計、関係団体の財政状況及び健全化判断比率'!B30="","",'各会計、関係団体の財政状況及び健全化判断比率'!B30)</f>
        <v>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南部水道企業団</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土地区画整理事業特別会計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島尻消防組合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沖縄県市町村自治会館組合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沖縄県介護保険広域連合（一般会計）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沖縄県介護保険広域連合（特別会計）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沖縄県後期高齢者医療広域連合（一般会計等）</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沖縄県後期高齢者医療広域連合（特別会計）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南部広域市町村圏事務組合（一般会計）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南部広域市町村圏事務組合（ふるさと市町村圏基金特別会計）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15</v>
      </c>
      <c r="BX43" s="370"/>
      <c r="BY43" s="371" t="str">
        <f>IF('各会計、関係団体の財政状況及び健全化判断比率'!B77="","",'各会計、関係団体の財政状況及び健全化判断比率'!B77)</f>
        <v>南部広域市町村圏事務組合（いなんせ斎苑特別会計）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MR53yI/BYdIyMDzqEwB1ysTLG9MPAP7knLsTko8qsyUrEHjjWJE4jDa0AwR2bQr2Pr9JtlBARruEwMt5aRfUcg==" saltValue="mVh4iU5R+qTrKMMgIuSX1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79" t="s">
        <v>576</v>
      </c>
      <c r="D34" s="1179"/>
      <c r="E34" s="1180"/>
      <c r="F34" s="32">
        <v>7.2</v>
      </c>
      <c r="G34" s="33">
        <v>8.83</v>
      </c>
      <c r="H34" s="33">
        <v>8.33</v>
      </c>
      <c r="I34" s="33">
        <v>9.42</v>
      </c>
      <c r="J34" s="34">
        <v>10.86</v>
      </c>
      <c r="K34" s="22"/>
      <c r="L34" s="22"/>
      <c r="M34" s="22"/>
      <c r="N34" s="22"/>
      <c r="O34" s="22"/>
      <c r="P34" s="22"/>
    </row>
    <row r="35" spans="1:16" ht="39" customHeight="1" x14ac:dyDescent="0.15">
      <c r="A35" s="22"/>
      <c r="B35" s="35"/>
      <c r="C35" s="1173" t="s">
        <v>577</v>
      </c>
      <c r="D35" s="1174"/>
      <c r="E35" s="1175"/>
      <c r="F35" s="36" t="s">
        <v>578</v>
      </c>
      <c r="G35" s="37" t="s">
        <v>579</v>
      </c>
      <c r="H35" s="37" t="s">
        <v>580</v>
      </c>
      <c r="I35" s="37">
        <v>0.16</v>
      </c>
      <c r="J35" s="38">
        <v>0.67</v>
      </c>
      <c r="K35" s="22"/>
      <c r="L35" s="22"/>
      <c r="M35" s="22"/>
      <c r="N35" s="22"/>
      <c r="O35" s="22"/>
      <c r="P35" s="22"/>
    </row>
    <row r="36" spans="1:16" ht="39" customHeight="1" x14ac:dyDescent="0.15">
      <c r="A36" s="22"/>
      <c r="B36" s="35"/>
      <c r="C36" s="1173" t="s">
        <v>581</v>
      </c>
      <c r="D36" s="1174"/>
      <c r="E36" s="1175"/>
      <c r="F36" s="36">
        <v>0.06</v>
      </c>
      <c r="G36" s="37">
        <v>0.04</v>
      </c>
      <c r="H36" s="37">
        <v>0.06</v>
      </c>
      <c r="I36" s="37">
        <v>0.04</v>
      </c>
      <c r="J36" s="38">
        <v>0.03</v>
      </c>
      <c r="K36" s="22"/>
      <c r="L36" s="22"/>
      <c r="M36" s="22"/>
      <c r="N36" s="22"/>
      <c r="O36" s="22"/>
      <c r="P36" s="22"/>
    </row>
    <row r="37" spans="1:16" ht="39" customHeight="1" x14ac:dyDescent="0.15">
      <c r="A37" s="22"/>
      <c r="B37" s="35"/>
      <c r="C37" s="1173" t="s">
        <v>582</v>
      </c>
      <c r="D37" s="1174"/>
      <c r="E37" s="1175"/>
      <c r="F37" s="36">
        <v>7.0000000000000007E-2</v>
      </c>
      <c r="G37" s="37">
        <v>0.01</v>
      </c>
      <c r="H37" s="37">
        <v>0</v>
      </c>
      <c r="I37" s="37">
        <v>0.01</v>
      </c>
      <c r="J37" s="38">
        <v>0.01</v>
      </c>
      <c r="K37" s="22"/>
      <c r="L37" s="22"/>
      <c r="M37" s="22"/>
      <c r="N37" s="22"/>
      <c r="O37" s="22"/>
      <c r="P37" s="22"/>
    </row>
    <row r="38" spans="1:16" ht="39" customHeight="1" x14ac:dyDescent="0.15">
      <c r="A38" s="22"/>
      <c r="B38" s="35"/>
      <c r="C38" s="1173" t="s">
        <v>583</v>
      </c>
      <c r="D38" s="1174"/>
      <c r="E38" s="1175"/>
      <c r="F38" s="36">
        <v>0</v>
      </c>
      <c r="G38" s="37">
        <v>0</v>
      </c>
      <c r="H38" s="37">
        <v>0</v>
      </c>
      <c r="I38" s="37">
        <v>0</v>
      </c>
      <c r="J38" s="38">
        <v>0</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584</v>
      </c>
      <c r="D42" s="1174"/>
      <c r="E42" s="1175"/>
      <c r="F42" s="36" t="s">
        <v>528</v>
      </c>
      <c r="G42" s="37" t="s">
        <v>528</v>
      </c>
      <c r="H42" s="37" t="s">
        <v>528</v>
      </c>
      <c r="I42" s="37" t="s">
        <v>528</v>
      </c>
      <c r="J42" s="38" t="s">
        <v>528</v>
      </c>
      <c r="K42" s="22"/>
      <c r="L42" s="22"/>
      <c r="M42" s="22"/>
      <c r="N42" s="22"/>
      <c r="O42" s="22"/>
      <c r="P42" s="22"/>
    </row>
    <row r="43" spans="1:16" ht="39" customHeight="1" thickBot="1" x14ac:dyDescent="0.2">
      <c r="A43" s="22"/>
      <c r="B43" s="40"/>
      <c r="C43" s="1176" t="s">
        <v>585</v>
      </c>
      <c r="D43" s="1177"/>
      <c r="E43" s="1178"/>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NWaz7tp85ZLL0VmA8IXC4Z+S0G5gPqwvl5iNekACjnbV557ZIohsDr4RflVlP3AQf+FG2IBIf4NS4rBHIqnXg==" saltValue="sIilT6kccprWjykXP9+U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4"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1373</v>
      </c>
      <c r="L45" s="60">
        <v>1403</v>
      </c>
      <c r="M45" s="60">
        <v>1379</v>
      </c>
      <c r="N45" s="60">
        <v>1353</v>
      </c>
      <c r="O45" s="61">
        <v>1357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528</v>
      </c>
      <c r="L46" s="64" t="s">
        <v>528</v>
      </c>
      <c r="M46" s="64" t="s">
        <v>528</v>
      </c>
      <c r="N46" s="64" t="s">
        <v>528</v>
      </c>
      <c r="O46" s="65" t="s">
        <v>528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528</v>
      </c>
      <c r="L47" s="64" t="s">
        <v>528</v>
      </c>
      <c r="M47" s="64" t="s">
        <v>528</v>
      </c>
      <c r="N47" s="64" t="s">
        <v>528</v>
      </c>
      <c r="O47" s="65" t="s">
        <v>528</v>
      </c>
      <c r="P47" s="48"/>
      <c r="Q47" s="48"/>
      <c r="R47" s="48"/>
      <c r="S47" s="48"/>
      <c r="T47" s="48"/>
      <c r="U47" s="48"/>
    </row>
    <row r="48" spans="1:21" ht="30.75" customHeight="1" x14ac:dyDescent="0.15">
      <c r="A48" s="48"/>
      <c r="B48" s="1201"/>
      <c r="C48" s="1202"/>
      <c r="D48" s="62"/>
      <c r="E48" s="1183" t="s">
        <v>15</v>
      </c>
      <c r="F48" s="1183"/>
      <c r="G48" s="1183"/>
      <c r="H48" s="1183"/>
      <c r="I48" s="1183"/>
      <c r="J48" s="1184"/>
      <c r="K48" s="63">
        <v>28</v>
      </c>
      <c r="L48" s="64">
        <v>26</v>
      </c>
      <c r="M48" s="64">
        <v>27</v>
      </c>
      <c r="N48" s="64">
        <v>27</v>
      </c>
      <c r="O48" s="65">
        <v>26</v>
      </c>
      <c r="P48" s="48"/>
      <c r="Q48" s="48"/>
      <c r="R48" s="48"/>
      <c r="S48" s="48"/>
      <c r="T48" s="48"/>
      <c r="U48" s="48"/>
    </row>
    <row r="49" spans="1:21" ht="30.75" customHeight="1" x14ac:dyDescent="0.15">
      <c r="A49" s="48"/>
      <c r="B49" s="1201"/>
      <c r="C49" s="1202"/>
      <c r="D49" s="62"/>
      <c r="E49" s="1183" t="s">
        <v>16</v>
      </c>
      <c r="F49" s="1183"/>
      <c r="G49" s="1183"/>
      <c r="H49" s="1183"/>
      <c r="I49" s="1183"/>
      <c r="J49" s="1184"/>
      <c r="K49" s="63">
        <v>80</v>
      </c>
      <c r="L49" s="64">
        <v>70</v>
      </c>
      <c r="M49" s="64">
        <v>74</v>
      </c>
      <c r="N49" s="64">
        <v>79</v>
      </c>
      <c r="O49" s="65">
        <v>81</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528</v>
      </c>
      <c r="L50" s="64" t="s">
        <v>528</v>
      </c>
      <c r="M50" s="64" t="s">
        <v>528</v>
      </c>
      <c r="N50" s="64" t="s">
        <v>528</v>
      </c>
      <c r="O50" s="65" t="s">
        <v>528</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t="s">
        <v>528</v>
      </c>
      <c r="O51" s="65" t="s">
        <v>528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881</v>
      </c>
      <c r="L52" s="64">
        <v>925</v>
      </c>
      <c r="M52" s="64">
        <v>919</v>
      </c>
      <c r="N52" s="64">
        <v>912</v>
      </c>
      <c r="O52" s="65">
        <v>893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600</v>
      </c>
      <c r="L53" s="69">
        <v>574</v>
      </c>
      <c r="M53" s="69">
        <v>561</v>
      </c>
      <c r="N53" s="69">
        <v>547</v>
      </c>
      <c r="O53" s="70">
        <v>571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5ZUJtdAGyehymFQKwkt07D89NGztDulgV7R+K4QX3AMpfz92koYLBANQfc6FJ7sKljQNSfP3o0tUJNSxcoN3A==" saltValue="mVySy99ogSr1a/IYZRgJ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19"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19" t="s">
        <v>30</v>
      </c>
      <c r="C41" s="1220"/>
      <c r="D41" s="102"/>
      <c r="E41" s="1221" t="s">
        <v>31</v>
      </c>
      <c r="F41" s="1221"/>
      <c r="G41" s="1221"/>
      <c r="H41" s="1222"/>
      <c r="I41" s="358">
        <v>14815</v>
      </c>
      <c r="J41" s="359">
        <v>14438</v>
      </c>
      <c r="K41" s="359">
        <v>13980</v>
      </c>
      <c r="L41" s="359">
        <v>13558</v>
      </c>
      <c r="M41" s="360">
        <v>13377</v>
      </c>
    </row>
    <row r="42" spans="2:13" ht="27.75" customHeight="1" x14ac:dyDescent="0.15">
      <c r="B42" s="1209"/>
      <c r="C42" s="1210"/>
      <c r="D42" s="103"/>
      <c r="E42" s="1213" t="s">
        <v>32</v>
      </c>
      <c r="F42" s="1213"/>
      <c r="G42" s="1213"/>
      <c r="H42" s="1214"/>
      <c r="I42" s="361" t="s">
        <v>528</v>
      </c>
      <c r="J42" s="362" t="s">
        <v>528</v>
      </c>
      <c r="K42" s="362" t="s">
        <v>528</v>
      </c>
      <c r="L42" s="362" t="s">
        <v>528</v>
      </c>
      <c r="M42" s="363" t="s">
        <v>528</v>
      </c>
    </row>
    <row r="43" spans="2:13" ht="27.75" customHeight="1" x14ac:dyDescent="0.15">
      <c r="B43" s="1209"/>
      <c r="C43" s="1210"/>
      <c r="D43" s="103"/>
      <c r="E43" s="1213" t="s">
        <v>33</v>
      </c>
      <c r="F43" s="1213"/>
      <c r="G43" s="1213"/>
      <c r="H43" s="1214"/>
      <c r="I43" s="361">
        <v>395</v>
      </c>
      <c r="J43" s="362">
        <v>373</v>
      </c>
      <c r="K43" s="362">
        <v>353</v>
      </c>
      <c r="L43" s="362">
        <v>371</v>
      </c>
      <c r="M43" s="363">
        <v>309</v>
      </c>
    </row>
    <row r="44" spans="2:13" ht="27.75" customHeight="1" x14ac:dyDescent="0.15">
      <c r="B44" s="1209"/>
      <c r="C44" s="1210"/>
      <c r="D44" s="103"/>
      <c r="E44" s="1213" t="s">
        <v>34</v>
      </c>
      <c r="F44" s="1213"/>
      <c r="G44" s="1213"/>
      <c r="H44" s="1214"/>
      <c r="I44" s="361">
        <v>622</v>
      </c>
      <c r="J44" s="362">
        <v>669</v>
      </c>
      <c r="K44" s="362">
        <v>667</v>
      </c>
      <c r="L44" s="362">
        <v>635</v>
      </c>
      <c r="M44" s="363">
        <v>515</v>
      </c>
    </row>
    <row r="45" spans="2:13" ht="27.75" customHeight="1" x14ac:dyDescent="0.15">
      <c r="B45" s="1209"/>
      <c r="C45" s="1210"/>
      <c r="D45" s="103"/>
      <c r="E45" s="1213" t="s">
        <v>35</v>
      </c>
      <c r="F45" s="1213"/>
      <c r="G45" s="1213"/>
      <c r="H45" s="1214"/>
      <c r="I45" s="361">
        <v>441</v>
      </c>
      <c r="J45" s="362">
        <v>406</v>
      </c>
      <c r="K45" s="362">
        <v>393</v>
      </c>
      <c r="L45" s="362">
        <v>428</v>
      </c>
      <c r="M45" s="363">
        <v>286</v>
      </c>
    </row>
    <row r="46" spans="2:13" ht="27.75" customHeight="1" x14ac:dyDescent="0.15">
      <c r="B46" s="1209"/>
      <c r="C46" s="1210"/>
      <c r="D46" s="104"/>
      <c r="E46" s="1213" t="s">
        <v>36</v>
      </c>
      <c r="F46" s="1213"/>
      <c r="G46" s="1213"/>
      <c r="H46" s="1214"/>
      <c r="I46" s="361" t="s">
        <v>528</v>
      </c>
      <c r="J46" s="362" t="s">
        <v>528</v>
      </c>
      <c r="K46" s="362" t="s">
        <v>528</v>
      </c>
      <c r="L46" s="362" t="s">
        <v>528</v>
      </c>
      <c r="M46" s="363" t="s">
        <v>528</v>
      </c>
    </row>
    <row r="47" spans="2:13" ht="27.75" customHeight="1" x14ac:dyDescent="0.15">
      <c r="B47" s="1209"/>
      <c r="C47" s="1210"/>
      <c r="D47" s="105"/>
      <c r="E47" s="1223" t="s">
        <v>37</v>
      </c>
      <c r="F47" s="1224"/>
      <c r="G47" s="1224"/>
      <c r="H47" s="1225"/>
      <c r="I47" s="361" t="s">
        <v>528</v>
      </c>
      <c r="J47" s="362" t="s">
        <v>528</v>
      </c>
      <c r="K47" s="362" t="s">
        <v>528</v>
      </c>
      <c r="L47" s="362" t="s">
        <v>528</v>
      </c>
      <c r="M47" s="363" t="s">
        <v>528</v>
      </c>
    </row>
    <row r="48" spans="2:13" ht="27.75" customHeight="1" x14ac:dyDescent="0.15">
      <c r="B48" s="1209"/>
      <c r="C48" s="1210"/>
      <c r="D48" s="103"/>
      <c r="E48" s="1213" t="s">
        <v>38</v>
      </c>
      <c r="F48" s="1213"/>
      <c r="G48" s="1213"/>
      <c r="H48" s="1214"/>
      <c r="I48" s="361" t="s">
        <v>528</v>
      </c>
      <c r="J48" s="362" t="s">
        <v>528</v>
      </c>
      <c r="K48" s="362" t="s">
        <v>528</v>
      </c>
      <c r="L48" s="362" t="s">
        <v>528</v>
      </c>
      <c r="M48" s="363" t="s">
        <v>528</v>
      </c>
    </row>
    <row r="49" spans="2:13" ht="27.75" customHeight="1" x14ac:dyDescent="0.15">
      <c r="B49" s="1211"/>
      <c r="C49" s="1212"/>
      <c r="D49" s="103"/>
      <c r="E49" s="1213" t="s">
        <v>39</v>
      </c>
      <c r="F49" s="1213"/>
      <c r="G49" s="1213"/>
      <c r="H49" s="1214"/>
      <c r="I49" s="361" t="s">
        <v>528</v>
      </c>
      <c r="J49" s="362" t="s">
        <v>528</v>
      </c>
      <c r="K49" s="362" t="s">
        <v>528</v>
      </c>
      <c r="L49" s="362" t="s">
        <v>528</v>
      </c>
      <c r="M49" s="363" t="s">
        <v>528</v>
      </c>
    </row>
    <row r="50" spans="2:13" ht="27.75" customHeight="1" x14ac:dyDescent="0.15">
      <c r="B50" s="1207" t="s">
        <v>40</v>
      </c>
      <c r="C50" s="1208"/>
      <c r="D50" s="106"/>
      <c r="E50" s="1213" t="s">
        <v>41</v>
      </c>
      <c r="F50" s="1213"/>
      <c r="G50" s="1213"/>
      <c r="H50" s="1214"/>
      <c r="I50" s="361">
        <v>1903</v>
      </c>
      <c r="J50" s="362">
        <v>1902</v>
      </c>
      <c r="K50" s="362">
        <v>2142</v>
      </c>
      <c r="L50" s="362">
        <v>2624</v>
      </c>
      <c r="M50" s="363">
        <v>3526</v>
      </c>
    </row>
    <row r="51" spans="2:13" ht="27.75" customHeight="1" x14ac:dyDescent="0.15">
      <c r="B51" s="1209"/>
      <c r="C51" s="1210"/>
      <c r="D51" s="103"/>
      <c r="E51" s="1213" t="s">
        <v>42</v>
      </c>
      <c r="F51" s="1213"/>
      <c r="G51" s="1213"/>
      <c r="H51" s="1214"/>
      <c r="I51" s="361">
        <v>1</v>
      </c>
      <c r="J51" s="362">
        <v>1</v>
      </c>
      <c r="K51" s="362">
        <v>1</v>
      </c>
      <c r="L51" s="362">
        <v>0</v>
      </c>
      <c r="M51" s="363">
        <v>0</v>
      </c>
    </row>
    <row r="52" spans="2:13" ht="27.75" customHeight="1" x14ac:dyDescent="0.15">
      <c r="B52" s="1211"/>
      <c r="C52" s="1212"/>
      <c r="D52" s="103"/>
      <c r="E52" s="1213" t="s">
        <v>43</v>
      </c>
      <c r="F52" s="1213"/>
      <c r="G52" s="1213"/>
      <c r="H52" s="1214"/>
      <c r="I52" s="361">
        <v>10500</v>
      </c>
      <c r="J52" s="362">
        <v>10342</v>
      </c>
      <c r="K52" s="362">
        <v>9871</v>
      </c>
      <c r="L52" s="362">
        <v>9580</v>
      </c>
      <c r="M52" s="363">
        <v>9326</v>
      </c>
    </row>
    <row r="53" spans="2:13" ht="27.75" customHeight="1" thickBot="1" x14ac:dyDescent="0.2">
      <c r="B53" s="1215" t="s">
        <v>44</v>
      </c>
      <c r="C53" s="1216"/>
      <c r="D53" s="107"/>
      <c r="E53" s="1217" t="s">
        <v>45</v>
      </c>
      <c r="F53" s="1217"/>
      <c r="G53" s="1217"/>
      <c r="H53" s="1218"/>
      <c r="I53" s="364">
        <v>3869</v>
      </c>
      <c r="J53" s="365">
        <v>3641</v>
      </c>
      <c r="K53" s="365">
        <v>3380</v>
      </c>
      <c r="L53" s="365">
        <v>2788</v>
      </c>
      <c r="M53" s="366">
        <v>1636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Nz+OA+XjfZvtmErrTVU6A995PQ5n2LhzMrjkcp4SMchesmpH7n6uPI5swt1Yo/Ny11LfOoxASYOgACdypqfeQ==" saltValue="dyMR7IXAnoB1BKJNsdMq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8"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4" t="s">
        <v>48</v>
      </c>
      <c r="D55" s="1234"/>
      <c r="E55" s="1235"/>
      <c r="F55" s="119">
        <v>578</v>
      </c>
      <c r="G55" s="119">
        <v>933</v>
      </c>
      <c r="H55" s="120">
        <v>1578</v>
      </c>
    </row>
    <row r="56" spans="2:8" ht="52.5" customHeight="1" x14ac:dyDescent="0.15">
      <c r="B56" s="121"/>
      <c r="C56" s="1236" t="s">
        <v>49</v>
      </c>
      <c r="D56" s="1236"/>
      <c r="E56" s="1237"/>
      <c r="F56" s="122">
        <v>150</v>
      </c>
      <c r="G56" s="122">
        <v>150</v>
      </c>
      <c r="H56" s="123">
        <v>250</v>
      </c>
    </row>
    <row r="57" spans="2:8" ht="53.25" customHeight="1" x14ac:dyDescent="0.15">
      <c r="B57" s="121"/>
      <c r="C57" s="1238" t="s">
        <v>50</v>
      </c>
      <c r="D57" s="1238"/>
      <c r="E57" s="1239"/>
      <c r="F57" s="124">
        <v>1977</v>
      </c>
      <c r="G57" s="124">
        <v>2367</v>
      </c>
      <c r="H57" s="125">
        <v>2632</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52</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2705</v>
      </c>
      <c r="G63" s="133">
        <v>3450</v>
      </c>
      <c r="H63" s="134">
        <v>4460</v>
      </c>
    </row>
    <row r="64" spans="2:8" x14ac:dyDescent="0.15"/>
  </sheetData>
  <sheetProtection algorithmName="SHA-512" hashValue="vrLybgprCa05zMo7/NQ+tsZ+soUWNdi9B0kqu3aXz+9smxpzUHdl5TXyqy8q8a56W59L+QwLDHzmwJjDMyyBwQ==" saltValue="9R0JhxWQvzBxIPa9hUwL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4F19B-CB10-4356-B105-0B985E5E0768}">
  <sheetPr>
    <pageSetUpPr fitToPage="1"/>
  </sheetPr>
  <dimension ref="A1:DE85"/>
  <sheetViews>
    <sheetView showGridLines="0" tabSelected="1" zoomScale="85" zoomScaleNormal="85" zoomScaleSheetLayoutView="55" workbookViewId="0">
      <selection activeCell="AN70" sqref="AN7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570</v>
      </c>
      <c r="BQ50" s="1273"/>
      <c r="BR50" s="1273"/>
      <c r="BS50" s="1273"/>
      <c r="BT50" s="1273"/>
      <c r="BU50" s="1273"/>
      <c r="BV50" s="1273"/>
      <c r="BW50" s="1273"/>
      <c r="BX50" s="1273" t="s">
        <v>571</v>
      </c>
      <c r="BY50" s="1273"/>
      <c r="BZ50" s="1273"/>
      <c r="CA50" s="1273"/>
      <c r="CB50" s="1273"/>
      <c r="CC50" s="1273"/>
      <c r="CD50" s="1273"/>
      <c r="CE50" s="1273"/>
      <c r="CF50" s="1273" t="s">
        <v>572</v>
      </c>
      <c r="CG50" s="1273"/>
      <c r="CH50" s="1273"/>
      <c r="CI50" s="1273"/>
      <c r="CJ50" s="1273"/>
      <c r="CK50" s="1273"/>
      <c r="CL50" s="1273"/>
      <c r="CM50" s="1273"/>
      <c r="CN50" s="1273" t="s">
        <v>573</v>
      </c>
      <c r="CO50" s="1273"/>
      <c r="CP50" s="1273"/>
      <c r="CQ50" s="1273"/>
      <c r="CR50" s="1273"/>
      <c r="CS50" s="1273"/>
      <c r="CT50" s="1273"/>
      <c r="CU50" s="1273"/>
      <c r="CV50" s="1273" t="s">
        <v>574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616</v>
      </c>
      <c r="AO51" s="1277"/>
      <c r="AP51" s="1277"/>
      <c r="AQ51" s="1277"/>
      <c r="AR51" s="1277"/>
      <c r="AS51" s="1277"/>
      <c r="AT51" s="1277"/>
      <c r="AU51" s="1277"/>
      <c r="AV51" s="1277"/>
      <c r="AW51" s="1277"/>
      <c r="AX51" s="1277"/>
      <c r="AY51" s="1277"/>
      <c r="AZ51" s="1277"/>
      <c r="BA51" s="1277"/>
      <c r="BB51" s="1277" t="s">
        <v>617</v>
      </c>
      <c r="BC51" s="1277"/>
      <c r="BD51" s="1277"/>
      <c r="BE51" s="1277"/>
      <c r="BF51" s="1277"/>
      <c r="BG51" s="1277"/>
      <c r="BH51" s="1277"/>
      <c r="BI51" s="1277"/>
      <c r="BJ51" s="1277"/>
      <c r="BK51" s="1277"/>
      <c r="BL51" s="1277"/>
      <c r="BM51" s="1277"/>
      <c r="BN51" s="1277"/>
      <c r="BO51" s="1277"/>
      <c r="BP51" s="1278">
        <v>65.900000000000006</v>
      </c>
      <c r="BQ51" s="1278"/>
      <c r="BR51" s="1278"/>
      <c r="BS51" s="1278"/>
      <c r="BT51" s="1278"/>
      <c r="BU51" s="1278"/>
      <c r="BV51" s="1278"/>
      <c r="BW51" s="1278"/>
      <c r="BX51" s="1278">
        <v>61.6</v>
      </c>
      <c r="BY51" s="1278"/>
      <c r="BZ51" s="1278"/>
      <c r="CA51" s="1278"/>
      <c r="CB51" s="1278"/>
      <c r="CC51" s="1278"/>
      <c r="CD51" s="1278"/>
      <c r="CE51" s="1278"/>
      <c r="CF51" s="1278">
        <v>56.5</v>
      </c>
      <c r="CG51" s="1278"/>
      <c r="CH51" s="1278"/>
      <c r="CI51" s="1278"/>
      <c r="CJ51" s="1278"/>
      <c r="CK51" s="1278"/>
      <c r="CL51" s="1278"/>
      <c r="CM51" s="1278"/>
      <c r="CN51" s="1278">
        <v>44.4</v>
      </c>
      <c r="CO51" s="1278"/>
      <c r="CP51" s="1278"/>
      <c r="CQ51" s="1278"/>
      <c r="CR51" s="1278"/>
      <c r="CS51" s="1278"/>
      <c r="CT51" s="1278"/>
      <c r="CU51" s="1278"/>
      <c r="CV51" s="1278">
        <v>23.8</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618</v>
      </c>
      <c r="BC53" s="1277"/>
      <c r="BD53" s="1277"/>
      <c r="BE53" s="1277"/>
      <c r="BF53" s="1277"/>
      <c r="BG53" s="1277"/>
      <c r="BH53" s="1277"/>
      <c r="BI53" s="1277"/>
      <c r="BJ53" s="1277"/>
      <c r="BK53" s="1277"/>
      <c r="BL53" s="1277"/>
      <c r="BM53" s="1277"/>
      <c r="BN53" s="1277"/>
      <c r="BO53" s="1277"/>
      <c r="BP53" s="1278">
        <v>46.5</v>
      </c>
      <c r="BQ53" s="1278"/>
      <c r="BR53" s="1278"/>
      <c r="BS53" s="1278"/>
      <c r="BT53" s="1278"/>
      <c r="BU53" s="1278"/>
      <c r="BV53" s="1278"/>
      <c r="BW53" s="1278"/>
      <c r="BX53" s="1278">
        <v>46.2</v>
      </c>
      <c r="BY53" s="1278"/>
      <c r="BZ53" s="1278"/>
      <c r="CA53" s="1278"/>
      <c r="CB53" s="1278"/>
      <c r="CC53" s="1278"/>
      <c r="CD53" s="1278"/>
      <c r="CE53" s="1278"/>
      <c r="CF53" s="1278">
        <v>46.8</v>
      </c>
      <c r="CG53" s="1278"/>
      <c r="CH53" s="1278"/>
      <c r="CI53" s="1278"/>
      <c r="CJ53" s="1278"/>
      <c r="CK53" s="1278"/>
      <c r="CL53" s="1278"/>
      <c r="CM53" s="1278"/>
      <c r="CN53" s="1278">
        <v>48.2</v>
      </c>
      <c r="CO53" s="1278"/>
      <c r="CP53" s="1278"/>
      <c r="CQ53" s="1278"/>
      <c r="CR53" s="1278"/>
      <c r="CS53" s="1278"/>
      <c r="CT53" s="1278"/>
      <c r="CU53" s="1278"/>
      <c r="CV53" s="1278">
        <v>49.6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619</v>
      </c>
      <c r="AO55" s="1273"/>
      <c r="AP55" s="1273"/>
      <c r="AQ55" s="1273"/>
      <c r="AR55" s="1273"/>
      <c r="AS55" s="1273"/>
      <c r="AT55" s="1273"/>
      <c r="AU55" s="1273"/>
      <c r="AV55" s="1273"/>
      <c r="AW55" s="1273"/>
      <c r="AX55" s="1273"/>
      <c r="AY55" s="1273"/>
      <c r="AZ55" s="1273"/>
      <c r="BA55" s="1273"/>
      <c r="BB55" s="1277" t="s">
        <v>617</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618</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620</v>
      </c>
    </row>
    <row r="64" spans="1:109" x14ac:dyDescent="0.15">
      <c r="B64" s="1248"/>
      <c r="G64" s="1255"/>
      <c r="I64" s="1288"/>
      <c r="J64" s="1288"/>
      <c r="K64" s="1288"/>
      <c r="L64" s="1288"/>
      <c r="M64" s="1288"/>
      <c r="N64" s="1289"/>
      <c r="AM64" s="1255"/>
      <c r="AN64" s="1255" t="s">
        <v>613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570</v>
      </c>
      <c r="BQ72" s="1273"/>
      <c r="BR72" s="1273"/>
      <c r="BS72" s="1273"/>
      <c r="BT72" s="1273"/>
      <c r="BU72" s="1273"/>
      <c r="BV72" s="1273"/>
      <c r="BW72" s="1273"/>
      <c r="BX72" s="1273" t="s">
        <v>571</v>
      </c>
      <c r="BY72" s="1273"/>
      <c r="BZ72" s="1273"/>
      <c r="CA72" s="1273"/>
      <c r="CB72" s="1273"/>
      <c r="CC72" s="1273"/>
      <c r="CD72" s="1273"/>
      <c r="CE72" s="1273"/>
      <c r="CF72" s="1273" t="s">
        <v>572</v>
      </c>
      <c r="CG72" s="1273"/>
      <c r="CH72" s="1273"/>
      <c r="CI72" s="1273"/>
      <c r="CJ72" s="1273"/>
      <c r="CK72" s="1273"/>
      <c r="CL72" s="1273"/>
      <c r="CM72" s="1273"/>
      <c r="CN72" s="1273" t="s">
        <v>573</v>
      </c>
      <c r="CO72" s="1273"/>
      <c r="CP72" s="1273"/>
      <c r="CQ72" s="1273"/>
      <c r="CR72" s="1273"/>
      <c r="CS72" s="1273"/>
      <c r="CT72" s="1273"/>
      <c r="CU72" s="1273"/>
      <c r="CV72" s="1273" t="s">
        <v>574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616</v>
      </c>
      <c r="AO73" s="1277"/>
      <c r="AP73" s="1277"/>
      <c r="AQ73" s="1277"/>
      <c r="AR73" s="1277"/>
      <c r="AS73" s="1277"/>
      <c r="AT73" s="1277"/>
      <c r="AU73" s="1277"/>
      <c r="AV73" s="1277"/>
      <c r="AW73" s="1277"/>
      <c r="AX73" s="1277"/>
      <c r="AY73" s="1277"/>
      <c r="AZ73" s="1277"/>
      <c r="BA73" s="1277"/>
      <c r="BB73" s="1277" t="s">
        <v>617</v>
      </c>
      <c r="BC73" s="1277"/>
      <c r="BD73" s="1277"/>
      <c r="BE73" s="1277"/>
      <c r="BF73" s="1277"/>
      <c r="BG73" s="1277"/>
      <c r="BH73" s="1277"/>
      <c r="BI73" s="1277"/>
      <c r="BJ73" s="1277"/>
      <c r="BK73" s="1277"/>
      <c r="BL73" s="1277"/>
      <c r="BM73" s="1277"/>
      <c r="BN73" s="1277"/>
      <c r="BO73" s="1277"/>
      <c r="BP73" s="1278">
        <v>65.900000000000006</v>
      </c>
      <c r="BQ73" s="1278"/>
      <c r="BR73" s="1278"/>
      <c r="BS73" s="1278"/>
      <c r="BT73" s="1278"/>
      <c r="BU73" s="1278"/>
      <c r="BV73" s="1278"/>
      <c r="BW73" s="1278"/>
      <c r="BX73" s="1278">
        <v>61.6</v>
      </c>
      <c r="BY73" s="1278"/>
      <c r="BZ73" s="1278"/>
      <c r="CA73" s="1278"/>
      <c r="CB73" s="1278"/>
      <c r="CC73" s="1278"/>
      <c r="CD73" s="1278"/>
      <c r="CE73" s="1278"/>
      <c r="CF73" s="1278">
        <v>56.5</v>
      </c>
      <c r="CG73" s="1278"/>
      <c r="CH73" s="1278"/>
      <c r="CI73" s="1278"/>
      <c r="CJ73" s="1278"/>
      <c r="CK73" s="1278"/>
      <c r="CL73" s="1278"/>
      <c r="CM73" s="1278"/>
      <c r="CN73" s="1278">
        <v>44.4</v>
      </c>
      <c r="CO73" s="1278"/>
      <c r="CP73" s="1278"/>
      <c r="CQ73" s="1278"/>
      <c r="CR73" s="1278"/>
      <c r="CS73" s="1278"/>
      <c r="CT73" s="1278"/>
      <c r="CU73" s="1278"/>
      <c r="CV73" s="1278">
        <v>23.8</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622</v>
      </c>
      <c r="BC75" s="1277"/>
      <c r="BD75" s="1277"/>
      <c r="BE75" s="1277"/>
      <c r="BF75" s="1277"/>
      <c r="BG75" s="1277"/>
      <c r="BH75" s="1277"/>
      <c r="BI75" s="1277"/>
      <c r="BJ75" s="1277"/>
      <c r="BK75" s="1277"/>
      <c r="BL75" s="1277"/>
      <c r="BM75" s="1277"/>
      <c r="BN75" s="1277"/>
      <c r="BO75" s="1277"/>
      <c r="BP75" s="1278">
        <v>10.1</v>
      </c>
      <c r="BQ75" s="1278"/>
      <c r="BR75" s="1278"/>
      <c r="BS75" s="1278"/>
      <c r="BT75" s="1278"/>
      <c r="BU75" s="1278"/>
      <c r="BV75" s="1278"/>
      <c r="BW75" s="1278"/>
      <c r="BX75" s="1278">
        <v>10</v>
      </c>
      <c r="BY75" s="1278"/>
      <c r="BZ75" s="1278"/>
      <c r="CA75" s="1278"/>
      <c r="CB75" s="1278"/>
      <c r="CC75" s="1278"/>
      <c r="CD75" s="1278"/>
      <c r="CE75" s="1278"/>
      <c r="CF75" s="1278">
        <v>9.6999999999999993</v>
      </c>
      <c r="CG75" s="1278"/>
      <c r="CH75" s="1278"/>
      <c r="CI75" s="1278"/>
      <c r="CJ75" s="1278"/>
      <c r="CK75" s="1278"/>
      <c r="CL75" s="1278"/>
      <c r="CM75" s="1278"/>
      <c r="CN75" s="1278">
        <v>9.1999999999999993</v>
      </c>
      <c r="CO75" s="1278"/>
      <c r="CP75" s="1278"/>
      <c r="CQ75" s="1278"/>
      <c r="CR75" s="1278"/>
      <c r="CS75" s="1278"/>
      <c r="CT75" s="1278"/>
      <c r="CU75" s="1278"/>
      <c r="CV75" s="1278">
        <v>8.8000000000000007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619</v>
      </c>
      <c r="AO77" s="1273"/>
      <c r="AP77" s="1273"/>
      <c r="AQ77" s="1273"/>
      <c r="AR77" s="1273"/>
      <c r="AS77" s="1273"/>
      <c r="AT77" s="1273"/>
      <c r="AU77" s="1273"/>
      <c r="AV77" s="1273"/>
      <c r="AW77" s="1273"/>
      <c r="AX77" s="1273"/>
      <c r="AY77" s="1273"/>
      <c r="AZ77" s="1273"/>
      <c r="BA77" s="1273"/>
      <c r="BB77" s="1277" t="s">
        <v>617</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622</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JYTGh//NPc28Bq/yD6fodzOui9uNK/nAKfFDBkRR+p0TgLig/35BPo+eP955CZWpNHt81jcKOVvRNEBAidOJSA==" saltValue="0tNsswaJfhvvfx4OkCa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2E0F-F955-45A5-96F2-10734E9C79DB}">
  <sheetPr>
    <pageSetUpPr fitToPage="1"/>
  </sheetPr>
  <dimension ref="A1:DR125"/>
  <sheetViews>
    <sheetView showGridLines="0" topLeftCell="A37" zoomScale="70" zoomScaleNormal="70" zoomScaleSheetLayoutView="70"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517</v>
      </c>
    </row>
  </sheetData>
  <sheetProtection algorithmName="SHA-512" hashValue="fD2C5fUAkDCc56R0Zv3yTOK8K3SRXHDvXxK04NmlkDlCQgBuwXQB78CfUEs0Nam835eQtaGh6p64bdYMabcpEw==" saltValue="N2rBhlIGSpshKgf7gsmy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6ECB1-969E-4C8A-93CE-6FC9D9FC4320}">
  <sheetPr>
    <pageSetUpPr fitToPage="1"/>
  </sheetPr>
  <dimension ref="A1:DR125"/>
  <sheetViews>
    <sheetView showGridLines="0" topLeftCell="A10" zoomScaleNormal="100" zoomScaleSheetLayoutView="55"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517</v>
      </c>
    </row>
  </sheetData>
  <sheetProtection algorithmName="SHA-512" hashValue="AEUCBd8IVJaQIrV/aORalXdksN0F1updYORTkx31o3HCChAh0xXdzib8V+NR++deXST1j3mKFlEh94GA9QOthw==" saltValue="OhFV/TwgZlM2tyOsiTjX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567</v>
      </c>
      <c r="G2" s="148"/>
      <c r="H2" s="149"/>
    </row>
    <row r="3" spans="1:8" x14ac:dyDescent="0.15">
      <c r="A3" s="145" t="s">
        <v>560</v>
      </c>
      <c r="B3" s="150"/>
      <c r="C3" s="151"/>
      <c r="D3" s="152">
        <v>56307</v>
      </c>
      <c r="E3" s="153"/>
      <c r="F3" s="154">
        <v>52191</v>
      </c>
      <c r="G3" s="155"/>
      <c r="H3" s="156"/>
    </row>
    <row r="4" spans="1:8" x14ac:dyDescent="0.15">
      <c r="A4" s="157"/>
      <c r="B4" s="158"/>
      <c r="C4" s="159"/>
      <c r="D4" s="160">
        <v>4212</v>
      </c>
      <c r="E4" s="161"/>
      <c r="F4" s="162">
        <v>24843</v>
      </c>
      <c r="G4" s="163"/>
      <c r="H4" s="164"/>
    </row>
    <row r="5" spans="1:8" x14ac:dyDescent="0.15">
      <c r="A5" s="145" t="s">
        <v>562</v>
      </c>
      <c r="B5" s="150"/>
      <c r="C5" s="151"/>
      <c r="D5" s="152">
        <v>35327</v>
      </c>
      <c r="E5" s="153"/>
      <c r="F5" s="154">
        <v>47387</v>
      </c>
      <c r="G5" s="155"/>
      <c r="H5" s="156"/>
    </row>
    <row r="6" spans="1:8" x14ac:dyDescent="0.15">
      <c r="A6" s="157"/>
      <c r="B6" s="158"/>
      <c r="C6" s="159"/>
      <c r="D6" s="160">
        <v>10562</v>
      </c>
      <c r="E6" s="161"/>
      <c r="F6" s="162">
        <v>24928</v>
      </c>
      <c r="G6" s="163"/>
      <c r="H6" s="164"/>
    </row>
    <row r="7" spans="1:8" x14ac:dyDescent="0.15">
      <c r="A7" s="145" t="s">
        <v>563</v>
      </c>
      <c r="B7" s="150"/>
      <c r="C7" s="151"/>
      <c r="D7" s="152">
        <v>39947</v>
      </c>
      <c r="E7" s="153"/>
      <c r="F7" s="154">
        <v>51264</v>
      </c>
      <c r="G7" s="155"/>
      <c r="H7" s="156"/>
    </row>
    <row r="8" spans="1:8" x14ac:dyDescent="0.15">
      <c r="A8" s="157"/>
      <c r="B8" s="158"/>
      <c r="C8" s="159"/>
      <c r="D8" s="160">
        <v>8719</v>
      </c>
      <c r="E8" s="161"/>
      <c r="F8" s="162">
        <v>26040</v>
      </c>
      <c r="G8" s="163"/>
      <c r="H8" s="164"/>
    </row>
    <row r="9" spans="1:8" x14ac:dyDescent="0.15">
      <c r="A9" s="145" t="s">
        <v>564</v>
      </c>
      <c r="B9" s="150"/>
      <c r="C9" s="151"/>
      <c r="D9" s="152">
        <v>37332</v>
      </c>
      <c r="E9" s="153"/>
      <c r="F9" s="154">
        <v>52068</v>
      </c>
      <c r="G9" s="155"/>
      <c r="H9" s="156"/>
    </row>
    <row r="10" spans="1:8" x14ac:dyDescent="0.15">
      <c r="A10" s="157"/>
      <c r="B10" s="158"/>
      <c r="C10" s="159"/>
      <c r="D10" s="160">
        <v>1941</v>
      </c>
      <c r="E10" s="161"/>
      <c r="F10" s="162">
        <v>26936</v>
      </c>
      <c r="G10" s="163"/>
      <c r="H10" s="164"/>
    </row>
    <row r="11" spans="1:8" x14ac:dyDescent="0.15">
      <c r="A11" s="145" t="s">
        <v>565</v>
      </c>
      <c r="B11" s="150"/>
      <c r="C11" s="151"/>
      <c r="D11" s="152">
        <v>46273</v>
      </c>
      <c r="E11" s="153"/>
      <c r="F11" s="154">
        <v>47161</v>
      </c>
      <c r="G11" s="155"/>
      <c r="H11" s="156"/>
    </row>
    <row r="12" spans="1:8" x14ac:dyDescent="0.15">
      <c r="A12" s="157"/>
      <c r="B12" s="158"/>
      <c r="C12" s="165"/>
      <c r="D12" s="160">
        <v>1703</v>
      </c>
      <c r="E12" s="161"/>
      <c r="F12" s="162">
        <v>24595</v>
      </c>
      <c r="G12" s="163"/>
      <c r="H12" s="164"/>
    </row>
    <row r="13" spans="1:8" x14ac:dyDescent="0.15">
      <c r="A13" s="145"/>
      <c r="B13" s="150"/>
      <c r="C13" s="166"/>
      <c r="D13" s="167">
        <v>43037</v>
      </c>
      <c r="E13" s="168"/>
      <c r="F13" s="169">
        <v>50014</v>
      </c>
      <c r="G13" s="170"/>
      <c r="H13" s="156"/>
    </row>
    <row r="14" spans="1:8" x14ac:dyDescent="0.15">
      <c r="A14" s="157"/>
      <c r="B14" s="158"/>
      <c r="C14" s="159"/>
      <c r="D14" s="160">
        <v>5427</v>
      </c>
      <c r="E14" s="161"/>
      <c r="F14" s="162">
        <v>25468</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7.28</v>
      </c>
      <c r="C19" s="171">
        <f>ROUND(VALUE(SUBSTITUTE(実質収支比率等に係る経年分析!G$48,"▲","-")),2)</f>
        <v>8.85</v>
      </c>
      <c r="D19" s="171">
        <f>ROUND(VALUE(SUBSTITUTE(実質収支比率等に係る経年分析!H$48,"▲","-")),2)</f>
        <v>8.35</v>
      </c>
      <c r="E19" s="171">
        <f>ROUND(VALUE(SUBSTITUTE(実質収支比率等に係る経年分析!I$48,"▲","-")),2)</f>
        <v>9.44</v>
      </c>
      <c r="F19" s="171">
        <f>ROUND(VALUE(SUBSTITUTE(実質収支比率等に係る経年分析!J$48,"▲","-")),2)</f>
        <v>10.87</v>
      </c>
    </row>
    <row r="20" spans="1:11" x14ac:dyDescent="0.15">
      <c r="A20" s="171" t="s">
        <v>57</v>
      </c>
      <c r="B20" s="171">
        <f>ROUND(VALUE(SUBSTITUTE(実質収支比率等に係る経年分析!F$47,"▲","-")),2)</f>
        <v>4.9000000000000004</v>
      </c>
      <c r="C20" s="171">
        <f>ROUND(VALUE(SUBSTITUTE(実質収支比率等に係る経年分析!G$47,"▲","-")),2)</f>
        <v>6.04</v>
      </c>
      <c r="D20" s="171">
        <f>ROUND(VALUE(SUBSTITUTE(実質収支比率等に係る経年分析!H$47,"▲","-")),2)</f>
        <v>8.3800000000000008</v>
      </c>
      <c r="E20" s="171">
        <f>ROUND(VALUE(SUBSTITUTE(実質収支比率等に係る経年分析!I$47,"▲","-")),2)</f>
        <v>13</v>
      </c>
      <c r="F20" s="171">
        <f>ROUND(VALUE(SUBSTITUTE(実質収支比率等に係る経年分析!J$47,"▲","-")),2)</f>
        <v>20.38</v>
      </c>
    </row>
    <row r="21" spans="1:11" x14ac:dyDescent="0.15">
      <c r="A21" s="171" t="s">
        <v>58</v>
      </c>
      <c r="B21" s="171">
        <f>IF(ISNUMBER(VALUE(SUBSTITUTE(実質収支比率等に係る経年分析!F$49,"▲","-"))),ROUND(VALUE(SUBSTITUTE(実質収支比率等に係る経年分析!F$49,"▲","-")),2),NA())</f>
        <v>-0.94</v>
      </c>
      <c r="C21" s="171">
        <f>IF(ISNUMBER(VALUE(SUBSTITUTE(実質収支比率等に係る経年分析!G$49,"▲","-"))),ROUND(VALUE(SUBSTITUTE(実質収支比率等に係る経年分析!G$49,"▲","-")),2),NA())</f>
        <v>2.85</v>
      </c>
      <c r="D21" s="171">
        <f>IF(ISNUMBER(VALUE(SUBSTITUTE(実質収支比率等に係る経年分析!H$49,"▲","-"))),ROUND(VALUE(SUBSTITUTE(実質収支比率等に係る経年分析!H$49,"▲","-")),2),NA())</f>
        <v>1.99</v>
      </c>
      <c r="E21" s="171">
        <f>IF(ISNUMBER(VALUE(SUBSTITUTE(実質収支比率等に係る経年分析!I$49,"▲","-"))),ROUND(VALUE(SUBSTITUTE(実質収支比率等に係る経年分析!I$49,"▲","-")),2),NA())</f>
        <v>6.37</v>
      </c>
      <c r="F21" s="171">
        <f>IF(ISNUMBER(VALUE(SUBSTITUTE(実質収支比率等に係る経年分析!J$49,"▲","-"))),ROUND(VALUE(SUBSTITUTE(実質収支比率等に係る経年分析!J$49,"▲","-")),2),NA())</f>
        <v>10.45</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土地区画整理事業特別会計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集落排水事業特別会計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0.03</v>
      </c>
    </row>
    <row r="35" spans="1:16" x14ac:dyDescent="0.15">
      <c r="A35" s="172" t="str">
        <f>IF(連結実質赤字比率に係る赤字・黒字の構成分析!C$35="",NA(),連結実質赤字比率に係る赤字・黒字の構成分析!C$35)</f>
        <v>国民健康保険特別会計</v>
      </c>
      <c r="B35" s="172">
        <f>IF(ROUND(VALUE(SUBSTITUTE(連結実質赤字比率に係る赤字・黒字の構成分析!F$35,"▲", "-")), 2) &lt; 0, ABS(ROUND(VALUE(SUBSTITUTE(連結実質赤字比率に係る赤字・黒字の構成分析!F$35,"▲", "-")), 2)), NA())</f>
        <v>4.04</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2.54</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1.3</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0.67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10.86</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881</v>
      </c>
      <c r="E42" s="173"/>
      <c r="F42" s="173"/>
      <c r="G42" s="173">
        <f>'実質公債費比率（分子）の構造'!L$52</f>
        <v>925</v>
      </c>
      <c r="H42" s="173"/>
      <c r="I42" s="173"/>
      <c r="J42" s="173">
        <f>'実質公債費比率（分子）の構造'!M$52</f>
        <v>919</v>
      </c>
      <c r="K42" s="173"/>
      <c r="L42" s="173"/>
      <c r="M42" s="173">
        <f>'実質公債費比率（分子）の構造'!N$52</f>
        <v>912</v>
      </c>
      <c r="N42" s="173"/>
      <c r="O42" s="173"/>
      <c r="P42" s="173">
        <f>'実質公債費比率（分子）の構造'!O$52</f>
        <v>893</v>
      </c>
    </row>
    <row r="43" spans="1:16" x14ac:dyDescent="0.15">
      <c r="A43" s="173" t="s">
        <v>66</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80</v>
      </c>
      <c r="C45" s="173"/>
      <c r="D45" s="173"/>
      <c r="E45" s="173">
        <f>'実質公債費比率（分子）の構造'!L$49</f>
        <v>70</v>
      </c>
      <c r="F45" s="173"/>
      <c r="G45" s="173"/>
      <c r="H45" s="173">
        <f>'実質公債費比率（分子）の構造'!M$49</f>
        <v>74</v>
      </c>
      <c r="I45" s="173"/>
      <c r="J45" s="173"/>
      <c r="K45" s="173">
        <f>'実質公債費比率（分子）の構造'!N$49</f>
        <v>79</v>
      </c>
      <c r="L45" s="173"/>
      <c r="M45" s="173"/>
      <c r="N45" s="173">
        <f>'実質公債費比率（分子）の構造'!O$49</f>
        <v>81</v>
      </c>
      <c r="O45" s="173"/>
      <c r="P45" s="173"/>
    </row>
    <row r="46" spans="1:16" x14ac:dyDescent="0.15">
      <c r="A46" s="173" t="s">
        <v>69</v>
      </c>
      <c r="B46" s="173">
        <f>'実質公債費比率（分子）の構造'!K$48</f>
        <v>28</v>
      </c>
      <c r="C46" s="173"/>
      <c r="D46" s="173"/>
      <c r="E46" s="173">
        <f>'実質公債費比率（分子）の構造'!L$48</f>
        <v>26</v>
      </c>
      <c r="F46" s="173"/>
      <c r="G46" s="173"/>
      <c r="H46" s="173">
        <f>'実質公債費比率（分子）の構造'!M$48</f>
        <v>27</v>
      </c>
      <c r="I46" s="173"/>
      <c r="J46" s="173"/>
      <c r="K46" s="173">
        <f>'実質公債費比率（分子）の構造'!N$48</f>
        <v>27</v>
      </c>
      <c r="L46" s="173"/>
      <c r="M46" s="173"/>
      <c r="N46" s="173">
        <f>'実質公債費比率（分子）の構造'!O$48</f>
        <v>26</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1373</v>
      </c>
      <c r="C49" s="173"/>
      <c r="D49" s="173"/>
      <c r="E49" s="173">
        <f>'実質公債費比率（分子）の構造'!L$45</f>
        <v>1403</v>
      </c>
      <c r="F49" s="173"/>
      <c r="G49" s="173"/>
      <c r="H49" s="173">
        <f>'実質公債費比率（分子）の構造'!M$45</f>
        <v>1379</v>
      </c>
      <c r="I49" s="173"/>
      <c r="J49" s="173"/>
      <c r="K49" s="173">
        <f>'実質公債費比率（分子）の構造'!N$45</f>
        <v>1353</v>
      </c>
      <c r="L49" s="173"/>
      <c r="M49" s="173"/>
      <c r="N49" s="173">
        <f>'実質公債費比率（分子）の構造'!O$45</f>
        <v>1357</v>
      </c>
      <c r="O49" s="173"/>
      <c r="P49" s="173"/>
    </row>
    <row r="50" spans="1:16" x14ac:dyDescent="0.15">
      <c r="A50" s="173" t="s">
        <v>73</v>
      </c>
      <c r="B50" s="173" t="e">
        <f>NA()</f>
        <v>#N/A</v>
      </c>
      <c r="C50" s="173">
        <f>IF(ISNUMBER('実質公債費比率（分子）の構造'!K$53),'実質公債費比率（分子）の構造'!K$53,NA())</f>
        <v>600</v>
      </c>
      <c r="D50" s="173" t="e">
        <f>NA()</f>
        <v>#N/A</v>
      </c>
      <c r="E50" s="173" t="e">
        <f>NA()</f>
        <v>#N/A</v>
      </c>
      <c r="F50" s="173">
        <f>IF(ISNUMBER('実質公債費比率（分子）の構造'!L$53),'実質公債費比率（分子）の構造'!L$53,NA())</f>
        <v>574</v>
      </c>
      <c r="G50" s="173" t="e">
        <f>NA()</f>
        <v>#N/A</v>
      </c>
      <c r="H50" s="173" t="e">
        <f>NA()</f>
        <v>#N/A</v>
      </c>
      <c r="I50" s="173">
        <f>IF(ISNUMBER('実質公債費比率（分子）の構造'!M$53),'実質公債費比率（分子）の構造'!M$53,NA())</f>
        <v>561</v>
      </c>
      <c r="J50" s="173" t="e">
        <f>NA()</f>
        <v>#N/A</v>
      </c>
      <c r="K50" s="173" t="e">
        <f>NA()</f>
        <v>#N/A</v>
      </c>
      <c r="L50" s="173">
        <f>IF(ISNUMBER('実質公債費比率（分子）の構造'!N$53),'実質公債費比率（分子）の構造'!N$53,NA())</f>
        <v>547</v>
      </c>
      <c r="M50" s="173" t="e">
        <f>NA()</f>
        <v>#N/A</v>
      </c>
      <c r="N50" s="173" t="e">
        <f>NA()</f>
        <v>#N/A</v>
      </c>
      <c r="O50" s="173">
        <f>IF(ISNUMBER('実質公債費比率（分子）の構造'!O$53),'実質公債費比率（分子）の構造'!O$53,NA())</f>
        <v>571</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10500</v>
      </c>
      <c r="E56" s="172"/>
      <c r="F56" s="172"/>
      <c r="G56" s="172">
        <f>'将来負担比率（分子）の構造'!J$52</f>
        <v>10342</v>
      </c>
      <c r="H56" s="172"/>
      <c r="I56" s="172"/>
      <c r="J56" s="172">
        <f>'将来負担比率（分子）の構造'!K$52</f>
        <v>9871</v>
      </c>
      <c r="K56" s="172"/>
      <c r="L56" s="172"/>
      <c r="M56" s="172">
        <f>'将来負担比率（分子）の構造'!L$52</f>
        <v>9580</v>
      </c>
      <c r="N56" s="172"/>
      <c r="O56" s="172"/>
      <c r="P56" s="172">
        <f>'将来負担比率（分子）の構造'!M$52</f>
        <v>9326</v>
      </c>
    </row>
    <row r="57" spans="1:16" x14ac:dyDescent="0.15">
      <c r="A57" s="172" t="s">
        <v>42</v>
      </c>
      <c r="B57" s="172"/>
      <c r="C57" s="172"/>
      <c r="D57" s="172">
        <f>'将来負担比率（分子）の構造'!I$51</f>
        <v>1</v>
      </c>
      <c r="E57" s="172"/>
      <c r="F57" s="172"/>
      <c r="G57" s="172">
        <f>'将来負担比率（分子）の構造'!J$51</f>
        <v>1</v>
      </c>
      <c r="H57" s="172"/>
      <c r="I57" s="172"/>
      <c r="J57" s="172">
        <f>'将来負担比率（分子）の構造'!K$51</f>
        <v>1</v>
      </c>
      <c r="K57" s="172"/>
      <c r="L57" s="172"/>
      <c r="M57" s="172">
        <f>'将来負担比率（分子）の構造'!L$51</f>
        <v>0</v>
      </c>
      <c r="N57" s="172"/>
      <c r="O57" s="172"/>
      <c r="P57" s="172">
        <f>'将来負担比率（分子）の構造'!M$51</f>
        <v>0</v>
      </c>
    </row>
    <row r="58" spans="1:16" x14ac:dyDescent="0.15">
      <c r="A58" s="172" t="s">
        <v>41</v>
      </c>
      <c r="B58" s="172"/>
      <c r="C58" s="172"/>
      <c r="D58" s="172">
        <f>'将来負担比率（分子）の構造'!I$50</f>
        <v>1903</v>
      </c>
      <c r="E58" s="172"/>
      <c r="F58" s="172"/>
      <c r="G58" s="172">
        <f>'将来負担比率（分子）の構造'!J$50</f>
        <v>1902</v>
      </c>
      <c r="H58" s="172"/>
      <c r="I58" s="172"/>
      <c r="J58" s="172">
        <f>'将来負担比率（分子）の構造'!K$50</f>
        <v>2142</v>
      </c>
      <c r="K58" s="172"/>
      <c r="L58" s="172"/>
      <c r="M58" s="172">
        <f>'将来負担比率（分子）の構造'!L$50</f>
        <v>2624</v>
      </c>
      <c r="N58" s="172"/>
      <c r="O58" s="172"/>
      <c r="P58" s="172">
        <f>'将来負担比率（分子）の構造'!M$50</f>
        <v>3526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441</v>
      </c>
      <c r="C62" s="172"/>
      <c r="D62" s="172"/>
      <c r="E62" s="172">
        <f>'将来負担比率（分子）の構造'!J$45</f>
        <v>406</v>
      </c>
      <c r="F62" s="172"/>
      <c r="G62" s="172"/>
      <c r="H62" s="172">
        <f>'将来負担比率（分子）の構造'!K$45</f>
        <v>393</v>
      </c>
      <c r="I62" s="172"/>
      <c r="J62" s="172"/>
      <c r="K62" s="172">
        <f>'将来負担比率（分子）の構造'!L$45</f>
        <v>428</v>
      </c>
      <c r="L62" s="172"/>
      <c r="M62" s="172"/>
      <c r="N62" s="172">
        <f>'将来負担比率（分子）の構造'!M$45</f>
        <v>286</v>
      </c>
      <c r="O62" s="172"/>
      <c r="P62" s="172"/>
    </row>
    <row r="63" spans="1:16" x14ac:dyDescent="0.15">
      <c r="A63" s="172" t="s">
        <v>34</v>
      </c>
      <c r="B63" s="172">
        <f>'将来負担比率（分子）の構造'!I$44</f>
        <v>622</v>
      </c>
      <c r="C63" s="172"/>
      <c r="D63" s="172"/>
      <c r="E63" s="172">
        <f>'将来負担比率（分子）の構造'!J$44</f>
        <v>669</v>
      </c>
      <c r="F63" s="172"/>
      <c r="G63" s="172"/>
      <c r="H63" s="172">
        <f>'将来負担比率（分子）の構造'!K$44</f>
        <v>667</v>
      </c>
      <c r="I63" s="172"/>
      <c r="J63" s="172"/>
      <c r="K63" s="172">
        <f>'将来負担比率（分子）の構造'!L$44</f>
        <v>635</v>
      </c>
      <c r="L63" s="172"/>
      <c r="M63" s="172"/>
      <c r="N63" s="172">
        <f>'将来負担比率（分子）の構造'!M$44</f>
        <v>515</v>
      </c>
      <c r="O63" s="172"/>
      <c r="P63" s="172"/>
    </row>
    <row r="64" spans="1:16" x14ac:dyDescent="0.15">
      <c r="A64" s="172" t="s">
        <v>33</v>
      </c>
      <c r="B64" s="172">
        <f>'将来負担比率（分子）の構造'!I$43</f>
        <v>395</v>
      </c>
      <c r="C64" s="172"/>
      <c r="D64" s="172"/>
      <c r="E64" s="172">
        <f>'将来負担比率（分子）の構造'!J$43</f>
        <v>373</v>
      </c>
      <c r="F64" s="172"/>
      <c r="G64" s="172"/>
      <c r="H64" s="172">
        <f>'将来負担比率（分子）の構造'!K$43</f>
        <v>353</v>
      </c>
      <c r="I64" s="172"/>
      <c r="J64" s="172"/>
      <c r="K64" s="172">
        <f>'将来負担比率（分子）の構造'!L$43</f>
        <v>371</v>
      </c>
      <c r="L64" s="172"/>
      <c r="M64" s="172"/>
      <c r="N64" s="172">
        <f>'将来負担比率（分子）の構造'!M$43</f>
        <v>309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14815</v>
      </c>
      <c r="C66" s="172"/>
      <c r="D66" s="172"/>
      <c r="E66" s="172">
        <f>'将来負担比率（分子）の構造'!J$41</f>
        <v>14438</v>
      </c>
      <c r="F66" s="172"/>
      <c r="G66" s="172"/>
      <c r="H66" s="172">
        <f>'将来負担比率（分子）の構造'!K$41</f>
        <v>13980</v>
      </c>
      <c r="I66" s="172"/>
      <c r="J66" s="172"/>
      <c r="K66" s="172">
        <f>'将来負担比率（分子）の構造'!L$41</f>
        <v>13558</v>
      </c>
      <c r="L66" s="172"/>
      <c r="M66" s="172"/>
      <c r="N66" s="172">
        <f>'将来負担比率（分子）の構造'!M$41</f>
        <v>13377</v>
      </c>
      <c r="O66" s="172"/>
      <c r="P66" s="172"/>
    </row>
    <row r="67" spans="1:16" x14ac:dyDescent="0.15">
      <c r="A67" s="172" t="s">
        <v>77</v>
      </c>
      <c r="B67" s="172" t="e">
        <f>NA()</f>
        <v>#N/A</v>
      </c>
      <c r="C67" s="172">
        <f>IF(ISNUMBER('将来負担比率（分子）の構造'!I$53), IF('将来負担比率（分子）の構造'!I$53 &lt; 0, 0, '将来負担比率（分子）の構造'!I$53), NA())</f>
        <v>3869</v>
      </c>
      <c r="D67" s="172" t="e">
        <f>NA()</f>
        <v>#N/A</v>
      </c>
      <c r="E67" s="172" t="e">
        <f>NA()</f>
        <v>#N/A</v>
      </c>
      <c r="F67" s="172">
        <f>IF(ISNUMBER('将来負担比率（分子）の構造'!J$53), IF('将来負担比率（分子）の構造'!J$53 &lt; 0, 0, '将来負担比率（分子）の構造'!J$53), NA())</f>
        <v>3641</v>
      </c>
      <c r="G67" s="172" t="e">
        <f>NA()</f>
        <v>#N/A</v>
      </c>
      <c r="H67" s="172" t="e">
        <f>NA()</f>
        <v>#N/A</v>
      </c>
      <c r="I67" s="172">
        <f>IF(ISNUMBER('将来負担比率（分子）の構造'!K$53), IF('将来負担比率（分子）の構造'!K$53 &lt; 0, 0, '将来負担比率（分子）の構造'!K$53), NA())</f>
        <v>3380</v>
      </c>
      <c r="J67" s="172" t="e">
        <f>NA()</f>
        <v>#N/A</v>
      </c>
      <c r="K67" s="172" t="e">
        <f>NA()</f>
        <v>#N/A</v>
      </c>
      <c r="L67" s="172">
        <f>IF(ISNUMBER('将来負担比率（分子）の構造'!L$53), IF('将来負担比率（分子）の構造'!L$53 &lt; 0, 0, '将来負担比率（分子）の構造'!L$53), NA())</f>
        <v>2788</v>
      </c>
      <c r="M67" s="172" t="e">
        <f>NA()</f>
        <v>#N/A</v>
      </c>
      <c r="N67" s="172" t="e">
        <f>NA()</f>
        <v>#N/A</v>
      </c>
      <c r="O67" s="172">
        <f>IF(ISNUMBER('将来負担比率（分子）の構造'!M$53), IF('将来負担比率（分子）の構造'!M$53 &lt; 0, 0, '将来負担比率（分子）の構造'!M$53), NA())</f>
        <v>1636</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578</v>
      </c>
      <c r="C72" s="176">
        <f>基金残高に係る経年分析!G55</f>
        <v>933</v>
      </c>
      <c r="D72" s="176">
        <f>基金残高に係る経年分析!H55</f>
        <v>1578</v>
      </c>
    </row>
    <row r="73" spans="1:16" x14ac:dyDescent="0.15">
      <c r="A73" s="175" t="s">
        <v>80</v>
      </c>
      <c r="B73" s="176">
        <f>基金残高に係る経年分析!F56</f>
        <v>150</v>
      </c>
      <c r="C73" s="176">
        <f>基金残高に係る経年分析!G56</f>
        <v>150</v>
      </c>
      <c r="D73" s="176">
        <f>基金残高に係る経年分析!H56</f>
        <v>250</v>
      </c>
    </row>
    <row r="74" spans="1:16" x14ac:dyDescent="0.15">
      <c r="A74" s="175" t="s">
        <v>81</v>
      </c>
      <c r="B74" s="176">
        <f>基金残高に係る経年分析!F57</f>
        <v>1977</v>
      </c>
      <c r="C74" s="176">
        <f>基金残高に係る経年分析!G57</f>
        <v>2367</v>
      </c>
      <c r="D74" s="176">
        <f>基金残高に係る経年分析!H57</f>
        <v>2632</v>
      </c>
    </row>
  </sheetData>
  <sheetProtection algorithmName="SHA-512" hashValue="9Iv1INqaquwe9JL8MSuWZLT2Uz127A/ynZI8JvbElQCH2n3z03J5PjEXaS7er10P8+ksDXxYGzyp2sK4B6/P+g==" saltValue="9LIsiaxoTA6Q/czTKExK3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228</v>
      </c>
      <c r="C5" s="697"/>
      <c r="D5" s="697"/>
      <c r="E5" s="697"/>
      <c r="F5" s="697"/>
      <c r="G5" s="697"/>
      <c r="H5" s="697"/>
      <c r="I5" s="697"/>
      <c r="J5" s="697"/>
      <c r="K5" s="697"/>
      <c r="L5" s="697"/>
      <c r="M5" s="697"/>
      <c r="N5" s="697"/>
      <c r="O5" s="697"/>
      <c r="P5" s="697"/>
      <c r="Q5" s="698"/>
      <c r="R5" s="681">
        <v>2785637</v>
      </c>
      <c r="S5" s="682"/>
      <c r="T5" s="682"/>
      <c r="U5" s="682"/>
      <c r="V5" s="682"/>
      <c r="W5" s="682"/>
      <c r="X5" s="682"/>
      <c r="Y5" s="725"/>
      <c r="Z5" s="743">
        <v>15.5</v>
      </c>
      <c r="AA5" s="743"/>
      <c r="AB5" s="743"/>
      <c r="AC5" s="743"/>
      <c r="AD5" s="744">
        <v>2785637</v>
      </c>
      <c r="AE5" s="744"/>
      <c r="AF5" s="744"/>
      <c r="AG5" s="744"/>
      <c r="AH5" s="744"/>
      <c r="AI5" s="744"/>
      <c r="AJ5" s="744"/>
      <c r="AK5" s="744"/>
      <c r="AL5" s="726">
        <v>36.9</v>
      </c>
      <c r="AM5" s="701"/>
      <c r="AN5" s="701"/>
      <c r="AO5" s="727"/>
      <c r="AP5" s="696" t="s">
        <v>229</v>
      </c>
      <c r="AQ5" s="697"/>
      <c r="AR5" s="697"/>
      <c r="AS5" s="697"/>
      <c r="AT5" s="697"/>
      <c r="AU5" s="697"/>
      <c r="AV5" s="697"/>
      <c r="AW5" s="697"/>
      <c r="AX5" s="697"/>
      <c r="AY5" s="697"/>
      <c r="AZ5" s="697"/>
      <c r="BA5" s="697"/>
      <c r="BB5" s="697"/>
      <c r="BC5" s="697"/>
      <c r="BD5" s="697"/>
      <c r="BE5" s="697"/>
      <c r="BF5" s="698"/>
      <c r="BG5" s="628">
        <v>2785637</v>
      </c>
      <c r="BH5" s="629"/>
      <c r="BI5" s="629"/>
      <c r="BJ5" s="629"/>
      <c r="BK5" s="629"/>
      <c r="BL5" s="629"/>
      <c r="BM5" s="629"/>
      <c r="BN5" s="630"/>
      <c r="BO5" s="655">
        <v>100</v>
      </c>
      <c r="BP5" s="655"/>
      <c r="BQ5" s="655"/>
      <c r="BR5" s="655"/>
      <c r="BS5" s="656" t="s">
        <v>230</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222</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25" t="s">
        <v>234</v>
      </c>
      <c r="C6" s="626"/>
      <c r="D6" s="626"/>
      <c r="E6" s="626"/>
      <c r="F6" s="626"/>
      <c r="G6" s="626"/>
      <c r="H6" s="626"/>
      <c r="I6" s="626"/>
      <c r="J6" s="626"/>
      <c r="K6" s="626"/>
      <c r="L6" s="626"/>
      <c r="M6" s="626"/>
      <c r="N6" s="626"/>
      <c r="O6" s="626"/>
      <c r="P6" s="626"/>
      <c r="Q6" s="627"/>
      <c r="R6" s="628">
        <v>91954</v>
      </c>
      <c r="S6" s="629"/>
      <c r="T6" s="629"/>
      <c r="U6" s="629"/>
      <c r="V6" s="629"/>
      <c r="W6" s="629"/>
      <c r="X6" s="629"/>
      <c r="Y6" s="630"/>
      <c r="Z6" s="655">
        <v>0.5</v>
      </c>
      <c r="AA6" s="655"/>
      <c r="AB6" s="655"/>
      <c r="AC6" s="655"/>
      <c r="AD6" s="656">
        <v>91954</v>
      </c>
      <c r="AE6" s="656"/>
      <c r="AF6" s="656"/>
      <c r="AG6" s="656"/>
      <c r="AH6" s="656"/>
      <c r="AI6" s="656"/>
      <c r="AJ6" s="656"/>
      <c r="AK6" s="656"/>
      <c r="AL6" s="631">
        <v>1.2</v>
      </c>
      <c r="AM6" s="632"/>
      <c r="AN6" s="632"/>
      <c r="AO6" s="657"/>
      <c r="AP6" s="625" t="s">
        <v>235</v>
      </c>
      <c r="AQ6" s="626"/>
      <c r="AR6" s="626"/>
      <c r="AS6" s="626"/>
      <c r="AT6" s="626"/>
      <c r="AU6" s="626"/>
      <c r="AV6" s="626"/>
      <c r="AW6" s="626"/>
      <c r="AX6" s="626"/>
      <c r="AY6" s="626"/>
      <c r="AZ6" s="626"/>
      <c r="BA6" s="626"/>
      <c r="BB6" s="626"/>
      <c r="BC6" s="626"/>
      <c r="BD6" s="626"/>
      <c r="BE6" s="626"/>
      <c r="BF6" s="627"/>
      <c r="BG6" s="628">
        <v>2785637</v>
      </c>
      <c r="BH6" s="629"/>
      <c r="BI6" s="629"/>
      <c r="BJ6" s="629"/>
      <c r="BK6" s="629"/>
      <c r="BL6" s="629"/>
      <c r="BM6" s="629"/>
      <c r="BN6" s="630"/>
      <c r="BO6" s="655">
        <v>100</v>
      </c>
      <c r="BP6" s="655"/>
      <c r="BQ6" s="655"/>
      <c r="BR6" s="655"/>
      <c r="BS6" s="656" t="s">
        <v>230</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104101</v>
      </c>
      <c r="CS6" s="629"/>
      <c r="CT6" s="629"/>
      <c r="CU6" s="629"/>
      <c r="CV6" s="629"/>
      <c r="CW6" s="629"/>
      <c r="CX6" s="629"/>
      <c r="CY6" s="630"/>
      <c r="CZ6" s="726">
        <v>0.6</v>
      </c>
      <c r="DA6" s="701"/>
      <c r="DB6" s="701"/>
      <c r="DC6" s="729"/>
      <c r="DD6" s="634" t="s">
        <v>237</v>
      </c>
      <c r="DE6" s="629"/>
      <c r="DF6" s="629"/>
      <c r="DG6" s="629"/>
      <c r="DH6" s="629"/>
      <c r="DI6" s="629"/>
      <c r="DJ6" s="629"/>
      <c r="DK6" s="629"/>
      <c r="DL6" s="629"/>
      <c r="DM6" s="629"/>
      <c r="DN6" s="629"/>
      <c r="DO6" s="629"/>
      <c r="DP6" s="630"/>
      <c r="DQ6" s="634">
        <v>104101</v>
      </c>
      <c r="DR6" s="629"/>
      <c r="DS6" s="629"/>
      <c r="DT6" s="629"/>
      <c r="DU6" s="629"/>
      <c r="DV6" s="629"/>
      <c r="DW6" s="629"/>
      <c r="DX6" s="629"/>
      <c r="DY6" s="629"/>
      <c r="DZ6" s="629"/>
      <c r="EA6" s="629"/>
      <c r="EB6" s="629"/>
      <c r="EC6" s="672"/>
    </row>
    <row r="7" spans="2:143" ht="11.25" customHeight="1" x14ac:dyDescent="0.15">
      <c r="B7" s="625" t="s">
        <v>238</v>
      </c>
      <c r="C7" s="626"/>
      <c r="D7" s="626"/>
      <c r="E7" s="626"/>
      <c r="F7" s="626"/>
      <c r="G7" s="626"/>
      <c r="H7" s="626"/>
      <c r="I7" s="626"/>
      <c r="J7" s="626"/>
      <c r="K7" s="626"/>
      <c r="L7" s="626"/>
      <c r="M7" s="626"/>
      <c r="N7" s="626"/>
      <c r="O7" s="626"/>
      <c r="P7" s="626"/>
      <c r="Q7" s="627"/>
      <c r="R7" s="628">
        <v>1068</v>
      </c>
      <c r="S7" s="629"/>
      <c r="T7" s="629"/>
      <c r="U7" s="629"/>
      <c r="V7" s="629"/>
      <c r="W7" s="629"/>
      <c r="X7" s="629"/>
      <c r="Y7" s="630"/>
      <c r="Z7" s="655">
        <v>0</v>
      </c>
      <c r="AA7" s="655"/>
      <c r="AB7" s="655"/>
      <c r="AC7" s="655"/>
      <c r="AD7" s="656">
        <v>1068</v>
      </c>
      <c r="AE7" s="656"/>
      <c r="AF7" s="656"/>
      <c r="AG7" s="656"/>
      <c r="AH7" s="656"/>
      <c r="AI7" s="656"/>
      <c r="AJ7" s="656"/>
      <c r="AK7" s="656"/>
      <c r="AL7" s="631">
        <v>0</v>
      </c>
      <c r="AM7" s="632"/>
      <c r="AN7" s="632"/>
      <c r="AO7" s="657"/>
      <c r="AP7" s="625" t="s">
        <v>239</v>
      </c>
      <c r="AQ7" s="626"/>
      <c r="AR7" s="626"/>
      <c r="AS7" s="626"/>
      <c r="AT7" s="626"/>
      <c r="AU7" s="626"/>
      <c r="AV7" s="626"/>
      <c r="AW7" s="626"/>
      <c r="AX7" s="626"/>
      <c r="AY7" s="626"/>
      <c r="AZ7" s="626"/>
      <c r="BA7" s="626"/>
      <c r="BB7" s="626"/>
      <c r="BC7" s="626"/>
      <c r="BD7" s="626"/>
      <c r="BE7" s="626"/>
      <c r="BF7" s="627"/>
      <c r="BG7" s="628">
        <v>1196773</v>
      </c>
      <c r="BH7" s="629"/>
      <c r="BI7" s="629"/>
      <c r="BJ7" s="629"/>
      <c r="BK7" s="629"/>
      <c r="BL7" s="629"/>
      <c r="BM7" s="629"/>
      <c r="BN7" s="630"/>
      <c r="BO7" s="655">
        <v>43</v>
      </c>
      <c r="BP7" s="655"/>
      <c r="BQ7" s="655"/>
      <c r="BR7" s="655"/>
      <c r="BS7" s="656" t="s">
        <v>230</v>
      </c>
      <c r="BT7" s="656"/>
      <c r="BU7" s="656"/>
      <c r="BV7" s="656"/>
      <c r="BW7" s="656"/>
      <c r="BX7" s="656"/>
      <c r="BY7" s="656"/>
      <c r="BZ7" s="656"/>
      <c r="CA7" s="656"/>
      <c r="CB7" s="714"/>
      <c r="CD7" s="662" t="s">
        <v>240</v>
      </c>
      <c r="CE7" s="663"/>
      <c r="CF7" s="663"/>
      <c r="CG7" s="663"/>
      <c r="CH7" s="663"/>
      <c r="CI7" s="663"/>
      <c r="CJ7" s="663"/>
      <c r="CK7" s="663"/>
      <c r="CL7" s="663"/>
      <c r="CM7" s="663"/>
      <c r="CN7" s="663"/>
      <c r="CO7" s="663"/>
      <c r="CP7" s="663"/>
      <c r="CQ7" s="664"/>
      <c r="CR7" s="628">
        <v>2965091</v>
      </c>
      <c r="CS7" s="629"/>
      <c r="CT7" s="629"/>
      <c r="CU7" s="629"/>
      <c r="CV7" s="629"/>
      <c r="CW7" s="629"/>
      <c r="CX7" s="629"/>
      <c r="CY7" s="630"/>
      <c r="CZ7" s="655">
        <v>17.3</v>
      </c>
      <c r="DA7" s="655"/>
      <c r="DB7" s="655"/>
      <c r="DC7" s="655"/>
      <c r="DD7" s="634">
        <v>5116</v>
      </c>
      <c r="DE7" s="629"/>
      <c r="DF7" s="629"/>
      <c r="DG7" s="629"/>
      <c r="DH7" s="629"/>
      <c r="DI7" s="629"/>
      <c r="DJ7" s="629"/>
      <c r="DK7" s="629"/>
      <c r="DL7" s="629"/>
      <c r="DM7" s="629"/>
      <c r="DN7" s="629"/>
      <c r="DO7" s="629"/>
      <c r="DP7" s="630"/>
      <c r="DQ7" s="634">
        <v>2853489</v>
      </c>
      <c r="DR7" s="629"/>
      <c r="DS7" s="629"/>
      <c r="DT7" s="629"/>
      <c r="DU7" s="629"/>
      <c r="DV7" s="629"/>
      <c r="DW7" s="629"/>
      <c r="DX7" s="629"/>
      <c r="DY7" s="629"/>
      <c r="DZ7" s="629"/>
      <c r="EA7" s="629"/>
      <c r="EB7" s="629"/>
      <c r="EC7" s="672"/>
    </row>
    <row r="8" spans="2:143" ht="11.25" customHeight="1" x14ac:dyDescent="0.15">
      <c r="B8" s="625" t="s">
        <v>241</v>
      </c>
      <c r="C8" s="626"/>
      <c r="D8" s="626"/>
      <c r="E8" s="626"/>
      <c r="F8" s="626"/>
      <c r="G8" s="626"/>
      <c r="H8" s="626"/>
      <c r="I8" s="626"/>
      <c r="J8" s="626"/>
      <c r="K8" s="626"/>
      <c r="L8" s="626"/>
      <c r="M8" s="626"/>
      <c r="N8" s="626"/>
      <c r="O8" s="626"/>
      <c r="P8" s="626"/>
      <c r="Q8" s="627"/>
      <c r="R8" s="628">
        <v>6292</v>
      </c>
      <c r="S8" s="629"/>
      <c r="T8" s="629"/>
      <c r="U8" s="629"/>
      <c r="V8" s="629"/>
      <c r="W8" s="629"/>
      <c r="X8" s="629"/>
      <c r="Y8" s="630"/>
      <c r="Z8" s="655">
        <v>0</v>
      </c>
      <c r="AA8" s="655"/>
      <c r="AB8" s="655"/>
      <c r="AC8" s="655"/>
      <c r="AD8" s="656">
        <v>6292</v>
      </c>
      <c r="AE8" s="656"/>
      <c r="AF8" s="656"/>
      <c r="AG8" s="656"/>
      <c r="AH8" s="656"/>
      <c r="AI8" s="656"/>
      <c r="AJ8" s="656"/>
      <c r="AK8" s="656"/>
      <c r="AL8" s="631">
        <v>0.1</v>
      </c>
      <c r="AM8" s="632"/>
      <c r="AN8" s="632"/>
      <c r="AO8" s="657"/>
      <c r="AP8" s="625" t="s">
        <v>242</v>
      </c>
      <c r="AQ8" s="626"/>
      <c r="AR8" s="626"/>
      <c r="AS8" s="626"/>
      <c r="AT8" s="626"/>
      <c r="AU8" s="626"/>
      <c r="AV8" s="626"/>
      <c r="AW8" s="626"/>
      <c r="AX8" s="626"/>
      <c r="AY8" s="626"/>
      <c r="AZ8" s="626"/>
      <c r="BA8" s="626"/>
      <c r="BB8" s="626"/>
      <c r="BC8" s="626"/>
      <c r="BD8" s="626"/>
      <c r="BE8" s="626"/>
      <c r="BF8" s="627"/>
      <c r="BG8" s="628">
        <v>52374</v>
      </c>
      <c r="BH8" s="629"/>
      <c r="BI8" s="629"/>
      <c r="BJ8" s="629"/>
      <c r="BK8" s="629"/>
      <c r="BL8" s="629"/>
      <c r="BM8" s="629"/>
      <c r="BN8" s="630"/>
      <c r="BO8" s="655">
        <v>1.9</v>
      </c>
      <c r="BP8" s="655"/>
      <c r="BQ8" s="655"/>
      <c r="BR8" s="655"/>
      <c r="BS8" s="656" t="s">
        <v>230</v>
      </c>
      <c r="BT8" s="656"/>
      <c r="BU8" s="656"/>
      <c r="BV8" s="656"/>
      <c r="BW8" s="656"/>
      <c r="BX8" s="656"/>
      <c r="BY8" s="656"/>
      <c r="BZ8" s="656"/>
      <c r="CA8" s="656"/>
      <c r="CB8" s="714"/>
      <c r="CD8" s="662" t="s">
        <v>243</v>
      </c>
      <c r="CE8" s="663"/>
      <c r="CF8" s="663"/>
      <c r="CG8" s="663"/>
      <c r="CH8" s="663"/>
      <c r="CI8" s="663"/>
      <c r="CJ8" s="663"/>
      <c r="CK8" s="663"/>
      <c r="CL8" s="663"/>
      <c r="CM8" s="663"/>
      <c r="CN8" s="663"/>
      <c r="CO8" s="663"/>
      <c r="CP8" s="663"/>
      <c r="CQ8" s="664"/>
      <c r="CR8" s="628">
        <v>7442699</v>
      </c>
      <c r="CS8" s="629"/>
      <c r="CT8" s="629"/>
      <c r="CU8" s="629"/>
      <c r="CV8" s="629"/>
      <c r="CW8" s="629"/>
      <c r="CX8" s="629"/>
      <c r="CY8" s="630"/>
      <c r="CZ8" s="655">
        <v>43.5</v>
      </c>
      <c r="DA8" s="655"/>
      <c r="DB8" s="655"/>
      <c r="DC8" s="655"/>
      <c r="DD8" s="634" t="s">
        <v>237</v>
      </c>
      <c r="DE8" s="629"/>
      <c r="DF8" s="629"/>
      <c r="DG8" s="629"/>
      <c r="DH8" s="629"/>
      <c r="DI8" s="629"/>
      <c r="DJ8" s="629"/>
      <c r="DK8" s="629"/>
      <c r="DL8" s="629"/>
      <c r="DM8" s="629"/>
      <c r="DN8" s="629"/>
      <c r="DO8" s="629"/>
      <c r="DP8" s="630"/>
      <c r="DQ8" s="634">
        <v>2403272</v>
      </c>
      <c r="DR8" s="629"/>
      <c r="DS8" s="629"/>
      <c r="DT8" s="629"/>
      <c r="DU8" s="629"/>
      <c r="DV8" s="629"/>
      <c r="DW8" s="629"/>
      <c r="DX8" s="629"/>
      <c r="DY8" s="629"/>
      <c r="DZ8" s="629"/>
      <c r="EA8" s="629"/>
      <c r="EB8" s="629"/>
      <c r="EC8" s="672"/>
    </row>
    <row r="9" spans="2:143" ht="11.25" customHeight="1" x14ac:dyDescent="0.15">
      <c r="B9" s="625" t="s">
        <v>244</v>
      </c>
      <c r="C9" s="626"/>
      <c r="D9" s="626"/>
      <c r="E9" s="626"/>
      <c r="F9" s="626"/>
      <c r="G9" s="626"/>
      <c r="H9" s="626"/>
      <c r="I9" s="626"/>
      <c r="J9" s="626"/>
      <c r="K9" s="626"/>
      <c r="L9" s="626"/>
      <c r="M9" s="626"/>
      <c r="N9" s="626"/>
      <c r="O9" s="626"/>
      <c r="P9" s="626"/>
      <c r="Q9" s="627"/>
      <c r="R9" s="628">
        <v>7617</v>
      </c>
      <c r="S9" s="629"/>
      <c r="T9" s="629"/>
      <c r="U9" s="629"/>
      <c r="V9" s="629"/>
      <c r="W9" s="629"/>
      <c r="X9" s="629"/>
      <c r="Y9" s="630"/>
      <c r="Z9" s="655">
        <v>0</v>
      </c>
      <c r="AA9" s="655"/>
      <c r="AB9" s="655"/>
      <c r="AC9" s="655"/>
      <c r="AD9" s="656">
        <v>7617</v>
      </c>
      <c r="AE9" s="656"/>
      <c r="AF9" s="656"/>
      <c r="AG9" s="656"/>
      <c r="AH9" s="656"/>
      <c r="AI9" s="656"/>
      <c r="AJ9" s="656"/>
      <c r="AK9" s="656"/>
      <c r="AL9" s="631">
        <v>0.1</v>
      </c>
      <c r="AM9" s="632"/>
      <c r="AN9" s="632"/>
      <c r="AO9" s="657"/>
      <c r="AP9" s="625" t="s">
        <v>245</v>
      </c>
      <c r="AQ9" s="626"/>
      <c r="AR9" s="626"/>
      <c r="AS9" s="626"/>
      <c r="AT9" s="626"/>
      <c r="AU9" s="626"/>
      <c r="AV9" s="626"/>
      <c r="AW9" s="626"/>
      <c r="AX9" s="626"/>
      <c r="AY9" s="626"/>
      <c r="AZ9" s="626"/>
      <c r="BA9" s="626"/>
      <c r="BB9" s="626"/>
      <c r="BC9" s="626"/>
      <c r="BD9" s="626"/>
      <c r="BE9" s="626"/>
      <c r="BF9" s="627"/>
      <c r="BG9" s="628">
        <v>1050241</v>
      </c>
      <c r="BH9" s="629"/>
      <c r="BI9" s="629"/>
      <c r="BJ9" s="629"/>
      <c r="BK9" s="629"/>
      <c r="BL9" s="629"/>
      <c r="BM9" s="629"/>
      <c r="BN9" s="630"/>
      <c r="BO9" s="655">
        <v>37.700000000000003</v>
      </c>
      <c r="BP9" s="655"/>
      <c r="BQ9" s="655"/>
      <c r="BR9" s="655"/>
      <c r="BS9" s="656" t="s">
        <v>237</v>
      </c>
      <c r="BT9" s="656"/>
      <c r="BU9" s="656"/>
      <c r="BV9" s="656"/>
      <c r="BW9" s="656"/>
      <c r="BX9" s="656"/>
      <c r="BY9" s="656"/>
      <c r="BZ9" s="656"/>
      <c r="CA9" s="656"/>
      <c r="CB9" s="714"/>
      <c r="CD9" s="662" t="s">
        <v>246</v>
      </c>
      <c r="CE9" s="663"/>
      <c r="CF9" s="663"/>
      <c r="CG9" s="663"/>
      <c r="CH9" s="663"/>
      <c r="CI9" s="663"/>
      <c r="CJ9" s="663"/>
      <c r="CK9" s="663"/>
      <c r="CL9" s="663"/>
      <c r="CM9" s="663"/>
      <c r="CN9" s="663"/>
      <c r="CO9" s="663"/>
      <c r="CP9" s="663"/>
      <c r="CQ9" s="664"/>
      <c r="CR9" s="628">
        <v>1016721</v>
      </c>
      <c r="CS9" s="629"/>
      <c r="CT9" s="629"/>
      <c r="CU9" s="629"/>
      <c r="CV9" s="629"/>
      <c r="CW9" s="629"/>
      <c r="CX9" s="629"/>
      <c r="CY9" s="630"/>
      <c r="CZ9" s="655">
        <v>5.9</v>
      </c>
      <c r="DA9" s="655"/>
      <c r="DB9" s="655"/>
      <c r="DC9" s="655"/>
      <c r="DD9" s="634">
        <v>3735</v>
      </c>
      <c r="DE9" s="629"/>
      <c r="DF9" s="629"/>
      <c r="DG9" s="629"/>
      <c r="DH9" s="629"/>
      <c r="DI9" s="629"/>
      <c r="DJ9" s="629"/>
      <c r="DK9" s="629"/>
      <c r="DL9" s="629"/>
      <c r="DM9" s="629"/>
      <c r="DN9" s="629"/>
      <c r="DO9" s="629"/>
      <c r="DP9" s="630"/>
      <c r="DQ9" s="634">
        <v>716555</v>
      </c>
      <c r="DR9" s="629"/>
      <c r="DS9" s="629"/>
      <c r="DT9" s="629"/>
      <c r="DU9" s="629"/>
      <c r="DV9" s="629"/>
      <c r="DW9" s="629"/>
      <c r="DX9" s="629"/>
      <c r="DY9" s="629"/>
      <c r="DZ9" s="629"/>
      <c r="EA9" s="629"/>
      <c r="EB9" s="629"/>
      <c r="EC9" s="672"/>
    </row>
    <row r="10" spans="2:143" ht="11.25" customHeight="1" x14ac:dyDescent="0.15">
      <c r="B10" s="625" t="s">
        <v>247</v>
      </c>
      <c r="C10" s="626"/>
      <c r="D10" s="626"/>
      <c r="E10" s="626"/>
      <c r="F10" s="626"/>
      <c r="G10" s="626"/>
      <c r="H10" s="626"/>
      <c r="I10" s="626"/>
      <c r="J10" s="626"/>
      <c r="K10" s="626"/>
      <c r="L10" s="626"/>
      <c r="M10" s="626"/>
      <c r="N10" s="626"/>
      <c r="O10" s="626"/>
      <c r="P10" s="626"/>
      <c r="Q10" s="627"/>
      <c r="R10" s="628" t="s">
        <v>230</v>
      </c>
      <c r="S10" s="629"/>
      <c r="T10" s="629"/>
      <c r="U10" s="629"/>
      <c r="V10" s="629"/>
      <c r="W10" s="629"/>
      <c r="X10" s="629"/>
      <c r="Y10" s="630"/>
      <c r="Z10" s="655" t="s">
        <v>130</v>
      </c>
      <c r="AA10" s="655"/>
      <c r="AB10" s="655"/>
      <c r="AC10" s="655"/>
      <c r="AD10" s="656" t="s">
        <v>230</v>
      </c>
      <c r="AE10" s="656"/>
      <c r="AF10" s="656"/>
      <c r="AG10" s="656"/>
      <c r="AH10" s="656"/>
      <c r="AI10" s="656"/>
      <c r="AJ10" s="656"/>
      <c r="AK10" s="656"/>
      <c r="AL10" s="631" t="s">
        <v>237</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51861</v>
      </c>
      <c r="BH10" s="629"/>
      <c r="BI10" s="629"/>
      <c r="BJ10" s="629"/>
      <c r="BK10" s="629"/>
      <c r="BL10" s="629"/>
      <c r="BM10" s="629"/>
      <c r="BN10" s="630"/>
      <c r="BO10" s="655">
        <v>1.9</v>
      </c>
      <c r="BP10" s="655"/>
      <c r="BQ10" s="655"/>
      <c r="BR10" s="655"/>
      <c r="BS10" s="656" t="s">
        <v>230</v>
      </c>
      <c r="BT10" s="656"/>
      <c r="BU10" s="656"/>
      <c r="BV10" s="656"/>
      <c r="BW10" s="656"/>
      <c r="BX10" s="656"/>
      <c r="BY10" s="656"/>
      <c r="BZ10" s="656"/>
      <c r="CA10" s="656"/>
      <c r="CB10" s="714"/>
      <c r="CD10" s="662" t="s">
        <v>249</v>
      </c>
      <c r="CE10" s="663"/>
      <c r="CF10" s="663"/>
      <c r="CG10" s="663"/>
      <c r="CH10" s="663"/>
      <c r="CI10" s="663"/>
      <c r="CJ10" s="663"/>
      <c r="CK10" s="663"/>
      <c r="CL10" s="663"/>
      <c r="CM10" s="663"/>
      <c r="CN10" s="663"/>
      <c r="CO10" s="663"/>
      <c r="CP10" s="663"/>
      <c r="CQ10" s="664"/>
      <c r="CR10" s="628" t="s">
        <v>130</v>
      </c>
      <c r="CS10" s="629"/>
      <c r="CT10" s="629"/>
      <c r="CU10" s="629"/>
      <c r="CV10" s="629"/>
      <c r="CW10" s="629"/>
      <c r="CX10" s="629"/>
      <c r="CY10" s="630"/>
      <c r="CZ10" s="655" t="s">
        <v>237</v>
      </c>
      <c r="DA10" s="655"/>
      <c r="DB10" s="655"/>
      <c r="DC10" s="655"/>
      <c r="DD10" s="634" t="s">
        <v>230</v>
      </c>
      <c r="DE10" s="629"/>
      <c r="DF10" s="629"/>
      <c r="DG10" s="629"/>
      <c r="DH10" s="629"/>
      <c r="DI10" s="629"/>
      <c r="DJ10" s="629"/>
      <c r="DK10" s="629"/>
      <c r="DL10" s="629"/>
      <c r="DM10" s="629"/>
      <c r="DN10" s="629"/>
      <c r="DO10" s="629"/>
      <c r="DP10" s="630"/>
      <c r="DQ10" s="634" t="s">
        <v>237</v>
      </c>
      <c r="DR10" s="629"/>
      <c r="DS10" s="629"/>
      <c r="DT10" s="629"/>
      <c r="DU10" s="629"/>
      <c r="DV10" s="629"/>
      <c r="DW10" s="629"/>
      <c r="DX10" s="629"/>
      <c r="DY10" s="629"/>
      <c r="DZ10" s="629"/>
      <c r="EA10" s="629"/>
      <c r="EB10" s="629"/>
      <c r="EC10" s="672"/>
    </row>
    <row r="11" spans="2:143" ht="11.25" customHeight="1" x14ac:dyDescent="0.15">
      <c r="B11" s="625" t="s">
        <v>250</v>
      </c>
      <c r="C11" s="626"/>
      <c r="D11" s="626"/>
      <c r="E11" s="626"/>
      <c r="F11" s="626"/>
      <c r="G11" s="626"/>
      <c r="H11" s="626"/>
      <c r="I11" s="626"/>
      <c r="J11" s="626"/>
      <c r="K11" s="626"/>
      <c r="L11" s="626"/>
      <c r="M11" s="626"/>
      <c r="N11" s="626"/>
      <c r="O11" s="626"/>
      <c r="P11" s="626"/>
      <c r="Q11" s="627"/>
      <c r="R11" s="628">
        <v>596905</v>
      </c>
      <c r="S11" s="629"/>
      <c r="T11" s="629"/>
      <c r="U11" s="629"/>
      <c r="V11" s="629"/>
      <c r="W11" s="629"/>
      <c r="X11" s="629"/>
      <c r="Y11" s="630"/>
      <c r="Z11" s="631">
        <v>3.3</v>
      </c>
      <c r="AA11" s="632"/>
      <c r="AB11" s="632"/>
      <c r="AC11" s="633"/>
      <c r="AD11" s="634">
        <v>596905</v>
      </c>
      <c r="AE11" s="629"/>
      <c r="AF11" s="629"/>
      <c r="AG11" s="629"/>
      <c r="AH11" s="629"/>
      <c r="AI11" s="629"/>
      <c r="AJ11" s="629"/>
      <c r="AK11" s="630"/>
      <c r="AL11" s="631">
        <v>7.9</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42297</v>
      </c>
      <c r="BH11" s="629"/>
      <c r="BI11" s="629"/>
      <c r="BJ11" s="629"/>
      <c r="BK11" s="629"/>
      <c r="BL11" s="629"/>
      <c r="BM11" s="629"/>
      <c r="BN11" s="630"/>
      <c r="BO11" s="655">
        <v>1.5</v>
      </c>
      <c r="BP11" s="655"/>
      <c r="BQ11" s="655"/>
      <c r="BR11" s="655"/>
      <c r="BS11" s="656" t="s">
        <v>230</v>
      </c>
      <c r="BT11" s="656"/>
      <c r="BU11" s="656"/>
      <c r="BV11" s="656"/>
      <c r="BW11" s="656"/>
      <c r="BX11" s="656"/>
      <c r="BY11" s="656"/>
      <c r="BZ11" s="656"/>
      <c r="CA11" s="656"/>
      <c r="CB11" s="714"/>
      <c r="CD11" s="662" t="s">
        <v>252</v>
      </c>
      <c r="CE11" s="663"/>
      <c r="CF11" s="663"/>
      <c r="CG11" s="663"/>
      <c r="CH11" s="663"/>
      <c r="CI11" s="663"/>
      <c r="CJ11" s="663"/>
      <c r="CK11" s="663"/>
      <c r="CL11" s="663"/>
      <c r="CM11" s="663"/>
      <c r="CN11" s="663"/>
      <c r="CO11" s="663"/>
      <c r="CP11" s="663"/>
      <c r="CQ11" s="664"/>
      <c r="CR11" s="628">
        <v>574223</v>
      </c>
      <c r="CS11" s="629"/>
      <c r="CT11" s="629"/>
      <c r="CU11" s="629"/>
      <c r="CV11" s="629"/>
      <c r="CW11" s="629"/>
      <c r="CX11" s="629"/>
      <c r="CY11" s="630"/>
      <c r="CZ11" s="655">
        <v>3.4</v>
      </c>
      <c r="DA11" s="655"/>
      <c r="DB11" s="655"/>
      <c r="DC11" s="655"/>
      <c r="DD11" s="634">
        <v>143440</v>
      </c>
      <c r="DE11" s="629"/>
      <c r="DF11" s="629"/>
      <c r="DG11" s="629"/>
      <c r="DH11" s="629"/>
      <c r="DI11" s="629"/>
      <c r="DJ11" s="629"/>
      <c r="DK11" s="629"/>
      <c r="DL11" s="629"/>
      <c r="DM11" s="629"/>
      <c r="DN11" s="629"/>
      <c r="DO11" s="629"/>
      <c r="DP11" s="630"/>
      <c r="DQ11" s="634">
        <v>244594</v>
      </c>
      <c r="DR11" s="629"/>
      <c r="DS11" s="629"/>
      <c r="DT11" s="629"/>
      <c r="DU11" s="629"/>
      <c r="DV11" s="629"/>
      <c r="DW11" s="629"/>
      <c r="DX11" s="629"/>
      <c r="DY11" s="629"/>
      <c r="DZ11" s="629"/>
      <c r="EA11" s="629"/>
      <c r="EB11" s="629"/>
      <c r="EC11" s="672"/>
    </row>
    <row r="12" spans="2:143" ht="11.25" customHeight="1" x14ac:dyDescent="0.15">
      <c r="B12" s="625" t="s">
        <v>253</v>
      </c>
      <c r="C12" s="626"/>
      <c r="D12" s="626"/>
      <c r="E12" s="626"/>
      <c r="F12" s="626"/>
      <c r="G12" s="626"/>
      <c r="H12" s="626"/>
      <c r="I12" s="626"/>
      <c r="J12" s="626"/>
      <c r="K12" s="626"/>
      <c r="L12" s="626"/>
      <c r="M12" s="626"/>
      <c r="N12" s="626"/>
      <c r="O12" s="626"/>
      <c r="P12" s="626"/>
      <c r="Q12" s="627"/>
      <c r="R12" s="628">
        <v>68860</v>
      </c>
      <c r="S12" s="629"/>
      <c r="T12" s="629"/>
      <c r="U12" s="629"/>
      <c r="V12" s="629"/>
      <c r="W12" s="629"/>
      <c r="X12" s="629"/>
      <c r="Y12" s="630"/>
      <c r="Z12" s="655">
        <v>0.4</v>
      </c>
      <c r="AA12" s="655"/>
      <c r="AB12" s="655"/>
      <c r="AC12" s="655"/>
      <c r="AD12" s="656">
        <v>68860</v>
      </c>
      <c r="AE12" s="656"/>
      <c r="AF12" s="656"/>
      <c r="AG12" s="656"/>
      <c r="AH12" s="656"/>
      <c r="AI12" s="656"/>
      <c r="AJ12" s="656"/>
      <c r="AK12" s="656"/>
      <c r="AL12" s="631">
        <v>0.9</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1343021</v>
      </c>
      <c r="BH12" s="629"/>
      <c r="BI12" s="629"/>
      <c r="BJ12" s="629"/>
      <c r="BK12" s="629"/>
      <c r="BL12" s="629"/>
      <c r="BM12" s="629"/>
      <c r="BN12" s="630"/>
      <c r="BO12" s="655">
        <v>48.2</v>
      </c>
      <c r="BP12" s="655"/>
      <c r="BQ12" s="655"/>
      <c r="BR12" s="655"/>
      <c r="BS12" s="656" t="s">
        <v>230</v>
      </c>
      <c r="BT12" s="656"/>
      <c r="BU12" s="656"/>
      <c r="BV12" s="656"/>
      <c r="BW12" s="656"/>
      <c r="BX12" s="656"/>
      <c r="BY12" s="656"/>
      <c r="BZ12" s="656"/>
      <c r="CA12" s="656"/>
      <c r="CB12" s="714"/>
      <c r="CD12" s="662" t="s">
        <v>255</v>
      </c>
      <c r="CE12" s="663"/>
      <c r="CF12" s="663"/>
      <c r="CG12" s="663"/>
      <c r="CH12" s="663"/>
      <c r="CI12" s="663"/>
      <c r="CJ12" s="663"/>
      <c r="CK12" s="663"/>
      <c r="CL12" s="663"/>
      <c r="CM12" s="663"/>
      <c r="CN12" s="663"/>
      <c r="CO12" s="663"/>
      <c r="CP12" s="663"/>
      <c r="CQ12" s="664"/>
      <c r="CR12" s="628">
        <v>135683</v>
      </c>
      <c r="CS12" s="629"/>
      <c r="CT12" s="629"/>
      <c r="CU12" s="629"/>
      <c r="CV12" s="629"/>
      <c r="CW12" s="629"/>
      <c r="CX12" s="629"/>
      <c r="CY12" s="630"/>
      <c r="CZ12" s="655">
        <v>0.8</v>
      </c>
      <c r="DA12" s="655"/>
      <c r="DB12" s="655"/>
      <c r="DC12" s="655"/>
      <c r="DD12" s="634" t="s">
        <v>230</v>
      </c>
      <c r="DE12" s="629"/>
      <c r="DF12" s="629"/>
      <c r="DG12" s="629"/>
      <c r="DH12" s="629"/>
      <c r="DI12" s="629"/>
      <c r="DJ12" s="629"/>
      <c r="DK12" s="629"/>
      <c r="DL12" s="629"/>
      <c r="DM12" s="629"/>
      <c r="DN12" s="629"/>
      <c r="DO12" s="629"/>
      <c r="DP12" s="630"/>
      <c r="DQ12" s="634">
        <v>123867</v>
      </c>
      <c r="DR12" s="629"/>
      <c r="DS12" s="629"/>
      <c r="DT12" s="629"/>
      <c r="DU12" s="629"/>
      <c r="DV12" s="629"/>
      <c r="DW12" s="629"/>
      <c r="DX12" s="629"/>
      <c r="DY12" s="629"/>
      <c r="DZ12" s="629"/>
      <c r="EA12" s="629"/>
      <c r="EB12" s="629"/>
      <c r="EC12" s="672"/>
    </row>
    <row r="13" spans="2:143" ht="11.25" customHeight="1" x14ac:dyDescent="0.15">
      <c r="B13" s="625" t="s">
        <v>256</v>
      </c>
      <c r="C13" s="626"/>
      <c r="D13" s="626"/>
      <c r="E13" s="626"/>
      <c r="F13" s="626"/>
      <c r="G13" s="626"/>
      <c r="H13" s="626"/>
      <c r="I13" s="626"/>
      <c r="J13" s="626"/>
      <c r="K13" s="626"/>
      <c r="L13" s="626"/>
      <c r="M13" s="626"/>
      <c r="N13" s="626"/>
      <c r="O13" s="626"/>
      <c r="P13" s="626"/>
      <c r="Q13" s="627"/>
      <c r="R13" s="628" t="s">
        <v>237</v>
      </c>
      <c r="S13" s="629"/>
      <c r="T13" s="629"/>
      <c r="U13" s="629"/>
      <c r="V13" s="629"/>
      <c r="W13" s="629"/>
      <c r="X13" s="629"/>
      <c r="Y13" s="630"/>
      <c r="Z13" s="655" t="s">
        <v>230</v>
      </c>
      <c r="AA13" s="655"/>
      <c r="AB13" s="655"/>
      <c r="AC13" s="655"/>
      <c r="AD13" s="656" t="s">
        <v>230</v>
      </c>
      <c r="AE13" s="656"/>
      <c r="AF13" s="656"/>
      <c r="AG13" s="656"/>
      <c r="AH13" s="656"/>
      <c r="AI13" s="656"/>
      <c r="AJ13" s="656"/>
      <c r="AK13" s="656"/>
      <c r="AL13" s="631" t="s">
        <v>230</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1324936</v>
      </c>
      <c r="BH13" s="629"/>
      <c r="BI13" s="629"/>
      <c r="BJ13" s="629"/>
      <c r="BK13" s="629"/>
      <c r="BL13" s="629"/>
      <c r="BM13" s="629"/>
      <c r="BN13" s="630"/>
      <c r="BO13" s="655">
        <v>47.6</v>
      </c>
      <c r="BP13" s="655"/>
      <c r="BQ13" s="655"/>
      <c r="BR13" s="655"/>
      <c r="BS13" s="656" t="s">
        <v>237</v>
      </c>
      <c r="BT13" s="656"/>
      <c r="BU13" s="656"/>
      <c r="BV13" s="656"/>
      <c r="BW13" s="656"/>
      <c r="BX13" s="656"/>
      <c r="BY13" s="656"/>
      <c r="BZ13" s="656"/>
      <c r="CA13" s="656"/>
      <c r="CB13" s="714"/>
      <c r="CD13" s="662" t="s">
        <v>258</v>
      </c>
      <c r="CE13" s="663"/>
      <c r="CF13" s="663"/>
      <c r="CG13" s="663"/>
      <c r="CH13" s="663"/>
      <c r="CI13" s="663"/>
      <c r="CJ13" s="663"/>
      <c r="CK13" s="663"/>
      <c r="CL13" s="663"/>
      <c r="CM13" s="663"/>
      <c r="CN13" s="663"/>
      <c r="CO13" s="663"/>
      <c r="CP13" s="663"/>
      <c r="CQ13" s="664"/>
      <c r="CR13" s="628">
        <v>730276</v>
      </c>
      <c r="CS13" s="629"/>
      <c r="CT13" s="629"/>
      <c r="CU13" s="629"/>
      <c r="CV13" s="629"/>
      <c r="CW13" s="629"/>
      <c r="CX13" s="629"/>
      <c r="CY13" s="630"/>
      <c r="CZ13" s="655">
        <v>4.3</v>
      </c>
      <c r="DA13" s="655"/>
      <c r="DB13" s="655"/>
      <c r="DC13" s="655"/>
      <c r="DD13" s="634">
        <v>410612</v>
      </c>
      <c r="DE13" s="629"/>
      <c r="DF13" s="629"/>
      <c r="DG13" s="629"/>
      <c r="DH13" s="629"/>
      <c r="DI13" s="629"/>
      <c r="DJ13" s="629"/>
      <c r="DK13" s="629"/>
      <c r="DL13" s="629"/>
      <c r="DM13" s="629"/>
      <c r="DN13" s="629"/>
      <c r="DO13" s="629"/>
      <c r="DP13" s="630"/>
      <c r="DQ13" s="634">
        <v>297120</v>
      </c>
      <c r="DR13" s="629"/>
      <c r="DS13" s="629"/>
      <c r="DT13" s="629"/>
      <c r="DU13" s="629"/>
      <c r="DV13" s="629"/>
      <c r="DW13" s="629"/>
      <c r="DX13" s="629"/>
      <c r="DY13" s="629"/>
      <c r="DZ13" s="629"/>
      <c r="EA13" s="629"/>
      <c r="EB13" s="629"/>
      <c r="EC13" s="672"/>
    </row>
    <row r="14" spans="2:143" ht="11.25" customHeight="1" x14ac:dyDescent="0.15">
      <c r="B14" s="625" t="s">
        <v>259</v>
      </c>
      <c r="C14" s="626"/>
      <c r="D14" s="626"/>
      <c r="E14" s="626"/>
      <c r="F14" s="626"/>
      <c r="G14" s="626"/>
      <c r="H14" s="626"/>
      <c r="I14" s="626"/>
      <c r="J14" s="626"/>
      <c r="K14" s="626"/>
      <c r="L14" s="626"/>
      <c r="M14" s="626"/>
      <c r="N14" s="626"/>
      <c r="O14" s="626"/>
      <c r="P14" s="626"/>
      <c r="Q14" s="627"/>
      <c r="R14" s="628" t="s">
        <v>230</v>
      </c>
      <c r="S14" s="629"/>
      <c r="T14" s="629"/>
      <c r="U14" s="629"/>
      <c r="V14" s="629"/>
      <c r="W14" s="629"/>
      <c r="X14" s="629"/>
      <c r="Y14" s="630"/>
      <c r="Z14" s="655" t="s">
        <v>237</v>
      </c>
      <c r="AA14" s="655"/>
      <c r="AB14" s="655"/>
      <c r="AC14" s="655"/>
      <c r="AD14" s="656" t="s">
        <v>230</v>
      </c>
      <c r="AE14" s="656"/>
      <c r="AF14" s="656"/>
      <c r="AG14" s="656"/>
      <c r="AH14" s="656"/>
      <c r="AI14" s="656"/>
      <c r="AJ14" s="656"/>
      <c r="AK14" s="656"/>
      <c r="AL14" s="631" t="s">
        <v>237</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132096</v>
      </c>
      <c r="BH14" s="629"/>
      <c r="BI14" s="629"/>
      <c r="BJ14" s="629"/>
      <c r="BK14" s="629"/>
      <c r="BL14" s="629"/>
      <c r="BM14" s="629"/>
      <c r="BN14" s="630"/>
      <c r="BO14" s="655">
        <v>4.7</v>
      </c>
      <c r="BP14" s="655"/>
      <c r="BQ14" s="655"/>
      <c r="BR14" s="655"/>
      <c r="BS14" s="656" t="s">
        <v>237</v>
      </c>
      <c r="BT14" s="656"/>
      <c r="BU14" s="656"/>
      <c r="BV14" s="656"/>
      <c r="BW14" s="656"/>
      <c r="BX14" s="656"/>
      <c r="BY14" s="656"/>
      <c r="BZ14" s="656"/>
      <c r="CA14" s="656"/>
      <c r="CB14" s="714"/>
      <c r="CD14" s="662" t="s">
        <v>261</v>
      </c>
      <c r="CE14" s="663"/>
      <c r="CF14" s="663"/>
      <c r="CG14" s="663"/>
      <c r="CH14" s="663"/>
      <c r="CI14" s="663"/>
      <c r="CJ14" s="663"/>
      <c r="CK14" s="663"/>
      <c r="CL14" s="663"/>
      <c r="CM14" s="663"/>
      <c r="CN14" s="663"/>
      <c r="CO14" s="663"/>
      <c r="CP14" s="663"/>
      <c r="CQ14" s="664"/>
      <c r="CR14" s="628">
        <v>423473</v>
      </c>
      <c r="CS14" s="629"/>
      <c r="CT14" s="629"/>
      <c r="CU14" s="629"/>
      <c r="CV14" s="629"/>
      <c r="CW14" s="629"/>
      <c r="CX14" s="629"/>
      <c r="CY14" s="630"/>
      <c r="CZ14" s="655">
        <v>2.5</v>
      </c>
      <c r="DA14" s="655"/>
      <c r="DB14" s="655"/>
      <c r="DC14" s="655"/>
      <c r="DD14" s="634">
        <v>1984</v>
      </c>
      <c r="DE14" s="629"/>
      <c r="DF14" s="629"/>
      <c r="DG14" s="629"/>
      <c r="DH14" s="629"/>
      <c r="DI14" s="629"/>
      <c r="DJ14" s="629"/>
      <c r="DK14" s="629"/>
      <c r="DL14" s="629"/>
      <c r="DM14" s="629"/>
      <c r="DN14" s="629"/>
      <c r="DO14" s="629"/>
      <c r="DP14" s="630"/>
      <c r="DQ14" s="634">
        <v>421588</v>
      </c>
      <c r="DR14" s="629"/>
      <c r="DS14" s="629"/>
      <c r="DT14" s="629"/>
      <c r="DU14" s="629"/>
      <c r="DV14" s="629"/>
      <c r="DW14" s="629"/>
      <c r="DX14" s="629"/>
      <c r="DY14" s="629"/>
      <c r="DZ14" s="629"/>
      <c r="EA14" s="629"/>
      <c r="EB14" s="629"/>
      <c r="EC14" s="672"/>
    </row>
    <row r="15" spans="2:143" ht="11.25" customHeight="1" x14ac:dyDescent="0.15">
      <c r="B15" s="625" t="s">
        <v>262</v>
      </c>
      <c r="C15" s="626"/>
      <c r="D15" s="626"/>
      <c r="E15" s="626"/>
      <c r="F15" s="626"/>
      <c r="G15" s="626"/>
      <c r="H15" s="626"/>
      <c r="I15" s="626"/>
      <c r="J15" s="626"/>
      <c r="K15" s="626"/>
      <c r="L15" s="626"/>
      <c r="M15" s="626"/>
      <c r="N15" s="626"/>
      <c r="O15" s="626"/>
      <c r="P15" s="626"/>
      <c r="Q15" s="627"/>
      <c r="R15" s="628" t="s">
        <v>230</v>
      </c>
      <c r="S15" s="629"/>
      <c r="T15" s="629"/>
      <c r="U15" s="629"/>
      <c r="V15" s="629"/>
      <c r="W15" s="629"/>
      <c r="X15" s="629"/>
      <c r="Y15" s="630"/>
      <c r="Z15" s="655" t="s">
        <v>130</v>
      </c>
      <c r="AA15" s="655"/>
      <c r="AB15" s="655"/>
      <c r="AC15" s="655"/>
      <c r="AD15" s="656" t="s">
        <v>230</v>
      </c>
      <c r="AE15" s="656"/>
      <c r="AF15" s="656"/>
      <c r="AG15" s="656"/>
      <c r="AH15" s="656"/>
      <c r="AI15" s="656"/>
      <c r="AJ15" s="656"/>
      <c r="AK15" s="656"/>
      <c r="AL15" s="631" t="s">
        <v>230</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113161</v>
      </c>
      <c r="BH15" s="629"/>
      <c r="BI15" s="629"/>
      <c r="BJ15" s="629"/>
      <c r="BK15" s="629"/>
      <c r="BL15" s="629"/>
      <c r="BM15" s="629"/>
      <c r="BN15" s="630"/>
      <c r="BO15" s="655">
        <v>4.0999999999999996</v>
      </c>
      <c r="BP15" s="655"/>
      <c r="BQ15" s="655"/>
      <c r="BR15" s="655"/>
      <c r="BS15" s="656" t="s">
        <v>230</v>
      </c>
      <c r="BT15" s="656"/>
      <c r="BU15" s="656"/>
      <c r="BV15" s="656"/>
      <c r="BW15" s="656"/>
      <c r="BX15" s="656"/>
      <c r="BY15" s="656"/>
      <c r="BZ15" s="656"/>
      <c r="CA15" s="656"/>
      <c r="CB15" s="714"/>
      <c r="CD15" s="662" t="s">
        <v>264</v>
      </c>
      <c r="CE15" s="663"/>
      <c r="CF15" s="663"/>
      <c r="CG15" s="663"/>
      <c r="CH15" s="663"/>
      <c r="CI15" s="663"/>
      <c r="CJ15" s="663"/>
      <c r="CK15" s="663"/>
      <c r="CL15" s="663"/>
      <c r="CM15" s="663"/>
      <c r="CN15" s="663"/>
      <c r="CO15" s="663"/>
      <c r="CP15" s="663"/>
      <c r="CQ15" s="664"/>
      <c r="CR15" s="628">
        <v>2328812</v>
      </c>
      <c r="CS15" s="629"/>
      <c r="CT15" s="629"/>
      <c r="CU15" s="629"/>
      <c r="CV15" s="629"/>
      <c r="CW15" s="629"/>
      <c r="CX15" s="629"/>
      <c r="CY15" s="630"/>
      <c r="CZ15" s="655">
        <v>13.6</v>
      </c>
      <c r="DA15" s="655"/>
      <c r="DB15" s="655"/>
      <c r="DC15" s="655"/>
      <c r="DD15" s="634">
        <v>922600</v>
      </c>
      <c r="DE15" s="629"/>
      <c r="DF15" s="629"/>
      <c r="DG15" s="629"/>
      <c r="DH15" s="629"/>
      <c r="DI15" s="629"/>
      <c r="DJ15" s="629"/>
      <c r="DK15" s="629"/>
      <c r="DL15" s="629"/>
      <c r="DM15" s="629"/>
      <c r="DN15" s="629"/>
      <c r="DO15" s="629"/>
      <c r="DP15" s="630"/>
      <c r="DQ15" s="634">
        <v>1100476</v>
      </c>
      <c r="DR15" s="629"/>
      <c r="DS15" s="629"/>
      <c r="DT15" s="629"/>
      <c r="DU15" s="629"/>
      <c r="DV15" s="629"/>
      <c r="DW15" s="629"/>
      <c r="DX15" s="629"/>
      <c r="DY15" s="629"/>
      <c r="DZ15" s="629"/>
      <c r="EA15" s="629"/>
      <c r="EB15" s="629"/>
      <c r="EC15" s="672"/>
    </row>
    <row r="16" spans="2:143" ht="11.25" customHeight="1" x14ac:dyDescent="0.15">
      <c r="B16" s="625" t="s">
        <v>265</v>
      </c>
      <c r="C16" s="626"/>
      <c r="D16" s="626"/>
      <c r="E16" s="626"/>
      <c r="F16" s="626"/>
      <c r="G16" s="626"/>
      <c r="H16" s="626"/>
      <c r="I16" s="626"/>
      <c r="J16" s="626"/>
      <c r="K16" s="626"/>
      <c r="L16" s="626"/>
      <c r="M16" s="626"/>
      <c r="N16" s="626"/>
      <c r="O16" s="626"/>
      <c r="P16" s="626"/>
      <c r="Q16" s="627"/>
      <c r="R16" s="628">
        <v>5416</v>
      </c>
      <c r="S16" s="629"/>
      <c r="T16" s="629"/>
      <c r="U16" s="629"/>
      <c r="V16" s="629"/>
      <c r="W16" s="629"/>
      <c r="X16" s="629"/>
      <c r="Y16" s="630"/>
      <c r="Z16" s="655">
        <v>0</v>
      </c>
      <c r="AA16" s="655"/>
      <c r="AB16" s="655"/>
      <c r="AC16" s="655"/>
      <c r="AD16" s="656">
        <v>5416</v>
      </c>
      <c r="AE16" s="656"/>
      <c r="AF16" s="656"/>
      <c r="AG16" s="656"/>
      <c r="AH16" s="656"/>
      <c r="AI16" s="656"/>
      <c r="AJ16" s="656"/>
      <c r="AK16" s="656"/>
      <c r="AL16" s="631">
        <v>0.1</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v>586</v>
      </c>
      <c r="BH16" s="629"/>
      <c r="BI16" s="629"/>
      <c r="BJ16" s="629"/>
      <c r="BK16" s="629"/>
      <c r="BL16" s="629"/>
      <c r="BM16" s="629"/>
      <c r="BN16" s="630"/>
      <c r="BO16" s="655">
        <v>0</v>
      </c>
      <c r="BP16" s="655"/>
      <c r="BQ16" s="655"/>
      <c r="BR16" s="655"/>
      <c r="BS16" s="656" t="s">
        <v>230</v>
      </c>
      <c r="BT16" s="656"/>
      <c r="BU16" s="656"/>
      <c r="BV16" s="656"/>
      <c r="BW16" s="656"/>
      <c r="BX16" s="656"/>
      <c r="BY16" s="656"/>
      <c r="BZ16" s="656"/>
      <c r="CA16" s="656"/>
      <c r="CB16" s="714"/>
      <c r="CD16" s="662" t="s">
        <v>267</v>
      </c>
      <c r="CE16" s="663"/>
      <c r="CF16" s="663"/>
      <c r="CG16" s="663"/>
      <c r="CH16" s="663"/>
      <c r="CI16" s="663"/>
      <c r="CJ16" s="663"/>
      <c r="CK16" s="663"/>
      <c r="CL16" s="663"/>
      <c r="CM16" s="663"/>
      <c r="CN16" s="663"/>
      <c r="CO16" s="663"/>
      <c r="CP16" s="663"/>
      <c r="CQ16" s="664"/>
      <c r="CR16" s="628">
        <v>36723</v>
      </c>
      <c r="CS16" s="629"/>
      <c r="CT16" s="629"/>
      <c r="CU16" s="629"/>
      <c r="CV16" s="629"/>
      <c r="CW16" s="629"/>
      <c r="CX16" s="629"/>
      <c r="CY16" s="630"/>
      <c r="CZ16" s="655">
        <v>0.2</v>
      </c>
      <c r="DA16" s="655"/>
      <c r="DB16" s="655"/>
      <c r="DC16" s="655"/>
      <c r="DD16" s="634" t="s">
        <v>230</v>
      </c>
      <c r="DE16" s="629"/>
      <c r="DF16" s="629"/>
      <c r="DG16" s="629"/>
      <c r="DH16" s="629"/>
      <c r="DI16" s="629"/>
      <c r="DJ16" s="629"/>
      <c r="DK16" s="629"/>
      <c r="DL16" s="629"/>
      <c r="DM16" s="629"/>
      <c r="DN16" s="629"/>
      <c r="DO16" s="629"/>
      <c r="DP16" s="630"/>
      <c r="DQ16" s="634">
        <v>12606</v>
      </c>
      <c r="DR16" s="629"/>
      <c r="DS16" s="629"/>
      <c r="DT16" s="629"/>
      <c r="DU16" s="629"/>
      <c r="DV16" s="629"/>
      <c r="DW16" s="629"/>
      <c r="DX16" s="629"/>
      <c r="DY16" s="629"/>
      <c r="DZ16" s="629"/>
      <c r="EA16" s="629"/>
      <c r="EB16" s="629"/>
      <c r="EC16" s="672"/>
    </row>
    <row r="17" spans="2:133" ht="11.25" customHeight="1" x14ac:dyDescent="0.15">
      <c r="B17" s="625" t="s">
        <v>268</v>
      </c>
      <c r="C17" s="626"/>
      <c r="D17" s="626"/>
      <c r="E17" s="626"/>
      <c r="F17" s="626"/>
      <c r="G17" s="626"/>
      <c r="H17" s="626"/>
      <c r="I17" s="626"/>
      <c r="J17" s="626"/>
      <c r="K17" s="626"/>
      <c r="L17" s="626"/>
      <c r="M17" s="626"/>
      <c r="N17" s="626"/>
      <c r="O17" s="626"/>
      <c r="P17" s="626"/>
      <c r="Q17" s="627"/>
      <c r="R17" s="628">
        <v>21809</v>
      </c>
      <c r="S17" s="629"/>
      <c r="T17" s="629"/>
      <c r="U17" s="629"/>
      <c r="V17" s="629"/>
      <c r="W17" s="629"/>
      <c r="X17" s="629"/>
      <c r="Y17" s="630"/>
      <c r="Z17" s="655">
        <v>0.1</v>
      </c>
      <c r="AA17" s="655"/>
      <c r="AB17" s="655"/>
      <c r="AC17" s="655"/>
      <c r="AD17" s="656">
        <v>21809</v>
      </c>
      <c r="AE17" s="656"/>
      <c r="AF17" s="656"/>
      <c r="AG17" s="656"/>
      <c r="AH17" s="656"/>
      <c r="AI17" s="656"/>
      <c r="AJ17" s="656"/>
      <c r="AK17" s="656"/>
      <c r="AL17" s="631">
        <v>0.3</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237</v>
      </c>
      <c r="BH17" s="629"/>
      <c r="BI17" s="629"/>
      <c r="BJ17" s="629"/>
      <c r="BK17" s="629"/>
      <c r="BL17" s="629"/>
      <c r="BM17" s="629"/>
      <c r="BN17" s="630"/>
      <c r="BO17" s="655" t="s">
        <v>230</v>
      </c>
      <c r="BP17" s="655"/>
      <c r="BQ17" s="655"/>
      <c r="BR17" s="655"/>
      <c r="BS17" s="656" t="s">
        <v>237</v>
      </c>
      <c r="BT17" s="656"/>
      <c r="BU17" s="656"/>
      <c r="BV17" s="656"/>
      <c r="BW17" s="656"/>
      <c r="BX17" s="656"/>
      <c r="BY17" s="656"/>
      <c r="BZ17" s="656"/>
      <c r="CA17" s="656"/>
      <c r="CB17" s="714"/>
      <c r="CD17" s="662" t="s">
        <v>270</v>
      </c>
      <c r="CE17" s="663"/>
      <c r="CF17" s="663"/>
      <c r="CG17" s="663"/>
      <c r="CH17" s="663"/>
      <c r="CI17" s="663"/>
      <c r="CJ17" s="663"/>
      <c r="CK17" s="663"/>
      <c r="CL17" s="663"/>
      <c r="CM17" s="663"/>
      <c r="CN17" s="663"/>
      <c r="CO17" s="663"/>
      <c r="CP17" s="663"/>
      <c r="CQ17" s="664"/>
      <c r="CR17" s="628">
        <v>1356892</v>
      </c>
      <c r="CS17" s="629"/>
      <c r="CT17" s="629"/>
      <c r="CU17" s="629"/>
      <c r="CV17" s="629"/>
      <c r="CW17" s="629"/>
      <c r="CX17" s="629"/>
      <c r="CY17" s="630"/>
      <c r="CZ17" s="655">
        <v>7.9</v>
      </c>
      <c r="DA17" s="655"/>
      <c r="DB17" s="655"/>
      <c r="DC17" s="655"/>
      <c r="DD17" s="634" t="s">
        <v>230</v>
      </c>
      <c r="DE17" s="629"/>
      <c r="DF17" s="629"/>
      <c r="DG17" s="629"/>
      <c r="DH17" s="629"/>
      <c r="DI17" s="629"/>
      <c r="DJ17" s="629"/>
      <c r="DK17" s="629"/>
      <c r="DL17" s="629"/>
      <c r="DM17" s="629"/>
      <c r="DN17" s="629"/>
      <c r="DO17" s="629"/>
      <c r="DP17" s="630"/>
      <c r="DQ17" s="634">
        <v>1356656</v>
      </c>
      <c r="DR17" s="629"/>
      <c r="DS17" s="629"/>
      <c r="DT17" s="629"/>
      <c r="DU17" s="629"/>
      <c r="DV17" s="629"/>
      <c r="DW17" s="629"/>
      <c r="DX17" s="629"/>
      <c r="DY17" s="629"/>
      <c r="DZ17" s="629"/>
      <c r="EA17" s="629"/>
      <c r="EB17" s="629"/>
      <c r="EC17" s="672"/>
    </row>
    <row r="18" spans="2:133" ht="11.25" customHeight="1" x14ac:dyDescent="0.15">
      <c r="B18" s="625" t="s">
        <v>271</v>
      </c>
      <c r="C18" s="626"/>
      <c r="D18" s="626"/>
      <c r="E18" s="626"/>
      <c r="F18" s="626"/>
      <c r="G18" s="626"/>
      <c r="H18" s="626"/>
      <c r="I18" s="626"/>
      <c r="J18" s="626"/>
      <c r="K18" s="626"/>
      <c r="L18" s="626"/>
      <c r="M18" s="626"/>
      <c r="N18" s="626"/>
      <c r="O18" s="626"/>
      <c r="P18" s="626"/>
      <c r="Q18" s="627"/>
      <c r="R18" s="628">
        <v>49721</v>
      </c>
      <c r="S18" s="629"/>
      <c r="T18" s="629"/>
      <c r="U18" s="629"/>
      <c r="V18" s="629"/>
      <c r="W18" s="629"/>
      <c r="X18" s="629"/>
      <c r="Y18" s="630"/>
      <c r="Z18" s="655">
        <v>0.3</v>
      </c>
      <c r="AA18" s="655"/>
      <c r="AB18" s="655"/>
      <c r="AC18" s="655"/>
      <c r="AD18" s="656">
        <v>49721</v>
      </c>
      <c r="AE18" s="656"/>
      <c r="AF18" s="656"/>
      <c r="AG18" s="656"/>
      <c r="AH18" s="656"/>
      <c r="AI18" s="656"/>
      <c r="AJ18" s="656"/>
      <c r="AK18" s="656"/>
      <c r="AL18" s="631">
        <v>0.69999998807907104</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230</v>
      </c>
      <c r="BH18" s="629"/>
      <c r="BI18" s="629"/>
      <c r="BJ18" s="629"/>
      <c r="BK18" s="629"/>
      <c r="BL18" s="629"/>
      <c r="BM18" s="629"/>
      <c r="BN18" s="630"/>
      <c r="BO18" s="655" t="s">
        <v>230</v>
      </c>
      <c r="BP18" s="655"/>
      <c r="BQ18" s="655"/>
      <c r="BR18" s="655"/>
      <c r="BS18" s="656" t="s">
        <v>230</v>
      </c>
      <c r="BT18" s="656"/>
      <c r="BU18" s="656"/>
      <c r="BV18" s="656"/>
      <c r="BW18" s="656"/>
      <c r="BX18" s="656"/>
      <c r="BY18" s="656"/>
      <c r="BZ18" s="656"/>
      <c r="CA18" s="656"/>
      <c r="CB18" s="714"/>
      <c r="CD18" s="662" t="s">
        <v>273</v>
      </c>
      <c r="CE18" s="663"/>
      <c r="CF18" s="663"/>
      <c r="CG18" s="663"/>
      <c r="CH18" s="663"/>
      <c r="CI18" s="663"/>
      <c r="CJ18" s="663"/>
      <c r="CK18" s="663"/>
      <c r="CL18" s="663"/>
      <c r="CM18" s="663"/>
      <c r="CN18" s="663"/>
      <c r="CO18" s="663"/>
      <c r="CP18" s="663"/>
      <c r="CQ18" s="664"/>
      <c r="CR18" s="628" t="s">
        <v>230</v>
      </c>
      <c r="CS18" s="629"/>
      <c r="CT18" s="629"/>
      <c r="CU18" s="629"/>
      <c r="CV18" s="629"/>
      <c r="CW18" s="629"/>
      <c r="CX18" s="629"/>
      <c r="CY18" s="630"/>
      <c r="CZ18" s="655" t="s">
        <v>230</v>
      </c>
      <c r="DA18" s="655"/>
      <c r="DB18" s="655"/>
      <c r="DC18" s="655"/>
      <c r="DD18" s="634" t="s">
        <v>230</v>
      </c>
      <c r="DE18" s="629"/>
      <c r="DF18" s="629"/>
      <c r="DG18" s="629"/>
      <c r="DH18" s="629"/>
      <c r="DI18" s="629"/>
      <c r="DJ18" s="629"/>
      <c r="DK18" s="629"/>
      <c r="DL18" s="629"/>
      <c r="DM18" s="629"/>
      <c r="DN18" s="629"/>
      <c r="DO18" s="629"/>
      <c r="DP18" s="630"/>
      <c r="DQ18" s="634" t="s">
        <v>230</v>
      </c>
      <c r="DR18" s="629"/>
      <c r="DS18" s="629"/>
      <c r="DT18" s="629"/>
      <c r="DU18" s="629"/>
      <c r="DV18" s="629"/>
      <c r="DW18" s="629"/>
      <c r="DX18" s="629"/>
      <c r="DY18" s="629"/>
      <c r="DZ18" s="629"/>
      <c r="EA18" s="629"/>
      <c r="EB18" s="629"/>
      <c r="EC18" s="672"/>
    </row>
    <row r="19" spans="2:133" ht="11.25" customHeight="1" x14ac:dyDescent="0.15">
      <c r="B19" s="625" t="s">
        <v>274</v>
      </c>
      <c r="C19" s="626"/>
      <c r="D19" s="626"/>
      <c r="E19" s="626"/>
      <c r="F19" s="626"/>
      <c r="G19" s="626"/>
      <c r="H19" s="626"/>
      <c r="I19" s="626"/>
      <c r="J19" s="626"/>
      <c r="K19" s="626"/>
      <c r="L19" s="626"/>
      <c r="M19" s="626"/>
      <c r="N19" s="626"/>
      <c r="O19" s="626"/>
      <c r="P19" s="626"/>
      <c r="Q19" s="627"/>
      <c r="R19" s="628">
        <v>29153</v>
      </c>
      <c r="S19" s="629"/>
      <c r="T19" s="629"/>
      <c r="U19" s="629"/>
      <c r="V19" s="629"/>
      <c r="W19" s="629"/>
      <c r="X19" s="629"/>
      <c r="Y19" s="630"/>
      <c r="Z19" s="655">
        <v>0.2</v>
      </c>
      <c r="AA19" s="655"/>
      <c r="AB19" s="655"/>
      <c r="AC19" s="655"/>
      <c r="AD19" s="656">
        <v>29153</v>
      </c>
      <c r="AE19" s="656"/>
      <c r="AF19" s="656"/>
      <c r="AG19" s="656"/>
      <c r="AH19" s="656"/>
      <c r="AI19" s="656"/>
      <c r="AJ19" s="656"/>
      <c r="AK19" s="656"/>
      <c r="AL19" s="631">
        <v>0.4</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t="s">
        <v>230</v>
      </c>
      <c r="BH19" s="629"/>
      <c r="BI19" s="629"/>
      <c r="BJ19" s="629"/>
      <c r="BK19" s="629"/>
      <c r="BL19" s="629"/>
      <c r="BM19" s="629"/>
      <c r="BN19" s="630"/>
      <c r="BO19" s="655" t="s">
        <v>230</v>
      </c>
      <c r="BP19" s="655"/>
      <c r="BQ19" s="655"/>
      <c r="BR19" s="655"/>
      <c r="BS19" s="656" t="s">
        <v>230</v>
      </c>
      <c r="BT19" s="656"/>
      <c r="BU19" s="656"/>
      <c r="BV19" s="656"/>
      <c r="BW19" s="656"/>
      <c r="BX19" s="656"/>
      <c r="BY19" s="656"/>
      <c r="BZ19" s="656"/>
      <c r="CA19" s="656"/>
      <c r="CB19" s="714"/>
      <c r="CD19" s="662" t="s">
        <v>276</v>
      </c>
      <c r="CE19" s="663"/>
      <c r="CF19" s="663"/>
      <c r="CG19" s="663"/>
      <c r="CH19" s="663"/>
      <c r="CI19" s="663"/>
      <c r="CJ19" s="663"/>
      <c r="CK19" s="663"/>
      <c r="CL19" s="663"/>
      <c r="CM19" s="663"/>
      <c r="CN19" s="663"/>
      <c r="CO19" s="663"/>
      <c r="CP19" s="663"/>
      <c r="CQ19" s="664"/>
      <c r="CR19" s="628" t="s">
        <v>230</v>
      </c>
      <c r="CS19" s="629"/>
      <c r="CT19" s="629"/>
      <c r="CU19" s="629"/>
      <c r="CV19" s="629"/>
      <c r="CW19" s="629"/>
      <c r="CX19" s="629"/>
      <c r="CY19" s="630"/>
      <c r="CZ19" s="655" t="s">
        <v>230</v>
      </c>
      <c r="DA19" s="655"/>
      <c r="DB19" s="655"/>
      <c r="DC19" s="655"/>
      <c r="DD19" s="634" t="s">
        <v>230</v>
      </c>
      <c r="DE19" s="629"/>
      <c r="DF19" s="629"/>
      <c r="DG19" s="629"/>
      <c r="DH19" s="629"/>
      <c r="DI19" s="629"/>
      <c r="DJ19" s="629"/>
      <c r="DK19" s="629"/>
      <c r="DL19" s="629"/>
      <c r="DM19" s="629"/>
      <c r="DN19" s="629"/>
      <c r="DO19" s="629"/>
      <c r="DP19" s="630"/>
      <c r="DQ19" s="634" t="s">
        <v>230</v>
      </c>
      <c r="DR19" s="629"/>
      <c r="DS19" s="629"/>
      <c r="DT19" s="629"/>
      <c r="DU19" s="629"/>
      <c r="DV19" s="629"/>
      <c r="DW19" s="629"/>
      <c r="DX19" s="629"/>
      <c r="DY19" s="629"/>
      <c r="DZ19" s="629"/>
      <c r="EA19" s="629"/>
      <c r="EB19" s="629"/>
      <c r="EC19" s="672"/>
    </row>
    <row r="20" spans="2:133" ht="11.25" customHeight="1" x14ac:dyDescent="0.15">
      <c r="B20" s="625" t="s">
        <v>277</v>
      </c>
      <c r="C20" s="626"/>
      <c r="D20" s="626"/>
      <c r="E20" s="626"/>
      <c r="F20" s="626"/>
      <c r="G20" s="626"/>
      <c r="H20" s="626"/>
      <c r="I20" s="626"/>
      <c r="J20" s="626"/>
      <c r="K20" s="626"/>
      <c r="L20" s="626"/>
      <c r="M20" s="626"/>
      <c r="N20" s="626"/>
      <c r="O20" s="626"/>
      <c r="P20" s="626"/>
      <c r="Q20" s="627"/>
      <c r="R20" s="628">
        <v>1850</v>
      </c>
      <c r="S20" s="629"/>
      <c r="T20" s="629"/>
      <c r="U20" s="629"/>
      <c r="V20" s="629"/>
      <c r="W20" s="629"/>
      <c r="X20" s="629"/>
      <c r="Y20" s="630"/>
      <c r="Z20" s="655">
        <v>0</v>
      </c>
      <c r="AA20" s="655"/>
      <c r="AB20" s="655"/>
      <c r="AC20" s="655"/>
      <c r="AD20" s="656">
        <v>1850</v>
      </c>
      <c r="AE20" s="656"/>
      <c r="AF20" s="656"/>
      <c r="AG20" s="656"/>
      <c r="AH20" s="656"/>
      <c r="AI20" s="656"/>
      <c r="AJ20" s="656"/>
      <c r="AK20" s="656"/>
      <c r="AL20" s="631">
        <v>0</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t="s">
        <v>130</v>
      </c>
      <c r="BH20" s="629"/>
      <c r="BI20" s="629"/>
      <c r="BJ20" s="629"/>
      <c r="BK20" s="629"/>
      <c r="BL20" s="629"/>
      <c r="BM20" s="629"/>
      <c r="BN20" s="630"/>
      <c r="BO20" s="655" t="s">
        <v>230</v>
      </c>
      <c r="BP20" s="655"/>
      <c r="BQ20" s="655"/>
      <c r="BR20" s="655"/>
      <c r="BS20" s="656" t="s">
        <v>230</v>
      </c>
      <c r="BT20" s="656"/>
      <c r="BU20" s="656"/>
      <c r="BV20" s="656"/>
      <c r="BW20" s="656"/>
      <c r="BX20" s="656"/>
      <c r="BY20" s="656"/>
      <c r="BZ20" s="656"/>
      <c r="CA20" s="656"/>
      <c r="CB20" s="714"/>
      <c r="CD20" s="662" t="s">
        <v>279</v>
      </c>
      <c r="CE20" s="663"/>
      <c r="CF20" s="663"/>
      <c r="CG20" s="663"/>
      <c r="CH20" s="663"/>
      <c r="CI20" s="663"/>
      <c r="CJ20" s="663"/>
      <c r="CK20" s="663"/>
      <c r="CL20" s="663"/>
      <c r="CM20" s="663"/>
      <c r="CN20" s="663"/>
      <c r="CO20" s="663"/>
      <c r="CP20" s="663"/>
      <c r="CQ20" s="664"/>
      <c r="CR20" s="628">
        <v>17114694</v>
      </c>
      <c r="CS20" s="629"/>
      <c r="CT20" s="629"/>
      <c r="CU20" s="629"/>
      <c r="CV20" s="629"/>
      <c r="CW20" s="629"/>
      <c r="CX20" s="629"/>
      <c r="CY20" s="630"/>
      <c r="CZ20" s="655">
        <v>100</v>
      </c>
      <c r="DA20" s="655"/>
      <c r="DB20" s="655"/>
      <c r="DC20" s="655"/>
      <c r="DD20" s="634">
        <v>1487487</v>
      </c>
      <c r="DE20" s="629"/>
      <c r="DF20" s="629"/>
      <c r="DG20" s="629"/>
      <c r="DH20" s="629"/>
      <c r="DI20" s="629"/>
      <c r="DJ20" s="629"/>
      <c r="DK20" s="629"/>
      <c r="DL20" s="629"/>
      <c r="DM20" s="629"/>
      <c r="DN20" s="629"/>
      <c r="DO20" s="629"/>
      <c r="DP20" s="630"/>
      <c r="DQ20" s="634">
        <v>9634324</v>
      </c>
      <c r="DR20" s="629"/>
      <c r="DS20" s="629"/>
      <c r="DT20" s="629"/>
      <c r="DU20" s="629"/>
      <c r="DV20" s="629"/>
      <c r="DW20" s="629"/>
      <c r="DX20" s="629"/>
      <c r="DY20" s="629"/>
      <c r="DZ20" s="629"/>
      <c r="EA20" s="629"/>
      <c r="EB20" s="629"/>
      <c r="EC20" s="672"/>
    </row>
    <row r="21" spans="2:133" ht="11.25" customHeight="1" x14ac:dyDescent="0.15">
      <c r="B21" s="625" t="s">
        <v>280</v>
      </c>
      <c r="C21" s="626"/>
      <c r="D21" s="626"/>
      <c r="E21" s="626"/>
      <c r="F21" s="626"/>
      <c r="G21" s="626"/>
      <c r="H21" s="626"/>
      <c r="I21" s="626"/>
      <c r="J21" s="626"/>
      <c r="K21" s="626"/>
      <c r="L21" s="626"/>
      <c r="M21" s="626"/>
      <c r="N21" s="626"/>
      <c r="O21" s="626"/>
      <c r="P21" s="626"/>
      <c r="Q21" s="627"/>
      <c r="R21" s="628">
        <v>1195</v>
      </c>
      <c r="S21" s="629"/>
      <c r="T21" s="629"/>
      <c r="U21" s="629"/>
      <c r="V21" s="629"/>
      <c r="W21" s="629"/>
      <c r="X21" s="629"/>
      <c r="Y21" s="630"/>
      <c r="Z21" s="655">
        <v>0</v>
      </c>
      <c r="AA21" s="655"/>
      <c r="AB21" s="655"/>
      <c r="AC21" s="655"/>
      <c r="AD21" s="656">
        <v>1195</v>
      </c>
      <c r="AE21" s="656"/>
      <c r="AF21" s="656"/>
      <c r="AG21" s="656"/>
      <c r="AH21" s="656"/>
      <c r="AI21" s="656"/>
      <c r="AJ21" s="656"/>
      <c r="AK21" s="656"/>
      <c r="AL21" s="631">
        <v>0</v>
      </c>
      <c r="AM21" s="632"/>
      <c r="AN21" s="632"/>
      <c r="AO21" s="657"/>
      <c r="AP21" s="721" t="s">
        <v>281</v>
      </c>
      <c r="AQ21" s="728"/>
      <c r="AR21" s="728"/>
      <c r="AS21" s="728"/>
      <c r="AT21" s="728"/>
      <c r="AU21" s="728"/>
      <c r="AV21" s="728"/>
      <c r="AW21" s="728"/>
      <c r="AX21" s="728"/>
      <c r="AY21" s="728"/>
      <c r="AZ21" s="728"/>
      <c r="BA21" s="728"/>
      <c r="BB21" s="728"/>
      <c r="BC21" s="728"/>
      <c r="BD21" s="728"/>
      <c r="BE21" s="728"/>
      <c r="BF21" s="723"/>
      <c r="BG21" s="628" t="s">
        <v>230</v>
      </c>
      <c r="BH21" s="629"/>
      <c r="BI21" s="629"/>
      <c r="BJ21" s="629"/>
      <c r="BK21" s="629"/>
      <c r="BL21" s="629"/>
      <c r="BM21" s="629"/>
      <c r="BN21" s="630"/>
      <c r="BO21" s="655" t="s">
        <v>230</v>
      </c>
      <c r="BP21" s="655"/>
      <c r="BQ21" s="655"/>
      <c r="BR21" s="655"/>
      <c r="BS21" s="656" t="s">
        <v>130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17523</v>
      </c>
      <c r="S22" s="629"/>
      <c r="T22" s="629"/>
      <c r="U22" s="629"/>
      <c r="V22" s="629"/>
      <c r="W22" s="629"/>
      <c r="X22" s="629"/>
      <c r="Y22" s="630"/>
      <c r="Z22" s="655">
        <v>0.1</v>
      </c>
      <c r="AA22" s="655"/>
      <c r="AB22" s="655"/>
      <c r="AC22" s="655"/>
      <c r="AD22" s="656">
        <v>17523</v>
      </c>
      <c r="AE22" s="656"/>
      <c r="AF22" s="656"/>
      <c r="AG22" s="656"/>
      <c r="AH22" s="656"/>
      <c r="AI22" s="656"/>
      <c r="AJ22" s="656"/>
      <c r="AK22" s="656"/>
      <c r="AL22" s="631">
        <v>0.20000000298023224</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237</v>
      </c>
      <c r="BH22" s="629"/>
      <c r="BI22" s="629"/>
      <c r="BJ22" s="629"/>
      <c r="BK22" s="629"/>
      <c r="BL22" s="629"/>
      <c r="BM22" s="629"/>
      <c r="BN22" s="630"/>
      <c r="BO22" s="655" t="s">
        <v>237</v>
      </c>
      <c r="BP22" s="655"/>
      <c r="BQ22" s="655"/>
      <c r="BR22" s="655"/>
      <c r="BS22" s="656" t="s">
        <v>230</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4057389</v>
      </c>
      <c r="S23" s="629"/>
      <c r="T23" s="629"/>
      <c r="U23" s="629"/>
      <c r="V23" s="629"/>
      <c r="W23" s="629"/>
      <c r="X23" s="629"/>
      <c r="Y23" s="630"/>
      <c r="Z23" s="655">
        <v>22.5</v>
      </c>
      <c r="AA23" s="655"/>
      <c r="AB23" s="655"/>
      <c r="AC23" s="655"/>
      <c r="AD23" s="656">
        <v>3863755</v>
      </c>
      <c r="AE23" s="656"/>
      <c r="AF23" s="656"/>
      <c r="AG23" s="656"/>
      <c r="AH23" s="656"/>
      <c r="AI23" s="656"/>
      <c r="AJ23" s="656"/>
      <c r="AK23" s="656"/>
      <c r="AL23" s="631">
        <v>51.1</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t="s">
        <v>130</v>
      </c>
      <c r="BH23" s="629"/>
      <c r="BI23" s="629"/>
      <c r="BJ23" s="629"/>
      <c r="BK23" s="629"/>
      <c r="BL23" s="629"/>
      <c r="BM23" s="629"/>
      <c r="BN23" s="630"/>
      <c r="BO23" s="655" t="s">
        <v>230</v>
      </c>
      <c r="BP23" s="655"/>
      <c r="BQ23" s="655"/>
      <c r="BR23" s="655"/>
      <c r="BS23" s="656" t="s">
        <v>230</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3863755</v>
      </c>
      <c r="S24" s="629"/>
      <c r="T24" s="629"/>
      <c r="U24" s="629"/>
      <c r="V24" s="629"/>
      <c r="W24" s="629"/>
      <c r="X24" s="629"/>
      <c r="Y24" s="630"/>
      <c r="Z24" s="655">
        <v>21.4</v>
      </c>
      <c r="AA24" s="655"/>
      <c r="AB24" s="655"/>
      <c r="AC24" s="655"/>
      <c r="AD24" s="656">
        <v>3863755</v>
      </c>
      <c r="AE24" s="656"/>
      <c r="AF24" s="656"/>
      <c r="AG24" s="656"/>
      <c r="AH24" s="656"/>
      <c r="AI24" s="656"/>
      <c r="AJ24" s="656"/>
      <c r="AK24" s="656"/>
      <c r="AL24" s="631">
        <v>51.1</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230</v>
      </c>
      <c r="BH24" s="629"/>
      <c r="BI24" s="629"/>
      <c r="BJ24" s="629"/>
      <c r="BK24" s="629"/>
      <c r="BL24" s="629"/>
      <c r="BM24" s="629"/>
      <c r="BN24" s="630"/>
      <c r="BO24" s="655" t="s">
        <v>237</v>
      </c>
      <c r="BP24" s="655"/>
      <c r="BQ24" s="655"/>
      <c r="BR24" s="655"/>
      <c r="BS24" s="656" t="s">
        <v>230</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8886741</v>
      </c>
      <c r="CS24" s="682"/>
      <c r="CT24" s="682"/>
      <c r="CU24" s="682"/>
      <c r="CV24" s="682"/>
      <c r="CW24" s="682"/>
      <c r="CX24" s="682"/>
      <c r="CY24" s="725"/>
      <c r="CZ24" s="726">
        <v>51.9</v>
      </c>
      <c r="DA24" s="701"/>
      <c r="DB24" s="701"/>
      <c r="DC24" s="729"/>
      <c r="DD24" s="724">
        <v>4324929</v>
      </c>
      <c r="DE24" s="682"/>
      <c r="DF24" s="682"/>
      <c r="DG24" s="682"/>
      <c r="DH24" s="682"/>
      <c r="DI24" s="682"/>
      <c r="DJ24" s="682"/>
      <c r="DK24" s="725"/>
      <c r="DL24" s="724">
        <v>3867020</v>
      </c>
      <c r="DM24" s="682"/>
      <c r="DN24" s="682"/>
      <c r="DO24" s="682"/>
      <c r="DP24" s="682"/>
      <c r="DQ24" s="682"/>
      <c r="DR24" s="682"/>
      <c r="DS24" s="682"/>
      <c r="DT24" s="682"/>
      <c r="DU24" s="682"/>
      <c r="DV24" s="725"/>
      <c r="DW24" s="726">
        <v>48.9</v>
      </c>
      <c r="DX24" s="701"/>
      <c r="DY24" s="701"/>
      <c r="DZ24" s="701"/>
      <c r="EA24" s="701"/>
      <c r="EB24" s="701"/>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193634</v>
      </c>
      <c r="S25" s="629"/>
      <c r="T25" s="629"/>
      <c r="U25" s="629"/>
      <c r="V25" s="629"/>
      <c r="W25" s="629"/>
      <c r="X25" s="629"/>
      <c r="Y25" s="630"/>
      <c r="Z25" s="655">
        <v>1.1000000000000001</v>
      </c>
      <c r="AA25" s="655"/>
      <c r="AB25" s="655"/>
      <c r="AC25" s="655"/>
      <c r="AD25" s="656" t="s">
        <v>130</v>
      </c>
      <c r="AE25" s="656"/>
      <c r="AF25" s="656"/>
      <c r="AG25" s="656"/>
      <c r="AH25" s="656"/>
      <c r="AI25" s="656"/>
      <c r="AJ25" s="656"/>
      <c r="AK25" s="656"/>
      <c r="AL25" s="631" t="s">
        <v>230</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230</v>
      </c>
      <c r="BH25" s="629"/>
      <c r="BI25" s="629"/>
      <c r="BJ25" s="629"/>
      <c r="BK25" s="629"/>
      <c r="BL25" s="629"/>
      <c r="BM25" s="629"/>
      <c r="BN25" s="630"/>
      <c r="BO25" s="655" t="s">
        <v>230</v>
      </c>
      <c r="BP25" s="655"/>
      <c r="BQ25" s="655"/>
      <c r="BR25" s="655"/>
      <c r="BS25" s="656" t="s">
        <v>230</v>
      </c>
      <c r="BT25" s="656"/>
      <c r="BU25" s="656"/>
      <c r="BV25" s="656"/>
      <c r="BW25" s="656"/>
      <c r="BX25" s="656"/>
      <c r="BY25" s="656"/>
      <c r="BZ25" s="656"/>
      <c r="CA25" s="656"/>
      <c r="CB25" s="714"/>
      <c r="CD25" s="662" t="s">
        <v>297</v>
      </c>
      <c r="CE25" s="663"/>
      <c r="CF25" s="663"/>
      <c r="CG25" s="663"/>
      <c r="CH25" s="663"/>
      <c r="CI25" s="663"/>
      <c r="CJ25" s="663"/>
      <c r="CK25" s="663"/>
      <c r="CL25" s="663"/>
      <c r="CM25" s="663"/>
      <c r="CN25" s="663"/>
      <c r="CO25" s="663"/>
      <c r="CP25" s="663"/>
      <c r="CQ25" s="664"/>
      <c r="CR25" s="628">
        <v>2137371</v>
      </c>
      <c r="CS25" s="639"/>
      <c r="CT25" s="639"/>
      <c r="CU25" s="639"/>
      <c r="CV25" s="639"/>
      <c r="CW25" s="639"/>
      <c r="CX25" s="639"/>
      <c r="CY25" s="640"/>
      <c r="CZ25" s="631">
        <v>12.5</v>
      </c>
      <c r="DA25" s="641"/>
      <c r="DB25" s="641"/>
      <c r="DC25" s="642"/>
      <c r="DD25" s="634">
        <v>1836068</v>
      </c>
      <c r="DE25" s="639"/>
      <c r="DF25" s="639"/>
      <c r="DG25" s="639"/>
      <c r="DH25" s="639"/>
      <c r="DI25" s="639"/>
      <c r="DJ25" s="639"/>
      <c r="DK25" s="640"/>
      <c r="DL25" s="634">
        <v>1591988</v>
      </c>
      <c r="DM25" s="639"/>
      <c r="DN25" s="639"/>
      <c r="DO25" s="639"/>
      <c r="DP25" s="639"/>
      <c r="DQ25" s="639"/>
      <c r="DR25" s="639"/>
      <c r="DS25" s="639"/>
      <c r="DT25" s="639"/>
      <c r="DU25" s="639"/>
      <c r="DV25" s="640"/>
      <c r="DW25" s="631">
        <v>20.100000000000001</v>
      </c>
      <c r="DX25" s="641"/>
      <c r="DY25" s="641"/>
      <c r="DZ25" s="641"/>
      <c r="EA25" s="641"/>
      <c r="EB25" s="641"/>
      <c r="EC25" s="673"/>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230</v>
      </c>
      <c r="S26" s="629"/>
      <c r="T26" s="629"/>
      <c r="U26" s="629"/>
      <c r="V26" s="629"/>
      <c r="W26" s="629"/>
      <c r="X26" s="629"/>
      <c r="Y26" s="630"/>
      <c r="Z26" s="655" t="s">
        <v>230</v>
      </c>
      <c r="AA26" s="655"/>
      <c r="AB26" s="655"/>
      <c r="AC26" s="655"/>
      <c r="AD26" s="656" t="s">
        <v>230</v>
      </c>
      <c r="AE26" s="656"/>
      <c r="AF26" s="656"/>
      <c r="AG26" s="656"/>
      <c r="AH26" s="656"/>
      <c r="AI26" s="656"/>
      <c r="AJ26" s="656"/>
      <c r="AK26" s="656"/>
      <c r="AL26" s="631" t="s">
        <v>230</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230</v>
      </c>
      <c r="BH26" s="629"/>
      <c r="BI26" s="629"/>
      <c r="BJ26" s="629"/>
      <c r="BK26" s="629"/>
      <c r="BL26" s="629"/>
      <c r="BM26" s="629"/>
      <c r="BN26" s="630"/>
      <c r="BO26" s="655" t="s">
        <v>230</v>
      </c>
      <c r="BP26" s="655"/>
      <c r="BQ26" s="655"/>
      <c r="BR26" s="655"/>
      <c r="BS26" s="656" t="s">
        <v>230</v>
      </c>
      <c r="BT26" s="656"/>
      <c r="BU26" s="656"/>
      <c r="BV26" s="656"/>
      <c r="BW26" s="656"/>
      <c r="BX26" s="656"/>
      <c r="BY26" s="656"/>
      <c r="BZ26" s="656"/>
      <c r="CA26" s="656"/>
      <c r="CB26" s="714"/>
      <c r="CD26" s="662" t="s">
        <v>300</v>
      </c>
      <c r="CE26" s="663"/>
      <c r="CF26" s="663"/>
      <c r="CG26" s="663"/>
      <c r="CH26" s="663"/>
      <c r="CI26" s="663"/>
      <c r="CJ26" s="663"/>
      <c r="CK26" s="663"/>
      <c r="CL26" s="663"/>
      <c r="CM26" s="663"/>
      <c r="CN26" s="663"/>
      <c r="CO26" s="663"/>
      <c r="CP26" s="663"/>
      <c r="CQ26" s="664"/>
      <c r="CR26" s="628">
        <v>1116696</v>
      </c>
      <c r="CS26" s="629"/>
      <c r="CT26" s="629"/>
      <c r="CU26" s="629"/>
      <c r="CV26" s="629"/>
      <c r="CW26" s="629"/>
      <c r="CX26" s="629"/>
      <c r="CY26" s="630"/>
      <c r="CZ26" s="631">
        <v>6.5</v>
      </c>
      <c r="DA26" s="641"/>
      <c r="DB26" s="641"/>
      <c r="DC26" s="642"/>
      <c r="DD26" s="634">
        <v>1048852</v>
      </c>
      <c r="DE26" s="629"/>
      <c r="DF26" s="629"/>
      <c r="DG26" s="629"/>
      <c r="DH26" s="629"/>
      <c r="DI26" s="629"/>
      <c r="DJ26" s="629"/>
      <c r="DK26" s="630"/>
      <c r="DL26" s="634" t="s">
        <v>230</v>
      </c>
      <c r="DM26" s="629"/>
      <c r="DN26" s="629"/>
      <c r="DO26" s="629"/>
      <c r="DP26" s="629"/>
      <c r="DQ26" s="629"/>
      <c r="DR26" s="629"/>
      <c r="DS26" s="629"/>
      <c r="DT26" s="629"/>
      <c r="DU26" s="629"/>
      <c r="DV26" s="630"/>
      <c r="DW26" s="631" t="s">
        <v>230</v>
      </c>
      <c r="DX26" s="641"/>
      <c r="DY26" s="641"/>
      <c r="DZ26" s="641"/>
      <c r="EA26" s="641"/>
      <c r="EB26" s="641"/>
      <c r="EC26" s="673"/>
    </row>
    <row r="27" spans="2:133" ht="11.25" customHeight="1" x14ac:dyDescent="0.15">
      <c r="B27" s="625" t="s">
        <v>301</v>
      </c>
      <c r="C27" s="626"/>
      <c r="D27" s="626"/>
      <c r="E27" s="626"/>
      <c r="F27" s="626"/>
      <c r="G27" s="626"/>
      <c r="H27" s="626"/>
      <c r="I27" s="626"/>
      <c r="J27" s="626"/>
      <c r="K27" s="626"/>
      <c r="L27" s="626"/>
      <c r="M27" s="626"/>
      <c r="N27" s="626"/>
      <c r="O27" s="626"/>
      <c r="P27" s="626"/>
      <c r="Q27" s="627"/>
      <c r="R27" s="628">
        <v>7692668</v>
      </c>
      <c r="S27" s="629"/>
      <c r="T27" s="629"/>
      <c r="U27" s="629"/>
      <c r="V27" s="629"/>
      <c r="W27" s="629"/>
      <c r="X27" s="629"/>
      <c r="Y27" s="630"/>
      <c r="Z27" s="655">
        <v>42.7</v>
      </c>
      <c r="AA27" s="655"/>
      <c r="AB27" s="655"/>
      <c r="AC27" s="655"/>
      <c r="AD27" s="656">
        <v>7499034</v>
      </c>
      <c r="AE27" s="656"/>
      <c r="AF27" s="656"/>
      <c r="AG27" s="656"/>
      <c r="AH27" s="656"/>
      <c r="AI27" s="656"/>
      <c r="AJ27" s="656"/>
      <c r="AK27" s="656"/>
      <c r="AL27" s="631">
        <v>99.300003051757813</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2785637</v>
      </c>
      <c r="BH27" s="629"/>
      <c r="BI27" s="629"/>
      <c r="BJ27" s="629"/>
      <c r="BK27" s="629"/>
      <c r="BL27" s="629"/>
      <c r="BM27" s="629"/>
      <c r="BN27" s="630"/>
      <c r="BO27" s="655">
        <v>100</v>
      </c>
      <c r="BP27" s="655"/>
      <c r="BQ27" s="655"/>
      <c r="BR27" s="655"/>
      <c r="BS27" s="656" t="s">
        <v>230</v>
      </c>
      <c r="BT27" s="656"/>
      <c r="BU27" s="656"/>
      <c r="BV27" s="656"/>
      <c r="BW27" s="656"/>
      <c r="BX27" s="656"/>
      <c r="BY27" s="656"/>
      <c r="BZ27" s="656"/>
      <c r="CA27" s="656"/>
      <c r="CB27" s="714"/>
      <c r="CD27" s="662" t="s">
        <v>303</v>
      </c>
      <c r="CE27" s="663"/>
      <c r="CF27" s="663"/>
      <c r="CG27" s="663"/>
      <c r="CH27" s="663"/>
      <c r="CI27" s="663"/>
      <c r="CJ27" s="663"/>
      <c r="CK27" s="663"/>
      <c r="CL27" s="663"/>
      <c r="CM27" s="663"/>
      <c r="CN27" s="663"/>
      <c r="CO27" s="663"/>
      <c r="CP27" s="663"/>
      <c r="CQ27" s="664"/>
      <c r="CR27" s="628">
        <v>5392478</v>
      </c>
      <c r="CS27" s="639"/>
      <c r="CT27" s="639"/>
      <c r="CU27" s="639"/>
      <c r="CV27" s="639"/>
      <c r="CW27" s="639"/>
      <c r="CX27" s="639"/>
      <c r="CY27" s="640"/>
      <c r="CZ27" s="631">
        <v>31.5</v>
      </c>
      <c r="DA27" s="641"/>
      <c r="DB27" s="641"/>
      <c r="DC27" s="642"/>
      <c r="DD27" s="634">
        <v>1132205</v>
      </c>
      <c r="DE27" s="639"/>
      <c r="DF27" s="639"/>
      <c r="DG27" s="639"/>
      <c r="DH27" s="639"/>
      <c r="DI27" s="639"/>
      <c r="DJ27" s="639"/>
      <c r="DK27" s="640"/>
      <c r="DL27" s="634">
        <v>918376</v>
      </c>
      <c r="DM27" s="639"/>
      <c r="DN27" s="639"/>
      <c r="DO27" s="639"/>
      <c r="DP27" s="639"/>
      <c r="DQ27" s="639"/>
      <c r="DR27" s="639"/>
      <c r="DS27" s="639"/>
      <c r="DT27" s="639"/>
      <c r="DU27" s="639"/>
      <c r="DV27" s="640"/>
      <c r="DW27" s="631">
        <v>11.6</v>
      </c>
      <c r="DX27" s="641"/>
      <c r="DY27" s="641"/>
      <c r="DZ27" s="641"/>
      <c r="EA27" s="641"/>
      <c r="EB27" s="641"/>
      <c r="EC27" s="673"/>
    </row>
    <row r="28" spans="2:133" ht="11.25" customHeight="1" x14ac:dyDescent="0.15">
      <c r="B28" s="625" t="s">
        <v>304</v>
      </c>
      <c r="C28" s="626"/>
      <c r="D28" s="626"/>
      <c r="E28" s="626"/>
      <c r="F28" s="626"/>
      <c r="G28" s="626"/>
      <c r="H28" s="626"/>
      <c r="I28" s="626"/>
      <c r="J28" s="626"/>
      <c r="K28" s="626"/>
      <c r="L28" s="626"/>
      <c r="M28" s="626"/>
      <c r="N28" s="626"/>
      <c r="O28" s="626"/>
      <c r="P28" s="626"/>
      <c r="Q28" s="627"/>
      <c r="R28" s="628">
        <v>2703</v>
      </c>
      <c r="S28" s="629"/>
      <c r="T28" s="629"/>
      <c r="U28" s="629"/>
      <c r="V28" s="629"/>
      <c r="W28" s="629"/>
      <c r="X28" s="629"/>
      <c r="Y28" s="630"/>
      <c r="Z28" s="655">
        <v>0</v>
      </c>
      <c r="AA28" s="655"/>
      <c r="AB28" s="655"/>
      <c r="AC28" s="655"/>
      <c r="AD28" s="656">
        <v>2703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305</v>
      </c>
      <c r="CE28" s="663"/>
      <c r="CF28" s="663"/>
      <c r="CG28" s="663"/>
      <c r="CH28" s="663"/>
      <c r="CI28" s="663"/>
      <c r="CJ28" s="663"/>
      <c r="CK28" s="663"/>
      <c r="CL28" s="663"/>
      <c r="CM28" s="663"/>
      <c r="CN28" s="663"/>
      <c r="CO28" s="663"/>
      <c r="CP28" s="663"/>
      <c r="CQ28" s="664"/>
      <c r="CR28" s="628">
        <v>1356892</v>
      </c>
      <c r="CS28" s="629"/>
      <c r="CT28" s="629"/>
      <c r="CU28" s="629"/>
      <c r="CV28" s="629"/>
      <c r="CW28" s="629"/>
      <c r="CX28" s="629"/>
      <c r="CY28" s="630"/>
      <c r="CZ28" s="631">
        <v>7.9</v>
      </c>
      <c r="DA28" s="641"/>
      <c r="DB28" s="641"/>
      <c r="DC28" s="642"/>
      <c r="DD28" s="634">
        <v>1356656</v>
      </c>
      <c r="DE28" s="629"/>
      <c r="DF28" s="629"/>
      <c r="DG28" s="629"/>
      <c r="DH28" s="629"/>
      <c r="DI28" s="629"/>
      <c r="DJ28" s="629"/>
      <c r="DK28" s="630"/>
      <c r="DL28" s="634">
        <v>1356656</v>
      </c>
      <c r="DM28" s="629"/>
      <c r="DN28" s="629"/>
      <c r="DO28" s="629"/>
      <c r="DP28" s="629"/>
      <c r="DQ28" s="629"/>
      <c r="DR28" s="629"/>
      <c r="DS28" s="629"/>
      <c r="DT28" s="629"/>
      <c r="DU28" s="629"/>
      <c r="DV28" s="630"/>
      <c r="DW28" s="631">
        <v>17.100000000000001</v>
      </c>
      <c r="DX28" s="641"/>
      <c r="DY28" s="641"/>
      <c r="DZ28" s="641"/>
      <c r="EA28" s="641"/>
      <c r="EB28" s="641"/>
      <c r="EC28" s="673"/>
    </row>
    <row r="29" spans="2:133" ht="11.25" customHeight="1" x14ac:dyDescent="0.15">
      <c r="B29" s="625" t="s">
        <v>306</v>
      </c>
      <c r="C29" s="626"/>
      <c r="D29" s="626"/>
      <c r="E29" s="626"/>
      <c r="F29" s="626"/>
      <c r="G29" s="626"/>
      <c r="H29" s="626"/>
      <c r="I29" s="626"/>
      <c r="J29" s="626"/>
      <c r="K29" s="626"/>
      <c r="L29" s="626"/>
      <c r="M29" s="626"/>
      <c r="N29" s="626"/>
      <c r="O29" s="626"/>
      <c r="P29" s="626"/>
      <c r="Q29" s="627"/>
      <c r="R29" s="628">
        <v>370171</v>
      </c>
      <c r="S29" s="629"/>
      <c r="T29" s="629"/>
      <c r="U29" s="629"/>
      <c r="V29" s="629"/>
      <c r="W29" s="629"/>
      <c r="X29" s="629"/>
      <c r="Y29" s="630"/>
      <c r="Z29" s="655">
        <v>2.1</v>
      </c>
      <c r="AA29" s="655"/>
      <c r="AB29" s="655"/>
      <c r="AC29" s="655"/>
      <c r="AD29" s="656">
        <v>14914</v>
      </c>
      <c r="AE29" s="656"/>
      <c r="AF29" s="656"/>
      <c r="AG29" s="656"/>
      <c r="AH29" s="656"/>
      <c r="AI29" s="656"/>
      <c r="AJ29" s="656"/>
      <c r="AK29" s="656"/>
      <c r="AL29" s="631">
        <v>0.2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62" t="s">
        <v>308</v>
      </c>
      <c r="CG29" s="663"/>
      <c r="CH29" s="663"/>
      <c r="CI29" s="663"/>
      <c r="CJ29" s="663"/>
      <c r="CK29" s="663"/>
      <c r="CL29" s="663"/>
      <c r="CM29" s="663"/>
      <c r="CN29" s="663"/>
      <c r="CO29" s="663"/>
      <c r="CP29" s="663"/>
      <c r="CQ29" s="664"/>
      <c r="CR29" s="628">
        <v>1356892</v>
      </c>
      <c r="CS29" s="639"/>
      <c r="CT29" s="639"/>
      <c r="CU29" s="639"/>
      <c r="CV29" s="639"/>
      <c r="CW29" s="639"/>
      <c r="CX29" s="639"/>
      <c r="CY29" s="640"/>
      <c r="CZ29" s="631">
        <v>7.9</v>
      </c>
      <c r="DA29" s="641"/>
      <c r="DB29" s="641"/>
      <c r="DC29" s="642"/>
      <c r="DD29" s="634">
        <v>1356656</v>
      </c>
      <c r="DE29" s="639"/>
      <c r="DF29" s="639"/>
      <c r="DG29" s="639"/>
      <c r="DH29" s="639"/>
      <c r="DI29" s="639"/>
      <c r="DJ29" s="639"/>
      <c r="DK29" s="640"/>
      <c r="DL29" s="634">
        <v>1356656</v>
      </c>
      <c r="DM29" s="639"/>
      <c r="DN29" s="639"/>
      <c r="DO29" s="639"/>
      <c r="DP29" s="639"/>
      <c r="DQ29" s="639"/>
      <c r="DR29" s="639"/>
      <c r="DS29" s="639"/>
      <c r="DT29" s="639"/>
      <c r="DU29" s="639"/>
      <c r="DV29" s="640"/>
      <c r="DW29" s="631">
        <v>17.100000000000001</v>
      </c>
      <c r="DX29" s="641"/>
      <c r="DY29" s="641"/>
      <c r="DZ29" s="641"/>
      <c r="EA29" s="641"/>
      <c r="EB29" s="641"/>
      <c r="EC29" s="673"/>
    </row>
    <row r="30" spans="2:133" ht="11.25" customHeight="1" x14ac:dyDescent="0.15">
      <c r="B30" s="625" t="s">
        <v>309</v>
      </c>
      <c r="C30" s="626"/>
      <c r="D30" s="626"/>
      <c r="E30" s="626"/>
      <c r="F30" s="626"/>
      <c r="G30" s="626"/>
      <c r="H30" s="626"/>
      <c r="I30" s="626"/>
      <c r="J30" s="626"/>
      <c r="K30" s="626"/>
      <c r="L30" s="626"/>
      <c r="M30" s="626"/>
      <c r="N30" s="626"/>
      <c r="O30" s="626"/>
      <c r="P30" s="626"/>
      <c r="Q30" s="627"/>
      <c r="R30" s="628">
        <v>41199</v>
      </c>
      <c r="S30" s="629"/>
      <c r="T30" s="629"/>
      <c r="U30" s="629"/>
      <c r="V30" s="629"/>
      <c r="W30" s="629"/>
      <c r="X30" s="629"/>
      <c r="Y30" s="630"/>
      <c r="Z30" s="655">
        <v>0.2</v>
      </c>
      <c r="AA30" s="655"/>
      <c r="AB30" s="655"/>
      <c r="AC30" s="655"/>
      <c r="AD30" s="656">
        <v>12738</v>
      </c>
      <c r="AE30" s="656"/>
      <c r="AF30" s="656"/>
      <c r="AG30" s="656"/>
      <c r="AH30" s="656"/>
      <c r="AI30" s="656"/>
      <c r="AJ30" s="656"/>
      <c r="AK30" s="656"/>
      <c r="AL30" s="631">
        <v>0.2</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62" t="s">
        <v>312</v>
      </c>
      <c r="CG30" s="663"/>
      <c r="CH30" s="663"/>
      <c r="CI30" s="663"/>
      <c r="CJ30" s="663"/>
      <c r="CK30" s="663"/>
      <c r="CL30" s="663"/>
      <c r="CM30" s="663"/>
      <c r="CN30" s="663"/>
      <c r="CO30" s="663"/>
      <c r="CP30" s="663"/>
      <c r="CQ30" s="664"/>
      <c r="CR30" s="628">
        <v>1293642</v>
      </c>
      <c r="CS30" s="629"/>
      <c r="CT30" s="629"/>
      <c r="CU30" s="629"/>
      <c r="CV30" s="629"/>
      <c r="CW30" s="629"/>
      <c r="CX30" s="629"/>
      <c r="CY30" s="630"/>
      <c r="CZ30" s="631">
        <v>7.6</v>
      </c>
      <c r="DA30" s="641"/>
      <c r="DB30" s="641"/>
      <c r="DC30" s="642"/>
      <c r="DD30" s="634">
        <v>1293406</v>
      </c>
      <c r="DE30" s="629"/>
      <c r="DF30" s="629"/>
      <c r="DG30" s="629"/>
      <c r="DH30" s="629"/>
      <c r="DI30" s="629"/>
      <c r="DJ30" s="629"/>
      <c r="DK30" s="630"/>
      <c r="DL30" s="634">
        <v>1293406</v>
      </c>
      <c r="DM30" s="629"/>
      <c r="DN30" s="629"/>
      <c r="DO30" s="629"/>
      <c r="DP30" s="629"/>
      <c r="DQ30" s="629"/>
      <c r="DR30" s="629"/>
      <c r="DS30" s="629"/>
      <c r="DT30" s="629"/>
      <c r="DU30" s="629"/>
      <c r="DV30" s="630"/>
      <c r="DW30" s="631">
        <v>16.3</v>
      </c>
      <c r="DX30" s="641"/>
      <c r="DY30" s="641"/>
      <c r="DZ30" s="641"/>
      <c r="EA30" s="641"/>
      <c r="EB30" s="641"/>
      <c r="EC30" s="673"/>
    </row>
    <row r="31" spans="2:133" ht="11.25" customHeight="1" x14ac:dyDescent="0.15">
      <c r="B31" s="625" t="s">
        <v>313</v>
      </c>
      <c r="C31" s="626"/>
      <c r="D31" s="626"/>
      <c r="E31" s="626"/>
      <c r="F31" s="626"/>
      <c r="G31" s="626"/>
      <c r="H31" s="626"/>
      <c r="I31" s="626"/>
      <c r="J31" s="626"/>
      <c r="K31" s="626"/>
      <c r="L31" s="626"/>
      <c r="M31" s="626"/>
      <c r="N31" s="626"/>
      <c r="O31" s="626"/>
      <c r="P31" s="626"/>
      <c r="Q31" s="627"/>
      <c r="R31" s="628">
        <v>19069</v>
      </c>
      <c r="S31" s="629"/>
      <c r="T31" s="629"/>
      <c r="U31" s="629"/>
      <c r="V31" s="629"/>
      <c r="W31" s="629"/>
      <c r="X31" s="629"/>
      <c r="Y31" s="630"/>
      <c r="Z31" s="655">
        <v>0.1</v>
      </c>
      <c r="AA31" s="655"/>
      <c r="AB31" s="655"/>
      <c r="AC31" s="655"/>
      <c r="AD31" s="656">
        <v>667</v>
      </c>
      <c r="AE31" s="656"/>
      <c r="AF31" s="656"/>
      <c r="AG31" s="656"/>
      <c r="AH31" s="656"/>
      <c r="AI31" s="656"/>
      <c r="AJ31" s="656"/>
      <c r="AK31" s="656"/>
      <c r="AL31" s="631">
        <v>0</v>
      </c>
      <c r="AM31" s="632"/>
      <c r="AN31" s="632"/>
      <c r="AO31" s="657"/>
      <c r="AP31" s="703" t="s">
        <v>314</v>
      </c>
      <c r="AQ31" s="704"/>
      <c r="AR31" s="704"/>
      <c r="AS31" s="704"/>
      <c r="AT31" s="709" t="s">
        <v>315</v>
      </c>
      <c r="AU31" s="217"/>
      <c r="AV31" s="217"/>
      <c r="AW31" s="217"/>
      <c r="AX31" s="696" t="s">
        <v>190</v>
      </c>
      <c r="AY31" s="697"/>
      <c r="AZ31" s="697"/>
      <c r="BA31" s="697"/>
      <c r="BB31" s="697"/>
      <c r="BC31" s="697"/>
      <c r="BD31" s="697"/>
      <c r="BE31" s="697"/>
      <c r="BF31" s="698"/>
      <c r="BG31" s="699">
        <v>98.6</v>
      </c>
      <c r="BH31" s="700"/>
      <c r="BI31" s="700"/>
      <c r="BJ31" s="700"/>
      <c r="BK31" s="700"/>
      <c r="BL31" s="700"/>
      <c r="BM31" s="701">
        <v>96.5</v>
      </c>
      <c r="BN31" s="700"/>
      <c r="BO31" s="700"/>
      <c r="BP31" s="700"/>
      <c r="BQ31" s="702"/>
      <c r="BR31" s="699">
        <v>98.4</v>
      </c>
      <c r="BS31" s="700"/>
      <c r="BT31" s="700"/>
      <c r="BU31" s="700"/>
      <c r="BV31" s="700"/>
      <c r="BW31" s="700"/>
      <c r="BX31" s="701">
        <v>96.2</v>
      </c>
      <c r="BY31" s="700"/>
      <c r="BZ31" s="700"/>
      <c r="CA31" s="700"/>
      <c r="CB31" s="702"/>
      <c r="CD31" s="717"/>
      <c r="CE31" s="718"/>
      <c r="CF31" s="662" t="s">
        <v>316</v>
      </c>
      <c r="CG31" s="663"/>
      <c r="CH31" s="663"/>
      <c r="CI31" s="663"/>
      <c r="CJ31" s="663"/>
      <c r="CK31" s="663"/>
      <c r="CL31" s="663"/>
      <c r="CM31" s="663"/>
      <c r="CN31" s="663"/>
      <c r="CO31" s="663"/>
      <c r="CP31" s="663"/>
      <c r="CQ31" s="664"/>
      <c r="CR31" s="628">
        <v>63250</v>
      </c>
      <c r="CS31" s="639"/>
      <c r="CT31" s="639"/>
      <c r="CU31" s="639"/>
      <c r="CV31" s="639"/>
      <c r="CW31" s="639"/>
      <c r="CX31" s="639"/>
      <c r="CY31" s="640"/>
      <c r="CZ31" s="631">
        <v>0.4</v>
      </c>
      <c r="DA31" s="641"/>
      <c r="DB31" s="641"/>
      <c r="DC31" s="642"/>
      <c r="DD31" s="634">
        <v>63250</v>
      </c>
      <c r="DE31" s="639"/>
      <c r="DF31" s="639"/>
      <c r="DG31" s="639"/>
      <c r="DH31" s="639"/>
      <c r="DI31" s="639"/>
      <c r="DJ31" s="639"/>
      <c r="DK31" s="640"/>
      <c r="DL31" s="634">
        <v>63250</v>
      </c>
      <c r="DM31" s="639"/>
      <c r="DN31" s="639"/>
      <c r="DO31" s="639"/>
      <c r="DP31" s="639"/>
      <c r="DQ31" s="639"/>
      <c r="DR31" s="639"/>
      <c r="DS31" s="639"/>
      <c r="DT31" s="639"/>
      <c r="DU31" s="639"/>
      <c r="DV31" s="640"/>
      <c r="DW31" s="631">
        <v>0.8</v>
      </c>
      <c r="DX31" s="641"/>
      <c r="DY31" s="641"/>
      <c r="DZ31" s="641"/>
      <c r="EA31" s="641"/>
      <c r="EB31" s="641"/>
      <c r="EC31" s="673"/>
    </row>
    <row r="32" spans="2:133" ht="11.25" customHeight="1" x14ac:dyDescent="0.15">
      <c r="B32" s="625" t="s">
        <v>317</v>
      </c>
      <c r="C32" s="626"/>
      <c r="D32" s="626"/>
      <c r="E32" s="626"/>
      <c r="F32" s="626"/>
      <c r="G32" s="626"/>
      <c r="H32" s="626"/>
      <c r="I32" s="626"/>
      <c r="J32" s="626"/>
      <c r="K32" s="626"/>
      <c r="L32" s="626"/>
      <c r="M32" s="626"/>
      <c r="N32" s="626"/>
      <c r="O32" s="626"/>
      <c r="P32" s="626"/>
      <c r="Q32" s="627"/>
      <c r="R32" s="628">
        <v>4979891</v>
      </c>
      <c r="S32" s="629"/>
      <c r="T32" s="629"/>
      <c r="U32" s="629"/>
      <c r="V32" s="629"/>
      <c r="W32" s="629"/>
      <c r="X32" s="629"/>
      <c r="Y32" s="630"/>
      <c r="Z32" s="655">
        <v>27.6</v>
      </c>
      <c r="AA32" s="655"/>
      <c r="AB32" s="655"/>
      <c r="AC32" s="655"/>
      <c r="AD32" s="656" t="s">
        <v>237</v>
      </c>
      <c r="AE32" s="656"/>
      <c r="AF32" s="656"/>
      <c r="AG32" s="656"/>
      <c r="AH32" s="656"/>
      <c r="AI32" s="656"/>
      <c r="AJ32" s="656"/>
      <c r="AK32" s="656"/>
      <c r="AL32" s="631" t="s">
        <v>230</v>
      </c>
      <c r="AM32" s="632"/>
      <c r="AN32" s="632"/>
      <c r="AO32" s="657"/>
      <c r="AP32" s="705"/>
      <c r="AQ32" s="706"/>
      <c r="AR32" s="706"/>
      <c r="AS32" s="706"/>
      <c r="AT32" s="710"/>
      <c r="AU32" s="216" t="s">
        <v>318</v>
      </c>
      <c r="AV32" s="216"/>
      <c r="AW32" s="216"/>
      <c r="AX32" s="625" t="s">
        <v>319</v>
      </c>
      <c r="AY32" s="626"/>
      <c r="AZ32" s="626"/>
      <c r="BA32" s="626"/>
      <c r="BB32" s="626"/>
      <c r="BC32" s="626"/>
      <c r="BD32" s="626"/>
      <c r="BE32" s="626"/>
      <c r="BF32" s="627"/>
      <c r="BG32" s="694">
        <v>99</v>
      </c>
      <c r="BH32" s="639"/>
      <c r="BI32" s="639"/>
      <c r="BJ32" s="639"/>
      <c r="BK32" s="639"/>
      <c r="BL32" s="639"/>
      <c r="BM32" s="632">
        <v>97.3</v>
      </c>
      <c r="BN32" s="695"/>
      <c r="BO32" s="695"/>
      <c r="BP32" s="695"/>
      <c r="BQ32" s="671"/>
      <c r="BR32" s="694">
        <v>99.1</v>
      </c>
      <c r="BS32" s="639"/>
      <c r="BT32" s="639"/>
      <c r="BU32" s="639"/>
      <c r="BV32" s="639"/>
      <c r="BW32" s="639"/>
      <c r="BX32" s="632">
        <v>97.5</v>
      </c>
      <c r="BY32" s="695"/>
      <c r="BZ32" s="695"/>
      <c r="CA32" s="695"/>
      <c r="CB32" s="671"/>
      <c r="CD32" s="719"/>
      <c r="CE32" s="720"/>
      <c r="CF32" s="662" t="s">
        <v>320</v>
      </c>
      <c r="CG32" s="663"/>
      <c r="CH32" s="663"/>
      <c r="CI32" s="663"/>
      <c r="CJ32" s="663"/>
      <c r="CK32" s="663"/>
      <c r="CL32" s="663"/>
      <c r="CM32" s="663"/>
      <c r="CN32" s="663"/>
      <c r="CO32" s="663"/>
      <c r="CP32" s="663"/>
      <c r="CQ32" s="664"/>
      <c r="CR32" s="628" t="s">
        <v>230</v>
      </c>
      <c r="CS32" s="629"/>
      <c r="CT32" s="629"/>
      <c r="CU32" s="629"/>
      <c r="CV32" s="629"/>
      <c r="CW32" s="629"/>
      <c r="CX32" s="629"/>
      <c r="CY32" s="630"/>
      <c r="CZ32" s="631" t="s">
        <v>230</v>
      </c>
      <c r="DA32" s="641"/>
      <c r="DB32" s="641"/>
      <c r="DC32" s="642"/>
      <c r="DD32" s="634" t="s">
        <v>230</v>
      </c>
      <c r="DE32" s="629"/>
      <c r="DF32" s="629"/>
      <c r="DG32" s="629"/>
      <c r="DH32" s="629"/>
      <c r="DI32" s="629"/>
      <c r="DJ32" s="629"/>
      <c r="DK32" s="630"/>
      <c r="DL32" s="634" t="s">
        <v>230</v>
      </c>
      <c r="DM32" s="629"/>
      <c r="DN32" s="629"/>
      <c r="DO32" s="629"/>
      <c r="DP32" s="629"/>
      <c r="DQ32" s="629"/>
      <c r="DR32" s="629"/>
      <c r="DS32" s="629"/>
      <c r="DT32" s="629"/>
      <c r="DU32" s="629"/>
      <c r="DV32" s="630"/>
      <c r="DW32" s="631" t="s">
        <v>237</v>
      </c>
      <c r="DX32" s="641"/>
      <c r="DY32" s="641"/>
      <c r="DZ32" s="641"/>
      <c r="EA32" s="641"/>
      <c r="EB32" s="641"/>
      <c r="EC32" s="673"/>
    </row>
    <row r="33" spans="2:133" ht="11.25" customHeight="1" x14ac:dyDescent="0.15">
      <c r="B33" s="691" t="s">
        <v>321</v>
      </c>
      <c r="C33" s="692"/>
      <c r="D33" s="692"/>
      <c r="E33" s="692"/>
      <c r="F33" s="692"/>
      <c r="G33" s="692"/>
      <c r="H33" s="692"/>
      <c r="I33" s="692"/>
      <c r="J33" s="692"/>
      <c r="K33" s="692"/>
      <c r="L33" s="692"/>
      <c r="M33" s="692"/>
      <c r="N33" s="692"/>
      <c r="O33" s="692"/>
      <c r="P33" s="692"/>
      <c r="Q33" s="693"/>
      <c r="R33" s="628">
        <v>7951</v>
      </c>
      <c r="S33" s="629"/>
      <c r="T33" s="629"/>
      <c r="U33" s="629"/>
      <c r="V33" s="629"/>
      <c r="W33" s="629"/>
      <c r="X33" s="629"/>
      <c r="Y33" s="630"/>
      <c r="Z33" s="655">
        <v>0</v>
      </c>
      <c r="AA33" s="655"/>
      <c r="AB33" s="655"/>
      <c r="AC33" s="655"/>
      <c r="AD33" s="656">
        <v>7951</v>
      </c>
      <c r="AE33" s="656"/>
      <c r="AF33" s="656"/>
      <c r="AG33" s="656"/>
      <c r="AH33" s="656"/>
      <c r="AI33" s="656"/>
      <c r="AJ33" s="656"/>
      <c r="AK33" s="656"/>
      <c r="AL33" s="631">
        <v>0.1</v>
      </c>
      <c r="AM33" s="632"/>
      <c r="AN33" s="632"/>
      <c r="AO33" s="657"/>
      <c r="AP33" s="707"/>
      <c r="AQ33" s="708"/>
      <c r="AR33" s="708"/>
      <c r="AS33" s="708"/>
      <c r="AT33" s="711"/>
      <c r="AU33" s="218"/>
      <c r="AV33" s="218"/>
      <c r="AW33" s="218"/>
      <c r="AX33" s="605" t="s">
        <v>322</v>
      </c>
      <c r="AY33" s="606"/>
      <c r="AZ33" s="606"/>
      <c r="BA33" s="606"/>
      <c r="BB33" s="606"/>
      <c r="BC33" s="606"/>
      <c r="BD33" s="606"/>
      <c r="BE33" s="606"/>
      <c r="BF33" s="607"/>
      <c r="BG33" s="690">
        <v>98</v>
      </c>
      <c r="BH33" s="609"/>
      <c r="BI33" s="609"/>
      <c r="BJ33" s="609"/>
      <c r="BK33" s="609"/>
      <c r="BL33" s="609"/>
      <c r="BM33" s="647">
        <v>95.5</v>
      </c>
      <c r="BN33" s="609"/>
      <c r="BO33" s="609"/>
      <c r="BP33" s="609"/>
      <c r="BQ33" s="658"/>
      <c r="BR33" s="690">
        <v>97.6</v>
      </c>
      <c r="BS33" s="609"/>
      <c r="BT33" s="609"/>
      <c r="BU33" s="609"/>
      <c r="BV33" s="609"/>
      <c r="BW33" s="609"/>
      <c r="BX33" s="647">
        <v>94.9</v>
      </c>
      <c r="BY33" s="609"/>
      <c r="BZ33" s="609"/>
      <c r="CA33" s="609"/>
      <c r="CB33" s="658"/>
      <c r="CD33" s="662" t="s">
        <v>323</v>
      </c>
      <c r="CE33" s="663"/>
      <c r="CF33" s="663"/>
      <c r="CG33" s="663"/>
      <c r="CH33" s="663"/>
      <c r="CI33" s="663"/>
      <c r="CJ33" s="663"/>
      <c r="CK33" s="663"/>
      <c r="CL33" s="663"/>
      <c r="CM33" s="663"/>
      <c r="CN33" s="663"/>
      <c r="CO33" s="663"/>
      <c r="CP33" s="663"/>
      <c r="CQ33" s="664"/>
      <c r="CR33" s="628">
        <v>6703743</v>
      </c>
      <c r="CS33" s="639"/>
      <c r="CT33" s="639"/>
      <c r="CU33" s="639"/>
      <c r="CV33" s="639"/>
      <c r="CW33" s="639"/>
      <c r="CX33" s="639"/>
      <c r="CY33" s="640"/>
      <c r="CZ33" s="631">
        <v>39.200000000000003</v>
      </c>
      <c r="DA33" s="641"/>
      <c r="DB33" s="641"/>
      <c r="DC33" s="642"/>
      <c r="DD33" s="634">
        <v>5163881</v>
      </c>
      <c r="DE33" s="639"/>
      <c r="DF33" s="639"/>
      <c r="DG33" s="639"/>
      <c r="DH33" s="639"/>
      <c r="DI33" s="639"/>
      <c r="DJ33" s="639"/>
      <c r="DK33" s="640"/>
      <c r="DL33" s="634">
        <v>2329555</v>
      </c>
      <c r="DM33" s="639"/>
      <c r="DN33" s="639"/>
      <c r="DO33" s="639"/>
      <c r="DP33" s="639"/>
      <c r="DQ33" s="639"/>
      <c r="DR33" s="639"/>
      <c r="DS33" s="639"/>
      <c r="DT33" s="639"/>
      <c r="DU33" s="639"/>
      <c r="DV33" s="640"/>
      <c r="DW33" s="631">
        <v>29.4</v>
      </c>
      <c r="DX33" s="641"/>
      <c r="DY33" s="641"/>
      <c r="DZ33" s="641"/>
      <c r="EA33" s="641"/>
      <c r="EB33" s="641"/>
      <c r="EC33" s="673"/>
    </row>
    <row r="34" spans="2:133" ht="11.25" customHeight="1" x14ac:dyDescent="0.15">
      <c r="B34" s="625" t="s">
        <v>324</v>
      </c>
      <c r="C34" s="626"/>
      <c r="D34" s="626"/>
      <c r="E34" s="626"/>
      <c r="F34" s="626"/>
      <c r="G34" s="626"/>
      <c r="H34" s="626"/>
      <c r="I34" s="626"/>
      <c r="J34" s="626"/>
      <c r="K34" s="626"/>
      <c r="L34" s="626"/>
      <c r="M34" s="626"/>
      <c r="N34" s="626"/>
      <c r="O34" s="626"/>
      <c r="P34" s="626"/>
      <c r="Q34" s="627"/>
      <c r="R34" s="628">
        <v>2091510</v>
      </c>
      <c r="S34" s="629"/>
      <c r="T34" s="629"/>
      <c r="U34" s="629"/>
      <c r="V34" s="629"/>
      <c r="W34" s="629"/>
      <c r="X34" s="629"/>
      <c r="Y34" s="630"/>
      <c r="Z34" s="655">
        <v>11.6</v>
      </c>
      <c r="AA34" s="655"/>
      <c r="AB34" s="655"/>
      <c r="AC34" s="655"/>
      <c r="AD34" s="656" t="s">
        <v>237</v>
      </c>
      <c r="AE34" s="656"/>
      <c r="AF34" s="656"/>
      <c r="AG34" s="656"/>
      <c r="AH34" s="656"/>
      <c r="AI34" s="656"/>
      <c r="AJ34" s="656"/>
      <c r="AK34" s="656"/>
      <c r="AL34" s="631" t="s">
        <v>130</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325</v>
      </c>
      <c r="CE34" s="663"/>
      <c r="CF34" s="663"/>
      <c r="CG34" s="663"/>
      <c r="CH34" s="663"/>
      <c r="CI34" s="663"/>
      <c r="CJ34" s="663"/>
      <c r="CK34" s="663"/>
      <c r="CL34" s="663"/>
      <c r="CM34" s="663"/>
      <c r="CN34" s="663"/>
      <c r="CO34" s="663"/>
      <c r="CP34" s="663"/>
      <c r="CQ34" s="664"/>
      <c r="CR34" s="628">
        <v>1896130</v>
      </c>
      <c r="CS34" s="629"/>
      <c r="CT34" s="629"/>
      <c r="CU34" s="629"/>
      <c r="CV34" s="629"/>
      <c r="CW34" s="629"/>
      <c r="CX34" s="629"/>
      <c r="CY34" s="630"/>
      <c r="CZ34" s="631">
        <v>11.1</v>
      </c>
      <c r="DA34" s="641"/>
      <c r="DB34" s="641"/>
      <c r="DC34" s="642"/>
      <c r="DD34" s="634">
        <v>1285106</v>
      </c>
      <c r="DE34" s="629"/>
      <c r="DF34" s="629"/>
      <c r="DG34" s="629"/>
      <c r="DH34" s="629"/>
      <c r="DI34" s="629"/>
      <c r="DJ34" s="629"/>
      <c r="DK34" s="630"/>
      <c r="DL34" s="634">
        <v>700674</v>
      </c>
      <c r="DM34" s="629"/>
      <c r="DN34" s="629"/>
      <c r="DO34" s="629"/>
      <c r="DP34" s="629"/>
      <c r="DQ34" s="629"/>
      <c r="DR34" s="629"/>
      <c r="DS34" s="629"/>
      <c r="DT34" s="629"/>
      <c r="DU34" s="629"/>
      <c r="DV34" s="630"/>
      <c r="DW34" s="631">
        <v>8.9</v>
      </c>
      <c r="DX34" s="641"/>
      <c r="DY34" s="641"/>
      <c r="DZ34" s="641"/>
      <c r="EA34" s="641"/>
      <c r="EB34" s="641"/>
      <c r="EC34" s="673"/>
    </row>
    <row r="35" spans="2:133" ht="11.25" customHeight="1" x14ac:dyDescent="0.15">
      <c r="B35" s="625" t="s">
        <v>326</v>
      </c>
      <c r="C35" s="626"/>
      <c r="D35" s="626"/>
      <c r="E35" s="626"/>
      <c r="F35" s="626"/>
      <c r="G35" s="626"/>
      <c r="H35" s="626"/>
      <c r="I35" s="626"/>
      <c r="J35" s="626"/>
      <c r="K35" s="626"/>
      <c r="L35" s="626"/>
      <c r="M35" s="626"/>
      <c r="N35" s="626"/>
      <c r="O35" s="626"/>
      <c r="P35" s="626"/>
      <c r="Q35" s="627"/>
      <c r="R35" s="628">
        <v>33822</v>
      </c>
      <c r="S35" s="629"/>
      <c r="T35" s="629"/>
      <c r="U35" s="629"/>
      <c r="V35" s="629"/>
      <c r="W35" s="629"/>
      <c r="X35" s="629"/>
      <c r="Y35" s="630"/>
      <c r="Z35" s="655">
        <v>0.2</v>
      </c>
      <c r="AA35" s="655"/>
      <c r="AB35" s="655"/>
      <c r="AC35" s="655"/>
      <c r="AD35" s="656">
        <v>12485</v>
      </c>
      <c r="AE35" s="656"/>
      <c r="AF35" s="656"/>
      <c r="AG35" s="656"/>
      <c r="AH35" s="656"/>
      <c r="AI35" s="656"/>
      <c r="AJ35" s="656"/>
      <c r="AK35" s="656"/>
      <c r="AL35" s="631">
        <v>0.2</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329</v>
      </c>
      <c r="CE35" s="663"/>
      <c r="CF35" s="663"/>
      <c r="CG35" s="663"/>
      <c r="CH35" s="663"/>
      <c r="CI35" s="663"/>
      <c r="CJ35" s="663"/>
      <c r="CK35" s="663"/>
      <c r="CL35" s="663"/>
      <c r="CM35" s="663"/>
      <c r="CN35" s="663"/>
      <c r="CO35" s="663"/>
      <c r="CP35" s="663"/>
      <c r="CQ35" s="664"/>
      <c r="CR35" s="628">
        <v>25582</v>
      </c>
      <c r="CS35" s="639"/>
      <c r="CT35" s="639"/>
      <c r="CU35" s="639"/>
      <c r="CV35" s="639"/>
      <c r="CW35" s="639"/>
      <c r="CX35" s="639"/>
      <c r="CY35" s="640"/>
      <c r="CZ35" s="631">
        <v>0.1</v>
      </c>
      <c r="DA35" s="641"/>
      <c r="DB35" s="641"/>
      <c r="DC35" s="642"/>
      <c r="DD35" s="634">
        <v>25582</v>
      </c>
      <c r="DE35" s="639"/>
      <c r="DF35" s="639"/>
      <c r="DG35" s="639"/>
      <c r="DH35" s="639"/>
      <c r="DI35" s="639"/>
      <c r="DJ35" s="639"/>
      <c r="DK35" s="640"/>
      <c r="DL35" s="634">
        <v>25483</v>
      </c>
      <c r="DM35" s="639"/>
      <c r="DN35" s="639"/>
      <c r="DO35" s="639"/>
      <c r="DP35" s="639"/>
      <c r="DQ35" s="639"/>
      <c r="DR35" s="639"/>
      <c r="DS35" s="639"/>
      <c r="DT35" s="639"/>
      <c r="DU35" s="639"/>
      <c r="DV35" s="640"/>
      <c r="DW35" s="631">
        <v>0.3</v>
      </c>
      <c r="DX35" s="641"/>
      <c r="DY35" s="641"/>
      <c r="DZ35" s="641"/>
      <c r="EA35" s="641"/>
      <c r="EB35" s="641"/>
      <c r="EC35" s="673"/>
    </row>
    <row r="36" spans="2:133" ht="11.25" customHeight="1" x14ac:dyDescent="0.15">
      <c r="B36" s="625" t="s">
        <v>330</v>
      </c>
      <c r="C36" s="626"/>
      <c r="D36" s="626"/>
      <c r="E36" s="626"/>
      <c r="F36" s="626"/>
      <c r="G36" s="626"/>
      <c r="H36" s="626"/>
      <c r="I36" s="626"/>
      <c r="J36" s="626"/>
      <c r="K36" s="626"/>
      <c r="L36" s="626"/>
      <c r="M36" s="626"/>
      <c r="N36" s="626"/>
      <c r="O36" s="626"/>
      <c r="P36" s="626"/>
      <c r="Q36" s="627"/>
      <c r="R36" s="628">
        <v>510804</v>
      </c>
      <c r="S36" s="629"/>
      <c r="T36" s="629"/>
      <c r="U36" s="629"/>
      <c r="V36" s="629"/>
      <c r="W36" s="629"/>
      <c r="X36" s="629"/>
      <c r="Y36" s="630"/>
      <c r="Z36" s="655">
        <v>2.8</v>
      </c>
      <c r="AA36" s="655"/>
      <c r="AB36" s="655"/>
      <c r="AC36" s="655"/>
      <c r="AD36" s="656" t="s">
        <v>230</v>
      </c>
      <c r="AE36" s="656"/>
      <c r="AF36" s="656"/>
      <c r="AG36" s="656"/>
      <c r="AH36" s="656"/>
      <c r="AI36" s="656"/>
      <c r="AJ36" s="656"/>
      <c r="AK36" s="656"/>
      <c r="AL36" s="631" t="s">
        <v>130</v>
      </c>
      <c r="AM36" s="632"/>
      <c r="AN36" s="632"/>
      <c r="AO36" s="657"/>
      <c r="AP36" s="221"/>
      <c r="AQ36" s="678" t="s">
        <v>331</v>
      </c>
      <c r="AR36" s="679"/>
      <c r="AS36" s="679"/>
      <c r="AT36" s="679"/>
      <c r="AU36" s="679"/>
      <c r="AV36" s="679"/>
      <c r="AW36" s="679"/>
      <c r="AX36" s="679"/>
      <c r="AY36" s="680"/>
      <c r="AZ36" s="681">
        <v>1199808</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52277</v>
      </c>
      <c r="BW36" s="682"/>
      <c r="BX36" s="682"/>
      <c r="BY36" s="682"/>
      <c r="BZ36" s="682"/>
      <c r="CA36" s="682"/>
      <c r="CB36" s="683"/>
      <c r="CD36" s="662" t="s">
        <v>333</v>
      </c>
      <c r="CE36" s="663"/>
      <c r="CF36" s="663"/>
      <c r="CG36" s="663"/>
      <c r="CH36" s="663"/>
      <c r="CI36" s="663"/>
      <c r="CJ36" s="663"/>
      <c r="CK36" s="663"/>
      <c r="CL36" s="663"/>
      <c r="CM36" s="663"/>
      <c r="CN36" s="663"/>
      <c r="CO36" s="663"/>
      <c r="CP36" s="663"/>
      <c r="CQ36" s="664"/>
      <c r="CR36" s="628">
        <v>1862090</v>
      </c>
      <c r="CS36" s="629"/>
      <c r="CT36" s="629"/>
      <c r="CU36" s="629"/>
      <c r="CV36" s="629"/>
      <c r="CW36" s="629"/>
      <c r="CX36" s="629"/>
      <c r="CY36" s="630"/>
      <c r="CZ36" s="631">
        <v>10.9</v>
      </c>
      <c r="DA36" s="641"/>
      <c r="DB36" s="641"/>
      <c r="DC36" s="642"/>
      <c r="DD36" s="634">
        <v>1140767</v>
      </c>
      <c r="DE36" s="629"/>
      <c r="DF36" s="629"/>
      <c r="DG36" s="629"/>
      <c r="DH36" s="629"/>
      <c r="DI36" s="629"/>
      <c r="DJ36" s="629"/>
      <c r="DK36" s="630"/>
      <c r="DL36" s="634">
        <v>804033</v>
      </c>
      <c r="DM36" s="629"/>
      <c r="DN36" s="629"/>
      <c r="DO36" s="629"/>
      <c r="DP36" s="629"/>
      <c r="DQ36" s="629"/>
      <c r="DR36" s="629"/>
      <c r="DS36" s="629"/>
      <c r="DT36" s="629"/>
      <c r="DU36" s="629"/>
      <c r="DV36" s="630"/>
      <c r="DW36" s="631">
        <v>10.199999999999999</v>
      </c>
      <c r="DX36" s="641"/>
      <c r="DY36" s="641"/>
      <c r="DZ36" s="641"/>
      <c r="EA36" s="641"/>
      <c r="EB36" s="641"/>
      <c r="EC36" s="673"/>
    </row>
    <row r="37" spans="2:133" ht="11.25" customHeight="1" x14ac:dyDescent="0.15">
      <c r="B37" s="625" t="s">
        <v>334</v>
      </c>
      <c r="C37" s="626"/>
      <c r="D37" s="626"/>
      <c r="E37" s="626"/>
      <c r="F37" s="626"/>
      <c r="G37" s="626"/>
      <c r="H37" s="626"/>
      <c r="I37" s="626"/>
      <c r="J37" s="626"/>
      <c r="K37" s="626"/>
      <c r="L37" s="626"/>
      <c r="M37" s="626"/>
      <c r="N37" s="626"/>
      <c r="O37" s="626"/>
      <c r="P37" s="626"/>
      <c r="Q37" s="627"/>
      <c r="R37" s="628">
        <v>719242</v>
      </c>
      <c r="S37" s="629"/>
      <c r="T37" s="629"/>
      <c r="U37" s="629"/>
      <c r="V37" s="629"/>
      <c r="W37" s="629"/>
      <c r="X37" s="629"/>
      <c r="Y37" s="630"/>
      <c r="Z37" s="655">
        <v>4</v>
      </c>
      <c r="AA37" s="655"/>
      <c r="AB37" s="655"/>
      <c r="AC37" s="655"/>
      <c r="AD37" s="656" t="s">
        <v>230</v>
      </c>
      <c r="AE37" s="656"/>
      <c r="AF37" s="656"/>
      <c r="AG37" s="656"/>
      <c r="AH37" s="656"/>
      <c r="AI37" s="656"/>
      <c r="AJ37" s="656"/>
      <c r="AK37" s="656"/>
      <c r="AL37" s="631" t="s">
        <v>230</v>
      </c>
      <c r="AM37" s="632"/>
      <c r="AN37" s="632"/>
      <c r="AO37" s="657"/>
      <c r="AQ37" s="668" t="s">
        <v>335</v>
      </c>
      <c r="AR37" s="669"/>
      <c r="AS37" s="669"/>
      <c r="AT37" s="669"/>
      <c r="AU37" s="669"/>
      <c r="AV37" s="669"/>
      <c r="AW37" s="669"/>
      <c r="AX37" s="669"/>
      <c r="AY37" s="670"/>
      <c r="AZ37" s="628">
        <v>93326</v>
      </c>
      <c r="BA37" s="629"/>
      <c r="BB37" s="629"/>
      <c r="BC37" s="629"/>
      <c r="BD37" s="639"/>
      <c r="BE37" s="639"/>
      <c r="BF37" s="671"/>
      <c r="BG37" s="662" t="s">
        <v>336</v>
      </c>
      <c r="BH37" s="663"/>
      <c r="BI37" s="663"/>
      <c r="BJ37" s="663"/>
      <c r="BK37" s="663"/>
      <c r="BL37" s="663"/>
      <c r="BM37" s="663"/>
      <c r="BN37" s="663"/>
      <c r="BO37" s="663"/>
      <c r="BP37" s="663"/>
      <c r="BQ37" s="663"/>
      <c r="BR37" s="663"/>
      <c r="BS37" s="663"/>
      <c r="BT37" s="663"/>
      <c r="BU37" s="664"/>
      <c r="BV37" s="628">
        <v>-23370</v>
      </c>
      <c r="BW37" s="629"/>
      <c r="BX37" s="629"/>
      <c r="BY37" s="629"/>
      <c r="BZ37" s="629"/>
      <c r="CA37" s="629"/>
      <c r="CB37" s="672"/>
      <c r="CD37" s="662" t="s">
        <v>337</v>
      </c>
      <c r="CE37" s="663"/>
      <c r="CF37" s="663"/>
      <c r="CG37" s="663"/>
      <c r="CH37" s="663"/>
      <c r="CI37" s="663"/>
      <c r="CJ37" s="663"/>
      <c r="CK37" s="663"/>
      <c r="CL37" s="663"/>
      <c r="CM37" s="663"/>
      <c r="CN37" s="663"/>
      <c r="CO37" s="663"/>
      <c r="CP37" s="663"/>
      <c r="CQ37" s="664"/>
      <c r="CR37" s="628">
        <v>738784</v>
      </c>
      <c r="CS37" s="639"/>
      <c r="CT37" s="639"/>
      <c r="CU37" s="639"/>
      <c r="CV37" s="639"/>
      <c r="CW37" s="639"/>
      <c r="CX37" s="639"/>
      <c r="CY37" s="640"/>
      <c r="CZ37" s="631">
        <v>4.3</v>
      </c>
      <c r="DA37" s="641"/>
      <c r="DB37" s="641"/>
      <c r="DC37" s="642"/>
      <c r="DD37" s="634">
        <v>736832</v>
      </c>
      <c r="DE37" s="639"/>
      <c r="DF37" s="639"/>
      <c r="DG37" s="639"/>
      <c r="DH37" s="639"/>
      <c r="DI37" s="639"/>
      <c r="DJ37" s="639"/>
      <c r="DK37" s="640"/>
      <c r="DL37" s="634">
        <v>645699</v>
      </c>
      <c r="DM37" s="639"/>
      <c r="DN37" s="639"/>
      <c r="DO37" s="639"/>
      <c r="DP37" s="639"/>
      <c r="DQ37" s="639"/>
      <c r="DR37" s="639"/>
      <c r="DS37" s="639"/>
      <c r="DT37" s="639"/>
      <c r="DU37" s="639"/>
      <c r="DV37" s="640"/>
      <c r="DW37" s="631">
        <v>8.1999999999999993</v>
      </c>
      <c r="DX37" s="641"/>
      <c r="DY37" s="641"/>
      <c r="DZ37" s="641"/>
      <c r="EA37" s="641"/>
      <c r="EB37" s="641"/>
      <c r="EC37" s="673"/>
    </row>
    <row r="38" spans="2:133" ht="11.25" customHeight="1" x14ac:dyDescent="0.15">
      <c r="B38" s="625" t="s">
        <v>338</v>
      </c>
      <c r="C38" s="626"/>
      <c r="D38" s="626"/>
      <c r="E38" s="626"/>
      <c r="F38" s="626"/>
      <c r="G38" s="626"/>
      <c r="H38" s="626"/>
      <c r="I38" s="626"/>
      <c r="J38" s="626"/>
      <c r="K38" s="626"/>
      <c r="L38" s="626"/>
      <c r="M38" s="626"/>
      <c r="N38" s="626"/>
      <c r="O38" s="626"/>
      <c r="P38" s="626"/>
      <c r="Q38" s="627"/>
      <c r="R38" s="628">
        <v>716148</v>
      </c>
      <c r="S38" s="629"/>
      <c r="T38" s="629"/>
      <c r="U38" s="629"/>
      <c r="V38" s="629"/>
      <c r="W38" s="629"/>
      <c r="X38" s="629"/>
      <c r="Y38" s="630"/>
      <c r="Z38" s="655">
        <v>4</v>
      </c>
      <c r="AA38" s="655"/>
      <c r="AB38" s="655"/>
      <c r="AC38" s="655"/>
      <c r="AD38" s="656" t="s">
        <v>230</v>
      </c>
      <c r="AE38" s="656"/>
      <c r="AF38" s="656"/>
      <c r="AG38" s="656"/>
      <c r="AH38" s="656"/>
      <c r="AI38" s="656"/>
      <c r="AJ38" s="656"/>
      <c r="AK38" s="656"/>
      <c r="AL38" s="631" t="s">
        <v>230</v>
      </c>
      <c r="AM38" s="632"/>
      <c r="AN38" s="632"/>
      <c r="AO38" s="657"/>
      <c r="AQ38" s="668" t="s">
        <v>339</v>
      </c>
      <c r="AR38" s="669"/>
      <c r="AS38" s="669"/>
      <c r="AT38" s="669"/>
      <c r="AU38" s="669"/>
      <c r="AV38" s="669"/>
      <c r="AW38" s="669"/>
      <c r="AX38" s="669"/>
      <c r="AY38" s="670"/>
      <c r="AZ38" s="628">
        <v>55656</v>
      </c>
      <c r="BA38" s="629"/>
      <c r="BB38" s="629"/>
      <c r="BC38" s="629"/>
      <c r="BD38" s="639"/>
      <c r="BE38" s="639"/>
      <c r="BF38" s="671"/>
      <c r="BG38" s="662" t="s">
        <v>340</v>
      </c>
      <c r="BH38" s="663"/>
      <c r="BI38" s="663"/>
      <c r="BJ38" s="663"/>
      <c r="BK38" s="663"/>
      <c r="BL38" s="663"/>
      <c r="BM38" s="663"/>
      <c r="BN38" s="663"/>
      <c r="BO38" s="663"/>
      <c r="BP38" s="663"/>
      <c r="BQ38" s="663"/>
      <c r="BR38" s="663"/>
      <c r="BS38" s="663"/>
      <c r="BT38" s="663"/>
      <c r="BU38" s="664"/>
      <c r="BV38" s="628">
        <v>4637</v>
      </c>
      <c r="BW38" s="629"/>
      <c r="BX38" s="629"/>
      <c r="BY38" s="629"/>
      <c r="BZ38" s="629"/>
      <c r="CA38" s="629"/>
      <c r="CB38" s="672"/>
      <c r="CD38" s="662" t="s">
        <v>341</v>
      </c>
      <c r="CE38" s="663"/>
      <c r="CF38" s="663"/>
      <c r="CG38" s="663"/>
      <c r="CH38" s="663"/>
      <c r="CI38" s="663"/>
      <c r="CJ38" s="663"/>
      <c r="CK38" s="663"/>
      <c r="CL38" s="663"/>
      <c r="CM38" s="663"/>
      <c r="CN38" s="663"/>
      <c r="CO38" s="663"/>
      <c r="CP38" s="663"/>
      <c r="CQ38" s="664"/>
      <c r="CR38" s="628">
        <v>1199808</v>
      </c>
      <c r="CS38" s="629"/>
      <c r="CT38" s="629"/>
      <c r="CU38" s="629"/>
      <c r="CV38" s="629"/>
      <c r="CW38" s="629"/>
      <c r="CX38" s="629"/>
      <c r="CY38" s="630"/>
      <c r="CZ38" s="631">
        <v>7</v>
      </c>
      <c r="DA38" s="641"/>
      <c r="DB38" s="641"/>
      <c r="DC38" s="642"/>
      <c r="DD38" s="634">
        <v>992293</v>
      </c>
      <c r="DE38" s="629"/>
      <c r="DF38" s="629"/>
      <c r="DG38" s="629"/>
      <c r="DH38" s="629"/>
      <c r="DI38" s="629"/>
      <c r="DJ38" s="629"/>
      <c r="DK38" s="630"/>
      <c r="DL38" s="634">
        <v>799365</v>
      </c>
      <c r="DM38" s="629"/>
      <c r="DN38" s="629"/>
      <c r="DO38" s="629"/>
      <c r="DP38" s="629"/>
      <c r="DQ38" s="629"/>
      <c r="DR38" s="629"/>
      <c r="DS38" s="629"/>
      <c r="DT38" s="629"/>
      <c r="DU38" s="629"/>
      <c r="DV38" s="630"/>
      <c r="DW38" s="631">
        <v>10.1</v>
      </c>
      <c r="DX38" s="641"/>
      <c r="DY38" s="641"/>
      <c r="DZ38" s="641"/>
      <c r="EA38" s="641"/>
      <c r="EB38" s="641"/>
      <c r="EC38" s="673"/>
    </row>
    <row r="39" spans="2:133" ht="11.25" customHeight="1" x14ac:dyDescent="0.15">
      <c r="B39" s="625" t="s">
        <v>342</v>
      </c>
      <c r="C39" s="626"/>
      <c r="D39" s="626"/>
      <c r="E39" s="626"/>
      <c r="F39" s="626"/>
      <c r="G39" s="626"/>
      <c r="H39" s="626"/>
      <c r="I39" s="626"/>
      <c r="J39" s="626"/>
      <c r="K39" s="626"/>
      <c r="L39" s="626"/>
      <c r="M39" s="626"/>
      <c r="N39" s="626"/>
      <c r="O39" s="626"/>
      <c r="P39" s="626"/>
      <c r="Q39" s="627"/>
      <c r="R39" s="628">
        <v>169121</v>
      </c>
      <c r="S39" s="629"/>
      <c r="T39" s="629"/>
      <c r="U39" s="629"/>
      <c r="V39" s="629"/>
      <c r="W39" s="629"/>
      <c r="X39" s="629"/>
      <c r="Y39" s="630"/>
      <c r="Z39" s="655">
        <v>0.9</v>
      </c>
      <c r="AA39" s="655"/>
      <c r="AB39" s="655"/>
      <c r="AC39" s="655"/>
      <c r="AD39" s="656">
        <v>4144</v>
      </c>
      <c r="AE39" s="656"/>
      <c r="AF39" s="656"/>
      <c r="AG39" s="656"/>
      <c r="AH39" s="656"/>
      <c r="AI39" s="656"/>
      <c r="AJ39" s="656"/>
      <c r="AK39" s="656"/>
      <c r="AL39" s="631">
        <v>0.1</v>
      </c>
      <c r="AM39" s="632"/>
      <c r="AN39" s="632"/>
      <c r="AO39" s="657"/>
      <c r="AQ39" s="668" t="s">
        <v>343</v>
      </c>
      <c r="AR39" s="669"/>
      <c r="AS39" s="669"/>
      <c r="AT39" s="669"/>
      <c r="AU39" s="669"/>
      <c r="AV39" s="669"/>
      <c r="AW39" s="669"/>
      <c r="AX39" s="669"/>
      <c r="AY39" s="670"/>
      <c r="AZ39" s="628" t="s">
        <v>230</v>
      </c>
      <c r="BA39" s="629"/>
      <c r="BB39" s="629"/>
      <c r="BC39" s="629"/>
      <c r="BD39" s="639"/>
      <c r="BE39" s="639"/>
      <c r="BF39" s="671"/>
      <c r="BG39" s="662" t="s">
        <v>344</v>
      </c>
      <c r="BH39" s="663"/>
      <c r="BI39" s="663"/>
      <c r="BJ39" s="663"/>
      <c r="BK39" s="663"/>
      <c r="BL39" s="663"/>
      <c r="BM39" s="663"/>
      <c r="BN39" s="663"/>
      <c r="BO39" s="663"/>
      <c r="BP39" s="663"/>
      <c r="BQ39" s="663"/>
      <c r="BR39" s="663"/>
      <c r="BS39" s="663"/>
      <c r="BT39" s="663"/>
      <c r="BU39" s="664"/>
      <c r="BV39" s="628">
        <v>8043</v>
      </c>
      <c r="BW39" s="629"/>
      <c r="BX39" s="629"/>
      <c r="BY39" s="629"/>
      <c r="BZ39" s="629"/>
      <c r="CA39" s="629"/>
      <c r="CB39" s="672"/>
      <c r="CD39" s="662" t="s">
        <v>345</v>
      </c>
      <c r="CE39" s="663"/>
      <c r="CF39" s="663"/>
      <c r="CG39" s="663"/>
      <c r="CH39" s="663"/>
      <c r="CI39" s="663"/>
      <c r="CJ39" s="663"/>
      <c r="CK39" s="663"/>
      <c r="CL39" s="663"/>
      <c r="CM39" s="663"/>
      <c r="CN39" s="663"/>
      <c r="CO39" s="663"/>
      <c r="CP39" s="663"/>
      <c r="CQ39" s="664"/>
      <c r="CR39" s="628">
        <v>1720133</v>
      </c>
      <c r="CS39" s="639"/>
      <c r="CT39" s="639"/>
      <c r="CU39" s="639"/>
      <c r="CV39" s="639"/>
      <c r="CW39" s="639"/>
      <c r="CX39" s="639"/>
      <c r="CY39" s="640"/>
      <c r="CZ39" s="631">
        <v>10.1</v>
      </c>
      <c r="DA39" s="641"/>
      <c r="DB39" s="641"/>
      <c r="DC39" s="642"/>
      <c r="DD39" s="634">
        <v>1720133</v>
      </c>
      <c r="DE39" s="639"/>
      <c r="DF39" s="639"/>
      <c r="DG39" s="639"/>
      <c r="DH39" s="639"/>
      <c r="DI39" s="639"/>
      <c r="DJ39" s="639"/>
      <c r="DK39" s="640"/>
      <c r="DL39" s="634" t="s">
        <v>230</v>
      </c>
      <c r="DM39" s="639"/>
      <c r="DN39" s="639"/>
      <c r="DO39" s="639"/>
      <c r="DP39" s="639"/>
      <c r="DQ39" s="639"/>
      <c r="DR39" s="639"/>
      <c r="DS39" s="639"/>
      <c r="DT39" s="639"/>
      <c r="DU39" s="639"/>
      <c r="DV39" s="640"/>
      <c r="DW39" s="631" t="s">
        <v>230</v>
      </c>
      <c r="DX39" s="641"/>
      <c r="DY39" s="641"/>
      <c r="DZ39" s="641"/>
      <c r="EA39" s="641"/>
      <c r="EB39" s="641"/>
      <c r="EC39" s="673"/>
    </row>
    <row r="40" spans="2:133" ht="11.25" customHeight="1" x14ac:dyDescent="0.15">
      <c r="B40" s="625" t="s">
        <v>346</v>
      </c>
      <c r="C40" s="626"/>
      <c r="D40" s="626"/>
      <c r="E40" s="626"/>
      <c r="F40" s="626"/>
      <c r="G40" s="626"/>
      <c r="H40" s="626"/>
      <c r="I40" s="626"/>
      <c r="J40" s="626"/>
      <c r="K40" s="626"/>
      <c r="L40" s="626"/>
      <c r="M40" s="626"/>
      <c r="N40" s="626"/>
      <c r="O40" s="626"/>
      <c r="P40" s="626"/>
      <c r="Q40" s="627"/>
      <c r="R40" s="628">
        <v>661533</v>
      </c>
      <c r="S40" s="629"/>
      <c r="T40" s="629"/>
      <c r="U40" s="629"/>
      <c r="V40" s="629"/>
      <c r="W40" s="629"/>
      <c r="X40" s="629"/>
      <c r="Y40" s="630"/>
      <c r="Z40" s="655">
        <v>3.7</v>
      </c>
      <c r="AA40" s="655"/>
      <c r="AB40" s="655"/>
      <c r="AC40" s="655"/>
      <c r="AD40" s="656" t="s">
        <v>230</v>
      </c>
      <c r="AE40" s="656"/>
      <c r="AF40" s="656"/>
      <c r="AG40" s="656"/>
      <c r="AH40" s="656"/>
      <c r="AI40" s="656"/>
      <c r="AJ40" s="656"/>
      <c r="AK40" s="656"/>
      <c r="AL40" s="631" t="s">
        <v>230</v>
      </c>
      <c r="AM40" s="632"/>
      <c r="AN40" s="632"/>
      <c r="AO40" s="657"/>
      <c r="AQ40" s="668" t="s">
        <v>347</v>
      </c>
      <c r="AR40" s="669"/>
      <c r="AS40" s="669"/>
      <c r="AT40" s="669"/>
      <c r="AU40" s="669"/>
      <c r="AV40" s="669"/>
      <c r="AW40" s="669"/>
      <c r="AX40" s="669"/>
      <c r="AY40" s="670"/>
      <c r="AZ40" s="628" t="s">
        <v>237</v>
      </c>
      <c r="BA40" s="629"/>
      <c r="BB40" s="629"/>
      <c r="BC40" s="629"/>
      <c r="BD40" s="639"/>
      <c r="BE40" s="639"/>
      <c r="BF40" s="671"/>
      <c r="BG40" s="674" t="s">
        <v>348</v>
      </c>
      <c r="BH40" s="675"/>
      <c r="BI40" s="675"/>
      <c r="BJ40" s="675"/>
      <c r="BK40" s="675"/>
      <c r="BL40" s="222"/>
      <c r="BM40" s="663" t="s">
        <v>349</v>
      </c>
      <c r="BN40" s="663"/>
      <c r="BO40" s="663"/>
      <c r="BP40" s="663"/>
      <c r="BQ40" s="663"/>
      <c r="BR40" s="663"/>
      <c r="BS40" s="663"/>
      <c r="BT40" s="663"/>
      <c r="BU40" s="664"/>
      <c r="BV40" s="628">
        <v>69</v>
      </c>
      <c r="BW40" s="629"/>
      <c r="BX40" s="629"/>
      <c r="BY40" s="629"/>
      <c r="BZ40" s="629"/>
      <c r="CA40" s="629"/>
      <c r="CB40" s="672"/>
      <c r="CD40" s="662" t="s">
        <v>350</v>
      </c>
      <c r="CE40" s="663"/>
      <c r="CF40" s="663"/>
      <c r="CG40" s="663"/>
      <c r="CH40" s="663"/>
      <c r="CI40" s="663"/>
      <c r="CJ40" s="663"/>
      <c r="CK40" s="663"/>
      <c r="CL40" s="663"/>
      <c r="CM40" s="663"/>
      <c r="CN40" s="663"/>
      <c r="CO40" s="663"/>
      <c r="CP40" s="663"/>
      <c r="CQ40" s="664"/>
      <c r="CR40" s="628" t="s">
        <v>237</v>
      </c>
      <c r="CS40" s="629"/>
      <c r="CT40" s="629"/>
      <c r="CU40" s="629"/>
      <c r="CV40" s="629"/>
      <c r="CW40" s="629"/>
      <c r="CX40" s="629"/>
      <c r="CY40" s="630"/>
      <c r="CZ40" s="631" t="s">
        <v>230</v>
      </c>
      <c r="DA40" s="641"/>
      <c r="DB40" s="641"/>
      <c r="DC40" s="642"/>
      <c r="DD40" s="634" t="s">
        <v>230</v>
      </c>
      <c r="DE40" s="629"/>
      <c r="DF40" s="629"/>
      <c r="DG40" s="629"/>
      <c r="DH40" s="629"/>
      <c r="DI40" s="629"/>
      <c r="DJ40" s="629"/>
      <c r="DK40" s="630"/>
      <c r="DL40" s="634" t="s">
        <v>230</v>
      </c>
      <c r="DM40" s="629"/>
      <c r="DN40" s="629"/>
      <c r="DO40" s="629"/>
      <c r="DP40" s="629"/>
      <c r="DQ40" s="629"/>
      <c r="DR40" s="629"/>
      <c r="DS40" s="629"/>
      <c r="DT40" s="629"/>
      <c r="DU40" s="629"/>
      <c r="DV40" s="630"/>
      <c r="DW40" s="631" t="s">
        <v>230</v>
      </c>
      <c r="DX40" s="641"/>
      <c r="DY40" s="641"/>
      <c r="DZ40" s="641"/>
      <c r="EA40" s="641"/>
      <c r="EB40" s="641"/>
      <c r="EC40" s="673"/>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230</v>
      </c>
      <c r="S41" s="629"/>
      <c r="T41" s="629"/>
      <c r="U41" s="629"/>
      <c r="V41" s="629"/>
      <c r="W41" s="629"/>
      <c r="X41" s="629"/>
      <c r="Y41" s="630"/>
      <c r="Z41" s="655" t="s">
        <v>237</v>
      </c>
      <c r="AA41" s="655"/>
      <c r="AB41" s="655"/>
      <c r="AC41" s="655"/>
      <c r="AD41" s="656" t="s">
        <v>237</v>
      </c>
      <c r="AE41" s="656"/>
      <c r="AF41" s="656"/>
      <c r="AG41" s="656"/>
      <c r="AH41" s="656"/>
      <c r="AI41" s="656"/>
      <c r="AJ41" s="656"/>
      <c r="AK41" s="656"/>
      <c r="AL41" s="631" t="s">
        <v>230</v>
      </c>
      <c r="AM41" s="632"/>
      <c r="AN41" s="632"/>
      <c r="AO41" s="657"/>
      <c r="AQ41" s="668" t="s">
        <v>352</v>
      </c>
      <c r="AR41" s="669"/>
      <c r="AS41" s="669"/>
      <c r="AT41" s="669"/>
      <c r="AU41" s="669"/>
      <c r="AV41" s="669"/>
      <c r="AW41" s="669"/>
      <c r="AX41" s="669"/>
      <c r="AY41" s="670"/>
      <c r="AZ41" s="628">
        <v>399003</v>
      </c>
      <c r="BA41" s="629"/>
      <c r="BB41" s="629"/>
      <c r="BC41" s="629"/>
      <c r="BD41" s="639"/>
      <c r="BE41" s="639"/>
      <c r="BF41" s="671"/>
      <c r="BG41" s="674"/>
      <c r="BH41" s="675"/>
      <c r="BI41" s="675"/>
      <c r="BJ41" s="675"/>
      <c r="BK41" s="675"/>
      <c r="BL41" s="222"/>
      <c r="BM41" s="663" t="s">
        <v>353</v>
      </c>
      <c r="BN41" s="663"/>
      <c r="BO41" s="663"/>
      <c r="BP41" s="663"/>
      <c r="BQ41" s="663"/>
      <c r="BR41" s="663"/>
      <c r="BS41" s="663"/>
      <c r="BT41" s="663"/>
      <c r="BU41" s="664"/>
      <c r="BV41" s="628">
        <v>1</v>
      </c>
      <c r="BW41" s="629"/>
      <c r="BX41" s="629"/>
      <c r="BY41" s="629"/>
      <c r="BZ41" s="629"/>
      <c r="CA41" s="629"/>
      <c r="CB41" s="672"/>
      <c r="CD41" s="662" t="s">
        <v>354</v>
      </c>
      <c r="CE41" s="663"/>
      <c r="CF41" s="663"/>
      <c r="CG41" s="663"/>
      <c r="CH41" s="663"/>
      <c r="CI41" s="663"/>
      <c r="CJ41" s="663"/>
      <c r="CK41" s="663"/>
      <c r="CL41" s="663"/>
      <c r="CM41" s="663"/>
      <c r="CN41" s="663"/>
      <c r="CO41" s="663"/>
      <c r="CP41" s="663"/>
      <c r="CQ41" s="664"/>
      <c r="CR41" s="628" t="s">
        <v>230</v>
      </c>
      <c r="CS41" s="639"/>
      <c r="CT41" s="639"/>
      <c r="CU41" s="639"/>
      <c r="CV41" s="639"/>
      <c r="CW41" s="639"/>
      <c r="CX41" s="639"/>
      <c r="CY41" s="640"/>
      <c r="CZ41" s="631" t="s">
        <v>130</v>
      </c>
      <c r="DA41" s="641"/>
      <c r="DB41" s="641"/>
      <c r="DC41" s="642"/>
      <c r="DD41" s="634" t="s">
        <v>230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230</v>
      </c>
      <c r="S42" s="629"/>
      <c r="T42" s="629"/>
      <c r="U42" s="629"/>
      <c r="V42" s="629"/>
      <c r="W42" s="629"/>
      <c r="X42" s="629"/>
      <c r="Y42" s="630"/>
      <c r="Z42" s="655" t="s">
        <v>230</v>
      </c>
      <c r="AA42" s="655"/>
      <c r="AB42" s="655"/>
      <c r="AC42" s="655"/>
      <c r="AD42" s="656" t="s">
        <v>230</v>
      </c>
      <c r="AE42" s="656"/>
      <c r="AF42" s="656"/>
      <c r="AG42" s="656"/>
      <c r="AH42" s="656"/>
      <c r="AI42" s="656"/>
      <c r="AJ42" s="656"/>
      <c r="AK42" s="656"/>
      <c r="AL42" s="631" t="s">
        <v>230</v>
      </c>
      <c r="AM42" s="632"/>
      <c r="AN42" s="632"/>
      <c r="AO42" s="657"/>
      <c r="AQ42" s="665" t="s">
        <v>356</v>
      </c>
      <c r="AR42" s="666"/>
      <c r="AS42" s="666"/>
      <c r="AT42" s="666"/>
      <c r="AU42" s="666"/>
      <c r="AV42" s="666"/>
      <c r="AW42" s="666"/>
      <c r="AX42" s="666"/>
      <c r="AY42" s="667"/>
      <c r="AZ42" s="608">
        <v>651823</v>
      </c>
      <c r="BA42" s="643"/>
      <c r="BB42" s="643"/>
      <c r="BC42" s="643"/>
      <c r="BD42" s="609"/>
      <c r="BE42" s="609"/>
      <c r="BF42" s="658"/>
      <c r="BG42" s="676"/>
      <c r="BH42" s="677"/>
      <c r="BI42" s="677"/>
      <c r="BJ42" s="677"/>
      <c r="BK42" s="677"/>
      <c r="BL42" s="223"/>
      <c r="BM42" s="659" t="s">
        <v>357</v>
      </c>
      <c r="BN42" s="659"/>
      <c r="BO42" s="659"/>
      <c r="BP42" s="659"/>
      <c r="BQ42" s="659"/>
      <c r="BR42" s="659"/>
      <c r="BS42" s="659"/>
      <c r="BT42" s="659"/>
      <c r="BU42" s="660"/>
      <c r="BV42" s="608">
        <v>322</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1524210</v>
      </c>
      <c r="CS42" s="639"/>
      <c r="CT42" s="639"/>
      <c r="CU42" s="639"/>
      <c r="CV42" s="639"/>
      <c r="CW42" s="639"/>
      <c r="CX42" s="639"/>
      <c r="CY42" s="640"/>
      <c r="CZ42" s="631">
        <v>8.9</v>
      </c>
      <c r="DA42" s="641"/>
      <c r="DB42" s="641"/>
      <c r="DC42" s="642"/>
      <c r="DD42" s="634">
        <v>145514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358033</v>
      </c>
      <c r="S43" s="629"/>
      <c r="T43" s="629"/>
      <c r="U43" s="629"/>
      <c r="V43" s="629"/>
      <c r="W43" s="629"/>
      <c r="X43" s="629"/>
      <c r="Y43" s="630"/>
      <c r="Z43" s="655">
        <v>2</v>
      </c>
      <c r="AA43" s="655"/>
      <c r="AB43" s="655"/>
      <c r="AC43" s="655"/>
      <c r="AD43" s="656" t="s">
        <v>230</v>
      </c>
      <c r="AE43" s="656"/>
      <c r="AF43" s="656"/>
      <c r="AG43" s="656"/>
      <c r="AH43" s="656"/>
      <c r="AI43" s="656"/>
      <c r="AJ43" s="656"/>
      <c r="AK43" s="656"/>
      <c r="AL43" s="631" t="s">
        <v>230</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t="s">
        <v>230</v>
      </c>
      <c r="CS43" s="639"/>
      <c r="CT43" s="639"/>
      <c r="CU43" s="639"/>
      <c r="CV43" s="639"/>
      <c r="CW43" s="639"/>
      <c r="CX43" s="639"/>
      <c r="CY43" s="640"/>
      <c r="CZ43" s="631" t="s">
        <v>130</v>
      </c>
      <c r="DA43" s="641"/>
      <c r="DB43" s="641"/>
      <c r="DC43" s="642"/>
      <c r="DD43" s="634" t="s">
        <v>237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18015832</v>
      </c>
      <c r="S44" s="643"/>
      <c r="T44" s="643"/>
      <c r="U44" s="643"/>
      <c r="V44" s="643"/>
      <c r="W44" s="643"/>
      <c r="X44" s="643"/>
      <c r="Y44" s="644"/>
      <c r="Z44" s="645">
        <v>100</v>
      </c>
      <c r="AA44" s="645"/>
      <c r="AB44" s="645"/>
      <c r="AC44" s="645"/>
      <c r="AD44" s="646">
        <v>7554636</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1487487</v>
      </c>
      <c r="CS44" s="629"/>
      <c r="CT44" s="629"/>
      <c r="CU44" s="629"/>
      <c r="CV44" s="629"/>
      <c r="CW44" s="629"/>
      <c r="CX44" s="629"/>
      <c r="CY44" s="630"/>
      <c r="CZ44" s="631">
        <v>8.6999999999999993</v>
      </c>
      <c r="DA44" s="632"/>
      <c r="DB44" s="632"/>
      <c r="DC44" s="633"/>
      <c r="DD44" s="634">
        <v>132908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1432736</v>
      </c>
      <c r="CS45" s="639"/>
      <c r="CT45" s="639"/>
      <c r="CU45" s="639"/>
      <c r="CV45" s="639"/>
      <c r="CW45" s="639"/>
      <c r="CX45" s="639"/>
      <c r="CY45" s="640"/>
      <c r="CZ45" s="631">
        <v>8.4</v>
      </c>
      <c r="DA45" s="641"/>
      <c r="DB45" s="641"/>
      <c r="DC45" s="642"/>
      <c r="DD45" s="634">
        <v>96207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54751</v>
      </c>
      <c r="CS46" s="629"/>
      <c r="CT46" s="629"/>
      <c r="CU46" s="629"/>
      <c r="CV46" s="629"/>
      <c r="CW46" s="629"/>
      <c r="CX46" s="629"/>
      <c r="CY46" s="630"/>
      <c r="CZ46" s="631">
        <v>0.3</v>
      </c>
      <c r="DA46" s="632"/>
      <c r="DB46" s="632"/>
      <c r="DC46" s="633"/>
      <c r="DD46" s="634">
        <v>36701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v>36723</v>
      </c>
      <c r="CS47" s="639"/>
      <c r="CT47" s="639"/>
      <c r="CU47" s="639"/>
      <c r="CV47" s="639"/>
      <c r="CW47" s="639"/>
      <c r="CX47" s="639"/>
      <c r="CY47" s="640"/>
      <c r="CZ47" s="631">
        <v>0.2</v>
      </c>
      <c r="DA47" s="641"/>
      <c r="DB47" s="641"/>
      <c r="DC47" s="642"/>
      <c r="DD47" s="634">
        <v>12606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230</v>
      </c>
      <c r="CS48" s="629"/>
      <c r="CT48" s="629"/>
      <c r="CU48" s="629"/>
      <c r="CV48" s="629"/>
      <c r="CW48" s="629"/>
      <c r="CX48" s="629"/>
      <c r="CY48" s="630"/>
      <c r="CZ48" s="631" t="s">
        <v>237</v>
      </c>
      <c r="DA48" s="632"/>
      <c r="DB48" s="632"/>
      <c r="DC48" s="633"/>
      <c r="DD48" s="634" t="s">
        <v>237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17114694</v>
      </c>
      <c r="CS49" s="609"/>
      <c r="CT49" s="609"/>
      <c r="CU49" s="609"/>
      <c r="CV49" s="609"/>
      <c r="CW49" s="609"/>
      <c r="CX49" s="609"/>
      <c r="CY49" s="610"/>
      <c r="CZ49" s="611">
        <v>100</v>
      </c>
      <c r="DA49" s="612"/>
      <c r="DB49" s="612"/>
      <c r="DC49" s="613"/>
      <c r="DD49" s="614">
        <v>9634324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5k367fIDxmiVzcQhdM1edRM5BH9nfQ4D2yy85sXuTGX7Ehccz+cTSXWqjxdtExgWphG/ftNpaws30l+ELOxQ==" saltValue="byOBXZqR2y3uko8ZDiECP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AF75" sqref="AF75:AJ7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371</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372</v>
      </c>
      <c r="DK2" s="1136"/>
      <c r="DL2" s="1136"/>
      <c r="DM2" s="1136"/>
      <c r="DN2" s="1136"/>
      <c r="DO2" s="1137"/>
      <c r="DP2" s="231"/>
      <c r="DQ2" s="1135" t="s">
        <v>373</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38"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28" t="s">
        <v>390</v>
      </c>
      <c r="DH5" s="1129"/>
      <c r="DI5" s="1129"/>
      <c r="DJ5" s="1129"/>
      <c r="DK5" s="1130"/>
      <c r="DL5" s="1128" t="s">
        <v>391</v>
      </c>
      <c r="DM5" s="1129"/>
      <c r="DN5" s="1129"/>
      <c r="DO5" s="1129"/>
      <c r="DP5" s="1130"/>
      <c r="DQ5" s="1029" t="s">
        <v>392</v>
      </c>
      <c r="DR5" s="1030"/>
      <c r="DS5" s="1030"/>
      <c r="DT5" s="1030"/>
      <c r="DU5" s="1031"/>
      <c r="DV5" s="1029" t="s">
        <v>383</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393</v>
      </c>
      <c r="C7" s="1076"/>
      <c r="D7" s="1076"/>
      <c r="E7" s="1076"/>
      <c r="F7" s="1076"/>
      <c r="G7" s="1076"/>
      <c r="H7" s="1076"/>
      <c r="I7" s="1076"/>
      <c r="J7" s="1076"/>
      <c r="K7" s="1076"/>
      <c r="L7" s="1076"/>
      <c r="M7" s="1076"/>
      <c r="N7" s="1076"/>
      <c r="O7" s="1076"/>
      <c r="P7" s="1077"/>
      <c r="Q7" s="1115">
        <v>18016</v>
      </c>
      <c r="R7" s="1116"/>
      <c r="S7" s="1116"/>
      <c r="T7" s="1116"/>
      <c r="U7" s="1116"/>
      <c r="V7" s="1116">
        <v>17116</v>
      </c>
      <c r="W7" s="1116"/>
      <c r="X7" s="1116"/>
      <c r="Y7" s="1116"/>
      <c r="Z7" s="1116"/>
      <c r="AA7" s="1116">
        <v>900</v>
      </c>
      <c r="AB7" s="1116"/>
      <c r="AC7" s="1116"/>
      <c r="AD7" s="1116"/>
      <c r="AE7" s="1117"/>
      <c r="AF7" s="1118">
        <v>841</v>
      </c>
      <c r="AG7" s="1119"/>
      <c r="AH7" s="1119"/>
      <c r="AI7" s="1119"/>
      <c r="AJ7" s="1120"/>
      <c r="AK7" s="1121">
        <v>720</v>
      </c>
      <c r="AL7" s="1122"/>
      <c r="AM7" s="1122"/>
      <c r="AN7" s="1122"/>
      <c r="AO7" s="1122"/>
      <c r="AP7" s="1122">
        <v>12926</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15">
      <c r="A8" s="241">
        <v>2</v>
      </c>
      <c r="B8" s="1058" t="s">
        <v>394</v>
      </c>
      <c r="C8" s="1059"/>
      <c r="D8" s="1059"/>
      <c r="E8" s="1059"/>
      <c r="F8" s="1059"/>
      <c r="G8" s="1059"/>
      <c r="H8" s="1059"/>
      <c r="I8" s="1059"/>
      <c r="J8" s="1059"/>
      <c r="K8" s="1059"/>
      <c r="L8" s="1059"/>
      <c r="M8" s="1059"/>
      <c r="N8" s="1059"/>
      <c r="O8" s="1059"/>
      <c r="P8" s="1060"/>
      <c r="Q8" s="1066">
        <v>366</v>
      </c>
      <c r="R8" s="1067"/>
      <c r="S8" s="1067"/>
      <c r="T8" s="1067"/>
      <c r="U8" s="1067"/>
      <c r="V8" s="1067">
        <v>312</v>
      </c>
      <c r="W8" s="1067"/>
      <c r="X8" s="1067"/>
      <c r="Y8" s="1067"/>
      <c r="Z8" s="1067"/>
      <c r="AA8" s="1067">
        <v>54</v>
      </c>
      <c r="AB8" s="1067"/>
      <c r="AC8" s="1067"/>
      <c r="AD8" s="1067"/>
      <c r="AE8" s="1068"/>
      <c r="AF8" s="1063">
        <v>1</v>
      </c>
      <c r="AG8" s="1064"/>
      <c r="AH8" s="1064"/>
      <c r="AI8" s="1064"/>
      <c r="AJ8" s="1065"/>
      <c r="AK8" s="1108">
        <v>260</v>
      </c>
      <c r="AL8" s="1109"/>
      <c r="AM8" s="1109"/>
      <c r="AN8" s="1109"/>
      <c r="AO8" s="1109"/>
      <c r="AP8" s="1109">
        <v>451</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396</v>
      </c>
      <c r="B23" s="965" t="s">
        <v>397</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842</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401</v>
      </c>
      <c r="R26" s="1030"/>
      <c r="S26" s="1030"/>
      <c r="T26" s="1030"/>
      <c r="U26" s="1031"/>
      <c r="V26" s="1029" t="s">
        <v>402</v>
      </c>
      <c r="W26" s="1030"/>
      <c r="X26" s="1030"/>
      <c r="Y26" s="1030"/>
      <c r="Z26" s="1031"/>
      <c r="AA26" s="1029" t="s">
        <v>403</v>
      </c>
      <c r="AB26" s="1030"/>
      <c r="AC26" s="1030"/>
      <c r="AD26" s="1030"/>
      <c r="AE26" s="1030"/>
      <c r="AF26" s="1083" t="s">
        <v>404</v>
      </c>
      <c r="AG26" s="1036"/>
      <c r="AH26" s="1036"/>
      <c r="AI26" s="1036"/>
      <c r="AJ26" s="1084"/>
      <c r="AK26" s="1030" t="s">
        <v>405</v>
      </c>
      <c r="AL26" s="1030"/>
      <c r="AM26" s="1030"/>
      <c r="AN26" s="1030"/>
      <c r="AO26" s="1031"/>
      <c r="AP26" s="1029" t="s">
        <v>406</v>
      </c>
      <c r="AQ26" s="1030"/>
      <c r="AR26" s="1030"/>
      <c r="AS26" s="1030"/>
      <c r="AT26" s="1031"/>
      <c r="AU26" s="1029" t="s">
        <v>407</v>
      </c>
      <c r="AV26" s="1030"/>
      <c r="AW26" s="1030"/>
      <c r="AX26" s="1030"/>
      <c r="AY26" s="1031"/>
      <c r="AZ26" s="1029" t="s">
        <v>408</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409</v>
      </c>
      <c r="C28" s="1076"/>
      <c r="D28" s="1076"/>
      <c r="E28" s="1076"/>
      <c r="F28" s="1076"/>
      <c r="G28" s="1076"/>
      <c r="H28" s="1076"/>
      <c r="I28" s="1076"/>
      <c r="J28" s="1076"/>
      <c r="K28" s="1076"/>
      <c r="L28" s="1076"/>
      <c r="M28" s="1076"/>
      <c r="N28" s="1076"/>
      <c r="O28" s="1076"/>
      <c r="P28" s="1077"/>
      <c r="Q28" s="1078">
        <v>3775</v>
      </c>
      <c r="R28" s="1079"/>
      <c r="S28" s="1079"/>
      <c r="T28" s="1079"/>
      <c r="U28" s="1079"/>
      <c r="V28" s="1079">
        <v>3723</v>
      </c>
      <c r="W28" s="1079"/>
      <c r="X28" s="1079"/>
      <c r="Y28" s="1079"/>
      <c r="Z28" s="1079"/>
      <c r="AA28" s="1079">
        <v>52</v>
      </c>
      <c r="AB28" s="1079"/>
      <c r="AC28" s="1079"/>
      <c r="AD28" s="1079"/>
      <c r="AE28" s="1080"/>
      <c r="AF28" s="1081">
        <v>52</v>
      </c>
      <c r="AG28" s="1079"/>
      <c r="AH28" s="1079"/>
      <c r="AI28" s="1079"/>
      <c r="AJ28" s="1082"/>
      <c r="AK28" s="1070">
        <v>399</v>
      </c>
      <c r="AL28" s="1071"/>
      <c r="AM28" s="1071"/>
      <c r="AN28" s="1071"/>
      <c r="AO28" s="1071"/>
      <c r="AP28" s="1071">
        <v>0</v>
      </c>
      <c r="AQ28" s="1071"/>
      <c r="AR28" s="1071"/>
      <c r="AS28" s="1071"/>
      <c r="AT28" s="1071"/>
      <c r="AU28" s="1071">
        <v>0</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410</v>
      </c>
      <c r="C29" s="1059"/>
      <c r="D29" s="1059"/>
      <c r="E29" s="1059"/>
      <c r="F29" s="1059"/>
      <c r="G29" s="1059"/>
      <c r="H29" s="1059"/>
      <c r="I29" s="1059"/>
      <c r="J29" s="1059"/>
      <c r="K29" s="1059"/>
      <c r="L29" s="1059"/>
      <c r="M29" s="1059"/>
      <c r="N29" s="1059"/>
      <c r="O29" s="1059"/>
      <c r="P29" s="1060"/>
      <c r="Q29" s="1066">
        <v>235</v>
      </c>
      <c r="R29" s="1067"/>
      <c r="S29" s="1067"/>
      <c r="T29" s="1067"/>
      <c r="U29" s="1067"/>
      <c r="V29" s="1067">
        <v>235</v>
      </c>
      <c r="W29" s="1067"/>
      <c r="X29" s="1067"/>
      <c r="Y29" s="1067"/>
      <c r="Z29" s="1067"/>
      <c r="AA29" s="1067">
        <v>0</v>
      </c>
      <c r="AB29" s="1067"/>
      <c r="AC29" s="1067"/>
      <c r="AD29" s="1067"/>
      <c r="AE29" s="1068"/>
      <c r="AF29" s="1063">
        <v>0</v>
      </c>
      <c r="AG29" s="1064"/>
      <c r="AH29" s="1064"/>
      <c r="AI29" s="1064"/>
      <c r="AJ29" s="1065"/>
      <c r="AK29" s="1008">
        <v>74</v>
      </c>
      <c r="AL29" s="999"/>
      <c r="AM29" s="999"/>
      <c r="AN29" s="999"/>
      <c r="AO29" s="999"/>
      <c r="AP29" s="999">
        <v>0</v>
      </c>
      <c r="AQ29" s="999"/>
      <c r="AR29" s="999"/>
      <c r="AS29" s="999"/>
      <c r="AT29" s="999"/>
      <c r="AU29" s="999">
        <v>0</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411</v>
      </c>
      <c r="C30" s="1059"/>
      <c r="D30" s="1059"/>
      <c r="E30" s="1059"/>
      <c r="F30" s="1059"/>
      <c r="G30" s="1059"/>
      <c r="H30" s="1059"/>
      <c r="I30" s="1059"/>
      <c r="J30" s="1059"/>
      <c r="K30" s="1059"/>
      <c r="L30" s="1059"/>
      <c r="M30" s="1059"/>
      <c r="N30" s="1059"/>
      <c r="O30" s="1059"/>
      <c r="P30" s="1060"/>
      <c r="Q30" s="1066">
        <v>76</v>
      </c>
      <c r="R30" s="1067"/>
      <c r="S30" s="1067"/>
      <c r="T30" s="1067"/>
      <c r="U30" s="1067"/>
      <c r="V30" s="1067">
        <v>73</v>
      </c>
      <c r="W30" s="1067"/>
      <c r="X30" s="1067"/>
      <c r="Y30" s="1067"/>
      <c r="Z30" s="1067"/>
      <c r="AA30" s="1067">
        <v>3</v>
      </c>
      <c r="AB30" s="1067"/>
      <c r="AC30" s="1067"/>
      <c r="AD30" s="1067"/>
      <c r="AE30" s="1068"/>
      <c r="AF30" s="1063">
        <v>3</v>
      </c>
      <c r="AG30" s="1064"/>
      <c r="AH30" s="1064"/>
      <c r="AI30" s="1064"/>
      <c r="AJ30" s="1065"/>
      <c r="AK30" s="1008">
        <v>56</v>
      </c>
      <c r="AL30" s="999"/>
      <c r="AM30" s="999"/>
      <c r="AN30" s="999"/>
      <c r="AO30" s="999"/>
      <c r="AP30" s="999">
        <v>351</v>
      </c>
      <c r="AQ30" s="999"/>
      <c r="AR30" s="999"/>
      <c r="AS30" s="999"/>
      <c r="AT30" s="999"/>
      <c r="AU30" s="999">
        <v>351</v>
      </c>
      <c r="AV30" s="999"/>
      <c r="AW30" s="999"/>
      <c r="AX30" s="999"/>
      <c r="AY30" s="999"/>
      <c r="AZ30" s="1069"/>
      <c r="BA30" s="1069"/>
      <c r="BB30" s="1069"/>
      <c r="BC30" s="1069"/>
      <c r="BD30" s="1069"/>
      <c r="BE30" s="1000" t="s">
        <v>412</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413</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396</v>
      </c>
      <c r="B63" s="965" t="s">
        <v>414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56</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417</v>
      </c>
      <c r="B66" s="1024"/>
      <c r="C66" s="1024"/>
      <c r="D66" s="1024"/>
      <c r="E66" s="1024"/>
      <c r="F66" s="1024"/>
      <c r="G66" s="1024"/>
      <c r="H66" s="1024"/>
      <c r="I66" s="1024"/>
      <c r="J66" s="1024"/>
      <c r="K66" s="1024"/>
      <c r="L66" s="1024"/>
      <c r="M66" s="1024"/>
      <c r="N66" s="1024"/>
      <c r="O66" s="1024"/>
      <c r="P66" s="1025"/>
      <c r="Q66" s="1029" t="s">
        <v>418</v>
      </c>
      <c r="R66" s="1030"/>
      <c r="S66" s="1030"/>
      <c r="T66" s="1030"/>
      <c r="U66" s="1031"/>
      <c r="V66" s="1029" t="s">
        <v>419</v>
      </c>
      <c r="W66" s="1030"/>
      <c r="X66" s="1030"/>
      <c r="Y66" s="1030"/>
      <c r="Z66" s="1031"/>
      <c r="AA66" s="1029" t="s">
        <v>420</v>
      </c>
      <c r="AB66" s="1030"/>
      <c r="AC66" s="1030"/>
      <c r="AD66" s="1030"/>
      <c r="AE66" s="1031"/>
      <c r="AF66" s="1035" t="s">
        <v>421</v>
      </c>
      <c r="AG66" s="1036"/>
      <c r="AH66" s="1036"/>
      <c r="AI66" s="1036"/>
      <c r="AJ66" s="1037"/>
      <c r="AK66" s="1029" t="s">
        <v>422</v>
      </c>
      <c r="AL66" s="1024"/>
      <c r="AM66" s="1024"/>
      <c r="AN66" s="1024"/>
      <c r="AO66" s="1025"/>
      <c r="AP66" s="1029" t="s">
        <v>423</v>
      </c>
      <c r="AQ66" s="1030"/>
      <c r="AR66" s="1030"/>
      <c r="AS66" s="1030"/>
      <c r="AT66" s="1031"/>
      <c r="AU66" s="1029" t="s">
        <v>424</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592</v>
      </c>
      <c r="C68" s="1014"/>
      <c r="D68" s="1014"/>
      <c r="E68" s="1014"/>
      <c r="F68" s="1014"/>
      <c r="G68" s="1014"/>
      <c r="H68" s="1014"/>
      <c r="I68" s="1014"/>
      <c r="J68" s="1014"/>
      <c r="K68" s="1014"/>
      <c r="L68" s="1014"/>
      <c r="M68" s="1014"/>
      <c r="N68" s="1014"/>
      <c r="O68" s="1014"/>
      <c r="P68" s="1015"/>
      <c r="Q68" s="1016">
        <v>1645</v>
      </c>
      <c r="R68" s="1010"/>
      <c r="S68" s="1010"/>
      <c r="T68" s="1010"/>
      <c r="U68" s="1010"/>
      <c r="V68" s="1010">
        <v>1387</v>
      </c>
      <c r="W68" s="1010"/>
      <c r="X68" s="1010"/>
      <c r="Y68" s="1010"/>
      <c r="Z68" s="1010"/>
      <c r="AA68" s="1010">
        <v>258</v>
      </c>
      <c r="AB68" s="1010"/>
      <c r="AC68" s="1010"/>
      <c r="AD68" s="1010"/>
      <c r="AE68" s="1010"/>
      <c r="AF68" s="1010">
        <v>1905</v>
      </c>
      <c r="AG68" s="1010"/>
      <c r="AH68" s="1010"/>
      <c r="AI68" s="1010"/>
      <c r="AJ68" s="1010"/>
      <c r="AK68" s="1010">
        <v>0</v>
      </c>
      <c r="AL68" s="1010"/>
      <c r="AM68" s="1010"/>
      <c r="AN68" s="1010"/>
      <c r="AO68" s="1010"/>
      <c r="AP68" s="1010">
        <v>937</v>
      </c>
      <c r="AQ68" s="1010"/>
      <c r="AR68" s="1010"/>
      <c r="AS68" s="1010"/>
      <c r="AT68" s="1010"/>
      <c r="AU68" s="1010">
        <v>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593</v>
      </c>
      <c r="C69" s="1003"/>
      <c r="D69" s="1003"/>
      <c r="E69" s="1003"/>
      <c r="F69" s="1003"/>
      <c r="G69" s="1003"/>
      <c r="H69" s="1003"/>
      <c r="I69" s="1003"/>
      <c r="J69" s="1003"/>
      <c r="K69" s="1003"/>
      <c r="L69" s="1003"/>
      <c r="M69" s="1003"/>
      <c r="N69" s="1003"/>
      <c r="O69" s="1003"/>
      <c r="P69" s="1004"/>
      <c r="Q69" s="1005">
        <v>1112</v>
      </c>
      <c r="R69" s="999"/>
      <c r="S69" s="999"/>
      <c r="T69" s="999"/>
      <c r="U69" s="999"/>
      <c r="V69" s="999">
        <v>1104</v>
      </c>
      <c r="W69" s="999"/>
      <c r="X69" s="999"/>
      <c r="Y69" s="999"/>
      <c r="Z69" s="999"/>
      <c r="AA69" s="999">
        <v>8</v>
      </c>
      <c r="AB69" s="999"/>
      <c r="AC69" s="999"/>
      <c r="AD69" s="999"/>
      <c r="AE69" s="999"/>
      <c r="AF69" s="999">
        <v>7</v>
      </c>
      <c r="AG69" s="999"/>
      <c r="AH69" s="999"/>
      <c r="AI69" s="999"/>
      <c r="AJ69" s="999"/>
      <c r="AK69" s="999">
        <v>29</v>
      </c>
      <c r="AL69" s="999"/>
      <c r="AM69" s="999"/>
      <c r="AN69" s="999"/>
      <c r="AO69" s="999"/>
      <c r="AP69" s="999">
        <v>402</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594</v>
      </c>
      <c r="C70" s="1003"/>
      <c r="D70" s="1003"/>
      <c r="E70" s="1003"/>
      <c r="F70" s="1003"/>
      <c r="G70" s="1003"/>
      <c r="H70" s="1003"/>
      <c r="I70" s="1003"/>
      <c r="J70" s="1003"/>
      <c r="K70" s="1003"/>
      <c r="L70" s="1003"/>
      <c r="M70" s="1003"/>
      <c r="N70" s="1003"/>
      <c r="O70" s="1003"/>
      <c r="P70" s="1004"/>
      <c r="Q70" s="1005">
        <v>171</v>
      </c>
      <c r="R70" s="999"/>
      <c r="S70" s="999"/>
      <c r="T70" s="999"/>
      <c r="U70" s="999"/>
      <c r="V70" s="999">
        <v>151</v>
      </c>
      <c r="W70" s="999"/>
      <c r="X70" s="999"/>
      <c r="Y70" s="999"/>
      <c r="Z70" s="999"/>
      <c r="AA70" s="999">
        <v>20</v>
      </c>
      <c r="AB70" s="999"/>
      <c r="AC70" s="999"/>
      <c r="AD70" s="999"/>
      <c r="AE70" s="999"/>
      <c r="AF70" s="999">
        <v>20</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595</v>
      </c>
      <c r="C71" s="1003"/>
      <c r="D71" s="1003"/>
      <c r="E71" s="1003"/>
      <c r="F71" s="1003"/>
      <c r="G71" s="1003"/>
      <c r="H71" s="1003"/>
      <c r="I71" s="1003"/>
      <c r="J71" s="1003"/>
      <c r="K71" s="1003"/>
      <c r="L71" s="1003"/>
      <c r="M71" s="1003"/>
      <c r="N71" s="1003"/>
      <c r="O71" s="1003"/>
      <c r="P71" s="1004"/>
      <c r="Q71" s="1005">
        <v>1607</v>
      </c>
      <c r="R71" s="999"/>
      <c r="S71" s="999"/>
      <c r="T71" s="999"/>
      <c r="U71" s="999"/>
      <c r="V71" s="999">
        <v>1564</v>
      </c>
      <c r="W71" s="999"/>
      <c r="X71" s="999"/>
      <c r="Y71" s="999"/>
      <c r="Z71" s="999"/>
      <c r="AA71" s="999">
        <v>43</v>
      </c>
      <c r="AB71" s="999"/>
      <c r="AC71" s="999"/>
      <c r="AD71" s="999"/>
      <c r="AE71" s="999"/>
      <c r="AF71" s="999">
        <v>43</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596</v>
      </c>
      <c r="C72" s="1003"/>
      <c r="D72" s="1003"/>
      <c r="E72" s="1003"/>
      <c r="F72" s="1003"/>
      <c r="G72" s="1003"/>
      <c r="H72" s="1003"/>
      <c r="I72" s="1003"/>
      <c r="J72" s="1003"/>
      <c r="K72" s="1003"/>
      <c r="L72" s="1003"/>
      <c r="M72" s="1003"/>
      <c r="N72" s="1003"/>
      <c r="O72" s="1003"/>
      <c r="P72" s="1004"/>
      <c r="Q72" s="1005">
        <v>36417</v>
      </c>
      <c r="R72" s="999"/>
      <c r="S72" s="999"/>
      <c r="T72" s="999"/>
      <c r="U72" s="999"/>
      <c r="V72" s="999">
        <v>35257</v>
      </c>
      <c r="W72" s="999"/>
      <c r="X72" s="999"/>
      <c r="Y72" s="999"/>
      <c r="Z72" s="999"/>
      <c r="AA72" s="999">
        <v>1160</v>
      </c>
      <c r="AB72" s="999"/>
      <c r="AC72" s="999"/>
      <c r="AD72" s="999"/>
      <c r="AE72" s="999"/>
      <c r="AF72" s="999">
        <v>1160</v>
      </c>
      <c r="AG72" s="999"/>
      <c r="AH72" s="999"/>
      <c r="AI72" s="999"/>
      <c r="AJ72" s="999"/>
      <c r="AK72" s="999">
        <v>771</v>
      </c>
      <c r="AL72" s="999"/>
      <c r="AM72" s="999"/>
      <c r="AN72" s="999"/>
      <c r="AO72" s="999"/>
      <c r="AP72" s="999">
        <v>0</v>
      </c>
      <c r="AQ72" s="999"/>
      <c r="AR72" s="999"/>
      <c r="AS72" s="999"/>
      <c r="AT72" s="999"/>
      <c r="AU72" s="999">
        <v>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597</v>
      </c>
      <c r="C73" s="1003"/>
      <c r="D73" s="1003"/>
      <c r="E73" s="1003"/>
      <c r="F73" s="1003"/>
      <c r="G73" s="1003"/>
      <c r="H73" s="1003"/>
      <c r="I73" s="1003"/>
      <c r="J73" s="1003"/>
      <c r="K73" s="1003"/>
      <c r="L73" s="1003"/>
      <c r="M73" s="1003"/>
      <c r="N73" s="1003"/>
      <c r="O73" s="1003"/>
      <c r="P73" s="1004"/>
      <c r="Q73" s="1005">
        <v>31</v>
      </c>
      <c r="R73" s="999"/>
      <c r="S73" s="999"/>
      <c r="T73" s="999"/>
      <c r="U73" s="999"/>
      <c r="V73" s="999">
        <v>27</v>
      </c>
      <c r="W73" s="999"/>
      <c r="X73" s="999"/>
      <c r="Y73" s="999"/>
      <c r="Z73" s="999"/>
      <c r="AA73" s="999">
        <v>4</v>
      </c>
      <c r="AB73" s="999"/>
      <c r="AC73" s="999"/>
      <c r="AD73" s="999"/>
      <c r="AE73" s="999"/>
      <c r="AF73" s="999">
        <v>4</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598</v>
      </c>
      <c r="C74" s="1003"/>
      <c r="D74" s="1003"/>
      <c r="E74" s="1003"/>
      <c r="F74" s="1003"/>
      <c r="G74" s="1003"/>
      <c r="H74" s="1003"/>
      <c r="I74" s="1003"/>
      <c r="J74" s="1003"/>
      <c r="K74" s="1003"/>
      <c r="L74" s="1003"/>
      <c r="M74" s="1003"/>
      <c r="N74" s="1003"/>
      <c r="O74" s="1003"/>
      <c r="P74" s="1004"/>
      <c r="Q74" s="1005">
        <v>14769</v>
      </c>
      <c r="R74" s="999"/>
      <c r="S74" s="999"/>
      <c r="T74" s="999"/>
      <c r="U74" s="999"/>
      <c r="V74" s="999">
        <v>14295</v>
      </c>
      <c r="W74" s="999"/>
      <c r="X74" s="999"/>
      <c r="Y74" s="999"/>
      <c r="Z74" s="999"/>
      <c r="AA74" s="999">
        <v>474</v>
      </c>
      <c r="AB74" s="999"/>
      <c r="AC74" s="999"/>
      <c r="AD74" s="999"/>
      <c r="AE74" s="999"/>
      <c r="AF74" s="999">
        <v>474</v>
      </c>
      <c r="AG74" s="999"/>
      <c r="AH74" s="999"/>
      <c r="AI74" s="999"/>
      <c r="AJ74" s="999"/>
      <c r="AK74" s="999">
        <v>0</v>
      </c>
      <c r="AL74" s="999"/>
      <c r="AM74" s="999"/>
      <c r="AN74" s="999"/>
      <c r="AO74" s="999"/>
      <c r="AP74" s="999">
        <v>0</v>
      </c>
      <c r="AQ74" s="999"/>
      <c r="AR74" s="999"/>
      <c r="AS74" s="999"/>
      <c r="AT74" s="999"/>
      <c r="AU74" s="999">
        <v>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599</v>
      </c>
      <c r="C75" s="1003"/>
      <c r="D75" s="1003"/>
      <c r="E75" s="1003"/>
      <c r="F75" s="1003"/>
      <c r="G75" s="1003"/>
      <c r="H75" s="1003"/>
      <c r="I75" s="1003"/>
      <c r="J75" s="1003"/>
      <c r="K75" s="1003"/>
      <c r="L75" s="1003"/>
      <c r="M75" s="1003"/>
      <c r="N75" s="1003"/>
      <c r="O75" s="1003"/>
      <c r="P75" s="1004"/>
      <c r="Q75" s="1006">
        <v>98</v>
      </c>
      <c r="R75" s="1007"/>
      <c r="S75" s="1007"/>
      <c r="T75" s="1007"/>
      <c r="U75" s="1008"/>
      <c r="V75" s="1009">
        <v>94</v>
      </c>
      <c r="W75" s="1007"/>
      <c r="X75" s="1007"/>
      <c r="Y75" s="1007"/>
      <c r="Z75" s="1008"/>
      <c r="AA75" s="1009">
        <v>4</v>
      </c>
      <c r="AB75" s="1007"/>
      <c r="AC75" s="1007"/>
      <c r="AD75" s="1007"/>
      <c r="AE75" s="1008"/>
      <c r="AF75" s="1009">
        <v>0</v>
      </c>
      <c r="AG75" s="1007"/>
      <c r="AH75" s="1007"/>
      <c r="AI75" s="1007"/>
      <c r="AJ75" s="1008"/>
      <c r="AK75" s="1009">
        <v>0</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600</v>
      </c>
      <c r="C76" s="1003"/>
      <c r="D76" s="1003"/>
      <c r="E76" s="1003"/>
      <c r="F76" s="1003"/>
      <c r="G76" s="1003"/>
      <c r="H76" s="1003"/>
      <c r="I76" s="1003"/>
      <c r="J76" s="1003"/>
      <c r="K76" s="1003"/>
      <c r="L76" s="1003"/>
      <c r="M76" s="1003"/>
      <c r="N76" s="1003"/>
      <c r="O76" s="1003"/>
      <c r="P76" s="1004"/>
      <c r="Q76" s="1006">
        <v>906</v>
      </c>
      <c r="R76" s="1007"/>
      <c r="S76" s="1007"/>
      <c r="T76" s="1007"/>
      <c r="U76" s="1008"/>
      <c r="V76" s="1009">
        <v>905</v>
      </c>
      <c r="W76" s="1007"/>
      <c r="X76" s="1007"/>
      <c r="Y76" s="1007"/>
      <c r="Z76" s="1008"/>
      <c r="AA76" s="1009">
        <v>1</v>
      </c>
      <c r="AB76" s="1007"/>
      <c r="AC76" s="1007"/>
      <c r="AD76" s="1007"/>
      <c r="AE76" s="1008"/>
      <c r="AF76" s="1009">
        <v>0</v>
      </c>
      <c r="AG76" s="1007"/>
      <c r="AH76" s="1007"/>
      <c r="AI76" s="1007"/>
      <c r="AJ76" s="1008"/>
      <c r="AK76" s="1009">
        <v>0</v>
      </c>
      <c r="AL76" s="1007"/>
      <c r="AM76" s="1007"/>
      <c r="AN76" s="1007"/>
      <c r="AO76" s="1008"/>
      <c r="AP76" s="1009">
        <v>0</v>
      </c>
      <c r="AQ76" s="1007"/>
      <c r="AR76" s="1007"/>
      <c r="AS76" s="1007"/>
      <c r="AT76" s="1008"/>
      <c r="AU76" s="1009">
        <v>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601</v>
      </c>
      <c r="C77" s="1003"/>
      <c r="D77" s="1003"/>
      <c r="E77" s="1003"/>
      <c r="F77" s="1003"/>
      <c r="G77" s="1003"/>
      <c r="H77" s="1003"/>
      <c r="I77" s="1003"/>
      <c r="J77" s="1003"/>
      <c r="K77" s="1003"/>
      <c r="L77" s="1003"/>
      <c r="M77" s="1003"/>
      <c r="N77" s="1003"/>
      <c r="O77" s="1003"/>
      <c r="P77" s="1004"/>
      <c r="Q77" s="1006">
        <v>188</v>
      </c>
      <c r="R77" s="1007"/>
      <c r="S77" s="1007"/>
      <c r="T77" s="1007"/>
      <c r="U77" s="1008"/>
      <c r="V77" s="1009">
        <v>158</v>
      </c>
      <c r="W77" s="1007"/>
      <c r="X77" s="1007"/>
      <c r="Y77" s="1007"/>
      <c r="Z77" s="1008"/>
      <c r="AA77" s="1009">
        <v>30</v>
      </c>
      <c r="AB77" s="1007"/>
      <c r="AC77" s="1007"/>
      <c r="AD77" s="1007"/>
      <c r="AE77" s="1008"/>
      <c r="AF77" s="1009">
        <v>0</v>
      </c>
      <c r="AG77" s="1007"/>
      <c r="AH77" s="1007"/>
      <c r="AI77" s="1007"/>
      <c r="AJ77" s="1008"/>
      <c r="AK77" s="1009">
        <v>0</v>
      </c>
      <c r="AL77" s="1007"/>
      <c r="AM77" s="1007"/>
      <c r="AN77" s="1007"/>
      <c r="AO77" s="1008"/>
      <c r="AP77" s="1009">
        <v>0</v>
      </c>
      <c r="AQ77" s="1007"/>
      <c r="AR77" s="1007"/>
      <c r="AS77" s="1007"/>
      <c r="AT77" s="1008"/>
      <c r="AU77" s="1009">
        <v>0</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602</v>
      </c>
      <c r="C78" s="1003"/>
      <c r="D78" s="1003"/>
      <c r="E78" s="1003"/>
      <c r="F78" s="1003"/>
      <c r="G78" s="1003"/>
      <c r="H78" s="1003"/>
      <c r="I78" s="1003"/>
      <c r="J78" s="1003"/>
      <c r="K78" s="1003"/>
      <c r="L78" s="1003"/>
      <c r="M78" s="1003"/>
      <c r="N78" s="1003"/>
      <c r="O78" s="1003"/>
      <c r="P78" s="1004"/>
      <c r="Q78" s="1005">
        <v>272</v>
      </c>
      <c r="R78" s="999"/>
      <c r="S78" s="999"/>
      <c r="T78" s="999"/>
      <c r="U78" s="999"/>
      <c r="V78" s="999">
        <v>246</v>
      </c>
      <c r="W78" s="999"/>
      <c r="X78" s="999"/>
      <c r="Y78" s="999"/>
      <c r="Z78" s="999"/>
      <c r="AA78" s="999">
        <v>26</v>
      </c>
      <c r="AB78" s="999"/>
      <c r="AC78" s="999"/>
      <c r="AD78" s="999"/>
      <c r="AE78" s="999"/>
      <c r="AF78" s="999">
        <v>0</v>
      </c>
      <c r="AG78" s="999"/>
      <c r="AH78" s="999"/>
      <c r="AI78" s="999"/>
      <c r="AJ78" s="999"/>
      <c r="AK78" s="999">
        <v>0</v>
      </c>
      <c r="AL78" s="999"/>
      <c r="AM78" s="999"/>
      <c r="AN78" s="999"/>
      <c r="AO78" s="999"/>
      <c r="AP78" s="999">
        <v>743</v>
      </c>
      <c r="AQ78" s="999"/>
      <c r="AR78" s="999"/>
      <c r="AS78" s="999"/>
      <c r="AT78" s="999"/>
      <c r="AU78" s="999">
        <v>0</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603</v>
      </c>
      <c r="C79" s="1003"/>
      <c r="D79" s="1003"/>
      <c r="E79" s="1003"/>
      <c r="F79" s="1003"/>
      <c r="G79" s="1003"/>
      <c r="H79" s="1003"/>
      <c r="I79" s="1003"/>
      <c r="J79" s="1003"/>
      <c r="K79" s="1003"/>
      <c r="L79" s="1003"/>
      <c r="M79" s="1003"/>
      <c r="N79" s="1003"/>
      <c r="O79" s="1003"/>
      <c r="P79" s="1004"/>
      <c r="Q79" s="1005">
        <v>7569</v>
      </c>
      <c r="R79" s="999"/>
      <c r="S79" s="999"/>
      <c r="T79" s="999"/>
      <c r="U79" s="999"/>
      <c r="V79" s="999">
        <v>7060</v>
      </c>
      <c r="W79" s="999"/>
      <c r="X79" s="999"/>
      <c r="Y79" s="999"/>
      <c r="Z79" s="999"/>
      <c r="AA79" s="999">
        <v>509</v>
      </c>
      <c r="AB79" s="999"/>
      <c r="AC79" s="999"/>
      <c r="AD79" s="999"/>
      <c r="AE79" s="999"/>
      <c r="AF79" s="999">
        <v>509</v>
      </c>
      <c r="AG79" s="999"/>
      <c r="AH79" s="999"/>
      <c r="AI79" s="999"/>
      <c r="AJ79" s="999"/>
      <c r="AK79" s="999">
        <v>3</v>
      </c>
      <c r="AL79" s="999"/>
      <c r="AM79" s="999"/>
      <c r="AN79" s="999"/>
      <c r="AO79" s="999"/>
      <c r="AP79" s="999">
        <v>0</v>
      </c>
      <c r="AQ79" s="999"/>
      <c r="AR79" s="999"/>
      <c r="AS79" s="999"/>
      <c r="AT79" s="999"/>
      <c r="AU79" s="999">
        <v>0</v>
      </c>
      <c r="AV79" s="999"/>
      <c r="AW79" s="999"/>
      <c r="AX79" s="999"/>
      <c r="AY79" s="999"/>
      <c r="AZ79" s="1000" t="s">
        <v>610</v>
      </c>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t="s">
        <v>604</v>
      </c>
      <c r="C80" s="1003"/>
      <c r="D80" s="1003"/>
      <c r="E80" s="1003"/>
      <c r="F80" s="1003"/>
      <c r="G80" s="1003"/>
      <c r="H80" s="1003"/>
      <c r="I80" s="1003"/>
      <c r="J80" s="1003"/>
      <c r="K80" s="1003"/>
      <c r="L80" s="1003"/>
      <c r="M80" s="1003"/>
      <c r="N80" s="1003"/>
      <c r="O80" s="1003"/>
      <c r="P80" s="1004"/>
      <c r="Q80" s="1005">
        <v>10</v>
      </c>
      <c r="R80" s="999"/>
      <c r="S80" s="999"/>
      <c r="T80" s="999"/>
      <c r="U80" s="999"/>
      <c r="V80" s="999">
        <v>4</v>
      </c>
      <c r="W80" s="999"/>
      <c r="X80" s="999"/>
      <c r="Y80" s="999"/>
      <c r="Z80" s="999"/>
      <c r="AA80" s="999">
        <v>6</v>
      </c>
      <c r="AB80" s="999"/>
      <c r="AC80" s="999"/>
      <c r="AD80" s="999"/>
      <c r="AE80" s="999"/>
      <c r="AF80" s="999">
        <v>6</v>
      </c>
      <c r="AG80" s="999"/>
      <c r="AH80" s="999"/>
      <c r="AI80" s="999"/>
      <c r="AJ80" s="999"/>
      <c r="AK80" s="999">
        <v>0</v>
      </c>
      <c r="AL80" s="999"/>
      <c r="AM80" s="999"/>
      <c r="AN80" s="999"/>
      <c r="AO80" s="999"/>
      <c r="AP80" s="999">
        <v>0</v>
      </c>
      <c r="AQ80" s="999"/>
      <c r="AR80" s="999"/>
      <c r="AS80" s="999"/>
      <c r="AT80" s="999"/>
      <c r="AU80" s="999">
        <v>0</v>
      </c>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t="s">
        <v>605</v>
      </c>
      <c r="C81" s="1003"/>
      <c r="D81" s="1003"/>
      <c r="E81" s="1003"/>
      <c r="F81" s="1003"/>
      <c r="G81" s="1003"/>
      <c r="H81" s="1003"/>
      <c r="I81" s="1003"/>
      <c r="J81" s="1003"/>
      <c r="K81" s="1003"/>
      <c r="L81" s="1003"/>
      <c r="M81" s="1003"/>
      <c r="N81" s="1003"/>
      <c r="O81" s="1003"/>
      <c r="P81" s="1004"/>
      <c r="Q81" s="1005">
        <v>757</v>
      </c>
      <c r="R81" s="999"/>
      <c r="S81" s="999"/>
      <c r="T81" s="999"/>
      <c r="U81" s="999"/>
      <c r="V81" s="999">
        <v>630</v>
      </c>
      <c r="W81" s="999"/>
      <c r="X81" s="999"/>
      <c r="Y81" s="999"/>
      <c r="Z81" s="999"/>
      <c r="AA81" s="999">
        <v>127</v>
      </c>
      <c r="AB81" s="999"/>
      <c r="AC81" s="999"/>
      <c r="AD81" s="999"/>
      <c r="AE81" s="999"/>
      <c r="AF81" s="999">
        <v>127</v>
      </c>
      <c r="AG81" s="999"/>
      <c r="AH81" s="999"/>
      <c r="AI81" s="999"/>
      <c r="AJ81" s="999"/>
      <c r="AK81" s="999">
        <v>60</v>
      </c>
      <c r="AL81" s="999"/>
      <c r="AM81" s="999"/>
      <c r="AN81" s="999"/>
      <c r="AO81" s="999"/>
      <c r="AP81" s="999">
        <v>991</v>
      </c>
      <c r="AQ81" s="999"/>
      <c r="AR81" s="999"/>
      <c r="AS81" s="999"/>
      <c r="AT81" s="999"/>
      <c r="AU81" s="999">
        <v>0</v>
      </c>
      <c r="AV81" s="999"/>
      <c r="AW81" s="999"/>
      <c r="AX81" s="999"/>
      <c r="AY81" s="999"/>
      <c r="AZ81" s="1000" t="s">
        <v>611</v>
      </c>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t="s">
        <v>606</v>
      </c>
      <c r="C82" s="1003"/>
      <c r="D82" s="1003"/>
      <c r="E82" s="1003"/>
      <c r="F82" s="1003"/>
      <c r="G82" s="1003"/>
      <c r="H82" s="1003"/>
      <c r="I82" s="1003"/>
      <c r="J82" s="1003"/>
      <c r="K82" s="1003"/>
      <c r="L82" s="1003"/>
      <c r="M82" s="1003"/>
      <c r="N82" s="1003"/>
      <c r="O82" s="1003"/>
      <c r="P82" s="1004"/>
      <c r="Q82" s="1005">
        <v>0</v>
      </c>
      <c r="R82" s="999"/>
      <c r="S82" s="999"/>
      <c r="T82" s="999"/>
      <c r="U82" s="999"/>
      <c r="V82" s="999">
        <v>18</v>
      </c>
      <c r="W82" s="999"/>
      <c r="X82" s="999"/>
      <c r="Y82" s="999"/>
      <c r="Z82" s="999"/>
      <c r="AA82" s="999">
        <v>-18</v>
      </c>
      <c r="AB82" s="999"/>
      <c r="AC82" s="999"/>
      <c r="AD82" s="999"/>
      <c r="AE82" s="999"/>
      <c r="AF82" s="999">
        <v>-18</v>
      </c>
      <c r="AG82" s="999"/>
      <c r="AH82" s="999"/>
      <c r="AI82" s="999"/>
      <c r="AJ82" s="999"/>
      <c r="AK82" s="999">
        <v>0</v>
      </c>
      <c r="AL82" s="999"/>
      <c r="AM82" s="999"/>
      <c r="AN82" s="999"/>
      <c r="AO82" s="999"/>
      <c r="AP82" s="999">
        <v>36</v>
      </c>
      <c r="AQ82" s="999"/>
      <c r="AR82" s="999"/>
      <c r="AS82" s="999"/>
      <c r="AT82" s="999"/>
      <c r="AU82" s="999">
        <v>0</v>
      </c>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t="s">
        <v>607</v>
      </c>
      <c r="C83" s="1003"/>
      <c r="D83" s="1003"/>
      <c r="E83" s="1003"/>
      <c r="F83" s="1003"/>
      <c r="G83" s="1003"/>
      <c r="H83" s="1003"/>
      <c r="I83" s="1003"/>
      <c r="J83" s="1003"/>
      <c r="K83" s="1003"/>
      <c r="L83" s="1003"/>
      <c r="M83" s="1003"/>
      <c r="N83" s="1003"/>
      <c r="O83" s="1003"/>
      <c r="P83" s="1004"/>
      <c r="Q83" s="1005">
        <v>1245</v>
      </c>
      <c r="R83" s="999"/>
      <c r="S83" s="999"/>
      <c r="T83" s="999"/>
      <c r="U83" s="999"/>
      <c r="V83" s="999">
        <v>1228</v>
      </c>
      <c r="W83" s="999"/>
      <c r="X83" s="999"/>
      <c r="Y83" s="999"/>
      <c r="Z83" s="999"/>
      <c r="AA83" s="999">
        <v>17</v>
      </c>
      <c r="AB83" s="999"/>
      <c r="AC83" s="999"/>
      <c r="AD83" s="999"/>
      <c r="AE83" s="999"/>
      <c r="AF83" s="999">
        <v>17</v>
      </c>
      <c r="AG83" s="999"/>
      <c r="AH83" s="999"/>
      <c r="AI83" s="999"/>
      <c r="AJ83" s="999"/>
      <c r="AK83" s="999">
        <v>70</v>
      </c>
      <c r="AL83" s="999"/>
      <c r="AM83" s="999"/>
      <c r="AN83" s="999"/>
      <c r="AO83" s="999"/>
      <c r="AP83" s="999">
        <v>792</v>
      </c>
      <c r="AQ83" s="999"/>
      <c r="AR83" s="999"/>
      <c r="AS83" s="999"/>
      <c r="AT83" s="999"/>
      <c r="AU83" s="999">
        <v>0</v>
      </c>
      <c r="AV83" s="999"/>
      <c r="AW83" s="999"/>
      <c r="AX83" s="999"/>
      <c r="AY83" s="999"/>
      <c r="AZ83" s="1000" t="s">
        <v>611</v>
      </c>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t="s">
        <v>608</v>
      </c>
      <c r="C84" s="1003"/>
      <c r="D84" s="1003"/>
      <c r="E84" s="1003"/>
      <c r="F84" s="1003"/>
      <c r="G84" s="1003"/>
      <c r="H84" s="1003"/>
      <c r="I84" s="1003"/>
      <c r="J84" s="1003"/>
      <c r="K84" s="1003"/>
      <c r="L84" s="1003"/>
      <c r="M84" s="1003"/>
      <c r="N84" s="1003"/>
      <c r="O84" s="1003"/>
      <c r="P84" s="1004"/>
      <c r="Q84" s="1005">
        <v>794</v>
      </c>
      <c r="R84" s="999"/>
      <c r="S84" s="999"/>
      <c r="T84" s="999"/>
      <c r="U84" s="999"/>
      <c r="V84" s="999">
        <v>734</v>
      </c>
      <c r="W84" s="999"/>
      <c r="X84" s="999"/>
      <c r="Y84" s="999"/>
      <c r="Z84" s="999"/>
      <c r="AA84" s="999">
        <v>60</v>
      </c>
      <c r="AB84" s="999"/>
      <c r="AC84" s="999"/>
      <c r="AD84" s="999"/>
      <c r="AE84" s="999"/>
      <c r="AF84" s="999">
        <v>60</v>
      </c>
      <c r="AG84" s="999"/>
      <c r="AH84" s="999"/>
      <c r="AI84" s="999"/>
      <c r="AJ84" s="999"/>
      <c r="AK84" s="999">
        <v>24</v>
      </c>
      <c r="AL84" s="999"/>
      <c r="AM84" s="999"/>
      <c r="AN84" s="999"/>
      <c r="AO84" s="999"/>
      <c r="AP84" s="999">
        <v>438</v>
      </c>
      <c r="AQ84" s="999"/>
      <c r="AR84" s="999"/>
      <c r="AS84" s="999"/>
      <c r="AT84" s="999"/>
      <c r="AU84" s="999">
        <v>0</v>
      </c>
      <c r="AV84" s="999"/>
      <c r="AW84" s="999"/>
      <c r="AX84" s="999"/>
      <c r="AY84" s="999"/>
      <c r="AZ84" s="1000" t="s">
        <v>611</v>
      </c>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t="s">
        <v>609</v>
      </c>
      <c r="C85" s="1003"/>
      <c r="D85" s="1003"/>
      <c r="E85" s="1003"/>
      <c r="F85" s="1003"/>
      <c r="G85" s="1003"/>
      <c r="H85" s="1003"/>
      <c r="I85" s="1003"/>
      <c r="J85" s="1003"/>
      <c r="K85" s="1003"/>
      <c r="L85" s="1003"/>
      <c r="M85" s="1003"/>
      <c r="N85" s="1003"/>
      <c r="O85" s="1003"/>
      <c r="P85" s="1004"/>
      <c r="Q85" s="1005">
        <v>311</v>
      </c>
      <c r="R85" s="999"/>
      <c r="S85" s="999"/>
      <c r="T85" s="999"/>
      <c r="U85" s="999"/>
      <c r="V85" s="999">
        <v>286</v>
      </c>
      <c r="W85" s="999"/>
      <c r="X85" s="999"/>
      <c r="Y85" s="999"/>
      <c r="Z85" s="999"/>
      <c r="AA85" s="999">
        <v>25</v>
      </c>
      <c r="AB85" s="999"/>
      <c r="AC85" s="999"/>
      <c r="AD85" s="999"/>
      <c r="AE85" s="999"/>
      <c r="AF85" s="999">
        <v>25</v>
      </c>
      <c r="AG85" s="999"/>
      <c r="AH85" s="999"/>
      <c r="AI85" s="999"/>
      <c r="AJ85" s="999"/>
      <c r="AK85" s="999">
        <v>4</v>
      </c>
      <c r="AL85" s="999"/>
      <c r="AM85" s="999"/>
      <c r="AN85" s="999"/>
      <c r="AO85" s="999"/>
      <c r="AP85" s="999">
        <v>162</v>
      </c>
      <c r="AQ85" s="999"/>
      <c r="AR85" s="999"/>
      <c r="AS85" s="999"/>
      <c r="AT85" s="999"/>
      <c r="AU85" s="999">
        <v>0</v>
      </c>
      <c r="AV85" s="999"/>
      <c r="AW85" s="999"/>
      <c r="AX85" s="999"/>
      <c r="AY85" s="999"/>
      <c r="AZ85" s="1000" t="s">
        <v>611</v>
      </c>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396</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310</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310</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310</v>
      </c>
      <c r="DR109" s="924"/>
      <c r="DS109" s="924"/>
      <c r="DT109" s="924"/>
      <c r="DU109" s="925"/>
      <c r="DV109" s="926" t="s">
        <v>436</v>
      </c>
      <c r="DW109" s="924"/>
      <c r="DX109" s="924"/>
      <c r="DY109" s="924"/>
      <c r="DZ109" s="957"/>
    </row>
    <row r="110" spans="1:131" s="233" customFormat="1" ht="26.25" customHeight="1" x14ac:dyDescent="0.15">
      <c r="A110" s="837" t="s">
        <v>438</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1379317</v>
      </c>
      <c r="AB110" s="917"/>
      <c r="AC110" s="917"/>
      <c r="AD110" s="917"/>
      <c r="AE110" s="918"/>
      <c r="AF110" s="919">
        <v>1353214</v>
      </c>
      <c r="AG110" s="917"/>
      <c r="AH110" s="917"/>
      <c r="AI110" s="917"/>
      <c r="AJ110" s="918"/>
      <c r="AK110" s="919">
        <v>1356892</v>
      </c>
      <c r="AL110" s="917"/>
      <c r="AM110" s="917"/>
      <c r="AN110" s="917"/>
      <c r="AO110" s="918"/>
      <c r="AP110" s="920">
        <v>19.8</v>
      </c>
      <c r="AQ110" s="921"/>
      <c r="AR110" s="921"/>
      <c r="AS110" s="921"/>
      <c r="AT110" s="922"/>
      <c r="AU110" s="958" t="s">
        <v>75</v>
      </c>
      <c r="AV110" s="959"/>
      <c r="AW110" s="959"/>
      <c r="AX110" s="959"/>
      <c r="AY110" s="959"/>
      <c r="AZ110" s="888" t="s">
        <v>439</v>
      </c>
      <c r="BA110" s="838"/>
      <c r="BB110" s="838"/>
      <c r="BC110" s="838"/>
      <c r="BD110" s="838"/>
      <c r="BE110" s="838"/>
      <c r="BF110" s="838"/>
      <c r="BG110" s="838"/>
      <c r="BH110" s="838"/>
      <c r="BI110" s="838"/>
      <c r="BJ110" s="838"/>
      <c r="BK110" s="838"/>
      <c r="BL110" s="838"/>
      <c r="BM110" s="838"/>
      <c r="BN110" s="838"/>
      <c r="BO110" s="838"/>
      <c r="BP110" s="839"/>
      <c r="BQ110" s="889">
        <v>13980413</v>
      </c>
      <c r="BR110" s="870"/>
      <c r="BS110" s="870"/>
      <c r="BT110" s="870"/>
      <c r="BU110" s="870"/>
      <c r="BV110" s="870">
        <v>13558051</v>
      </c>
      <c r="BW110" s="870"/>
      <c r="BX110" s="870"/>
      <c r="BY110" s="870"/>
      <c r="BZ110" s="870"/>
      <c r="CA110" s="870">
        <v>13376645</v>
      </c>
      <c r="CB110" s="870"/>
      <c r="CC110" s="870"/>
      <c r="CD110" s="870"/>
      <c r="CE110" s="870"/>
      <c r="CF110" s="894">
        <v>195.3</v>
      </c>
      <c r="CG110" s="895"/>
      <c r="CH110" s="895"/>
      <c r="CI110" s="895"/>
      <c r="CJ110" s="895"/>
      <c r="CK110" s="954" t="s">
        <v>440</v>
      </c>
      <c r="CL110" s="847"/>
      <c r="CM110" s="888" t="s">
        <v>441</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442</v>
      </c>
      <c r="DH110" s="870"/>
      <c r="DI110" s="870"/>
      <c r="DJ110" s="870"/>
      <c r="DK110" s="870"/>
      <c r="DL110" s="870" t="s">
        <v>443</v>
      </c>
      <c r="DM110" s="870"/>
      <c r="DN110" s="870"/>
      <c r="DO110" s="870"/>
      <c r="DP110" s="870"/>
      <c r="DQ110" s="870" t="s">
        <v>443</v>
      </c>
      <c r="DR110" s="870"/>
      <c r="DS110" s="870"/>
      <c r="DT110" s="870"/>
      <c r="DU110" s="870"/>
      <c r="DV110" s="871" t="s">
        <v>443</v>
      </c>
      <c r="DW110" s="871"/>
      <c r="DX110" s="871"/>
      <c r="DY110" s="871"/>
      <c r="DZ110" s="872"/>
    </row>
    <row r="111" spans="1:131" s="233"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445</v>
      </c>
      <c r="AB111" s="947"/>
      <c r="AC111" s="947"/>
      <c r="AD111" s="947"/>
      <c r="AE111" s="948"/>
      <c r="AF111" s="949" t="s">
        <v>230</v>
      </c>
      <c r="AG111" s="947"/>
      <c r="AH111" s="947"/>
      <c r="AI111" s="947"/>
      <c r="AJ111" s="948"/>
      <c r="AK111" s="949" t="s">
        <v>230</v>
      </c>
      <c r="AL111" s="947"/>
      <c r="AM111" s="947"/>
      <c r="AN111" s="947"/>
      <c r="AO111" s="948"/>
      <c r="AP111" s="950" t="s">
        <v>230</v>
      </c>
      <c r="AQ111" s="951"/>
      <c r="AR111" s="951"/>
      <c r="AS111" s="951"/>
      <c r="AT111" s="952"/>
      <c r="AU111" s="960"/>
      <c r="AV111" s="961"/>
      <c r="AW111" s="961"/>
      <c r="AX111" s="961"/>
      <c r="AY111" s="961"/>
      <c r="AZ111" s="845" t="s">
        <v>446</v>
      </c>
      <c r="BA111" s="780"/>
      <c r="BB111" s="780"/>
      <c r="BC111" s="780"/>
      <c r="BD111" s="780"/>
      <c r="BE111" s="780"/>
      <c r="BF111" s="780"/>
      <c r="BG111" s="780"/>
      <c r="BH111" s="780"/>
      <c r="BI111" s="780"/>
      <c r="BJ111" s="780"/>
      <c r="BK111" s="780"/>
      <c r="BL111" s="780"/>
      <c r="BM111" s="780"/>
      <c r="BN111" s="780"/>
      <c r="BO111" s="780"/>
      <c r="BP111" s="781"/>
      <c r="BQ111" s="817" t="s">
        <v>447</v>
      </c>
      <c r="BR111" s="818"/>
      <c r="BS111" s="818"/>
      <c r="BT111" s="818"/>
      <c r="BU111" s="818"/>
      <c r="BV111" s="818" t="s">
        <v>230</v>
      </c>
      <c r="BW111" s="818"/>
      <c r="BX111" s="818"/>
      <c r="BY111" s="818"/>
      <c r="BZ111" s="818"/>
      <c r="CA111" s="818" t="s">
        <v>448</v>
      </c>
      <c r="CB111" s="818"/>
      <c r="CC111" s="818"/>
      <c r="CD111" s="818"/>
      <c r="CE111" s="818"/>
      <c r="CF111" s="903" t="s">
        <v>442</v>
      </c>
      <c r="CG111" s="904"/>
      <c r="CH111" s="904"/>
      <c r="CI111" s="904"/>
      <c r="CJ111" s="904"/>
      <c r="CK111" s="955"/>
      <c r="CL111" s="849"/>
      <c r="CM111" s="845" t="s">
        <v>449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443</v>
      </c>
      <c r="DH111" s="818"/>
      <c r="DI111" s="818"/>
      <c r="DJ111" s="818"/>
      <c r="DK111" s="818"/>
      <c r="DL111" s="818" t="s">
        <v>230</v>
      </c>
      <c r="DM111" s="818"/>
      <c r="DN111" s="818"/>
      <c r="DO111" s="818"/>
      <c r="DP111" s="818"/>
      <c r="DQ111" s="818" t="s">
        <v>447</v>
      </c>
      <c r="DR111" s="818"/>
      <c r="DS111" s="818"/>
      <c r="DT111" s="818"/>
      <c r="DU111" s="818"/>
      <c r="DV111" s="824" t="s">
        <v>443</v>
      </c>
      <c r="DW111" s="824"/>
      <c r="DX111" s="824"/>
      <c r="DY111" s="824"/>
      <c r="DZ111" s="825"/>
    </row>
    <row r="112" spans="1:131" s="233" customFormat="1" ht="26.25" customHeight="1" x14ac:dyDescent="0.15">
      <c r="A112" s="940" t="s">
        <v>450</v>
      </c>
      <c r="B112" s="941"/>
      <c r="C112" s="780" t="s">
        <v>451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448</v>
      </c>
      <c r="AB112" s="808"/>
      <c r="AC112" s="808"/>
      <c r="AD112" s="808"/>
      <c r="AE112" s="809"/>
      <c r="AF112" s="810" t="s">
        <v>445</v>
      </c>
      <c r="AG112" s="808"/>
      <c r="AH112" s="808"/>
      <c r="AI112" s="808"/>
      <c r="AJ112" s="809"/>
      <c r="AK112" s="810" t="s">
        <v>448</v>
      </c>
      <c r="AL112" s="808"/>
      <c r="AM112" s="808"/>
      <c r="AN112" s="808"/>
      <c r="AO112" s="809"/>
      <c r="AP112" s="852" t="s">
        <v>448</v>
      </c>
      <c r="AQ112" s="853"/>
      <c r="AR112" s="853"/>
      <c r="AS112" s="853"/>
      <c r="AT112" s="854"/>
      <c r="AU112" s="960"/>
      <c r="AV112" s="961"/>
      <c r="AW112" s="961"/>
      <c r="AX112" s="961"/>
      <c r="AY112" s="961"/>
      <c r="AZ112" s="845" t="s">
        <v>452</v>
      </c>
      <c r="BA112" s="780"/>
      <c r="BB112" s="780"/>
      <c r="BC112" s="780"/>
      <c r="BD112" s="780"/>
      <c r="BE112" s="780"/>
      <c r="BF112" s="780"/>
      <c r="BG112" s="780"/>
      <c r="BH112" s="780"/>
      <c r="BI112" s="780"/>
      <c r="BJ112" s="780"/>
      <c r="BK112" s="780"/>
      <c r="BL112" s="780"/>
      <c r="BM112" s="780"/>
      <c r="BN112" s="780"/>
      <c r="BO112" s="780"/>
      <c r="BP112" s="781"/>
      <c r="BQ112" s="817">
        <v>353289</v>
      </c>
      <c r="BR112" s="818"/>
      <c r="BS112" s="818"/>
      <c r="BT112" s="818"/>
      <c r="BU112" s="818"/>
      <c r="BV112" s="818">
        <v>371329</v>
      </c>
      <c r="BW112" s="818"/>
      <c r="BX112" s="818"/>
      <c r="BY112" s="818"/>
      <c r="BZ112" s="818"/>
      <c r="CA112" s="818">
        <v>309323</v>
      </c>
      <c r="CB112" s="818"/>
      <c r="CC112" s="818"/>
      <c r="CD112" s="818"/>
      <c r="CE112" s="818"/>
      <c r="CF112" s="903">
        <v>4.5</v>
      </c>
      <c r="CG112" s="904"/>
      <c r="CH112" s="904"/>
      <c r="CI112" s="904"/>
      <c r="CJ112" s="904"/>
      <c r="CK112" s="955"/>
      <c r="CL112" s="849"/>
      <c r="CM112" s="845" t="s">
        <v>453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442</v>
      </c>
      <c r="DH112" s="818"/>
      <c r="DI112" s="818"/>
      <c r="DJ112" s="818"/>
      <c r="DK112" s="818"/>
      <c r="DL112" s="818" t="s">
        <v>443</v>
      </c>
      <c r="DM112" s="818"/>
      <c r="DN112" s="818"/>
      <c r="DO112" s="818"/>
      <c r="DP112" s="818"/>
      <c r="DQ112" s="818" t="s">
        <v>445</v>
      </c>
      <c r="DR112" s="818"/>
      <c r="DS112" s="818"/>
      <c r="DT112" s="818"/>
      <c r="DU112" s="818"/>
      <c r="DV112" s="824" t="s">
        <v>230</v>
      </c>
      <c r="DW112" s="824"/>
      <c r="DX112" s="824"/>
      <c r="DY112" s="824"/>
      <c r="DZ112" s="825"/>
    </row>
    <row r="113" spans="1:130" s="233" customFormat="1" ht="26.25" customHeight="1" x14ac:dyDescent="0.15">
      <c r="A113" s="942"/>
      <c r="B113" s="943"/>
      <c r="C113" s="780" t="s">
        <v>454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26967</v>
      </c>
      <c r="AB113" s="947"/>
      <c r="AC113" s="947"/>
      <c r="AD113" s="947"/>
      <c r="AE113" s="948"/>
      <c r="AF113" s="949">
        <v>26513</v>
      </c>
      <c r="AG113" s="947"/>
      <c r="AH113" s="947"/>
      <c r="AI113" s="947"/>
      <c r="AJ113" s="948"/>
      <c r="AK113" s="949">
        <v>26414</v>
      </c>
      <c r="AL113" s="947"/>
      <c r="AM113" s="947"/>
      <c r="AN113" s="947"/>
      <c r="AO113" s="948"/>
      <c r="AP113" s="950">
        <v>0.4</v>
      </c>
      <c r="AQ113" s="951"/>
      <c r="AR113" s="951"/>
      <c r="AS113" s="951"/>
      <c r="AT113" s="952"/>
      <c r="AU113" s="960"/>
      <c r="AV113" s="961"/>
      <c r="AW113" s="961"/>
      <c r="AX113" s="961"/>
      <c r="AY113" s="961"/>
      <c r="AZ113" s="845" t="s">
        <v>455</v>
      </c>
      <c r="BA113" s="780"/>
      <c r="BB113" s="780"/>
      <c r="BC113" s="780"/>
      <c r="BD113" s="780"/>
      <c r="BE113" s="780"/>
      <c r="BF113" s="780"/>
      <c r="BG113" s="780"/>
      <c r="BH113" s="780"/>
      <c r="BI113" s="780"/>
      <c r="BJ113" s="780"/>
      <c r="BK113" s="780"/>
      <c r="BL113" s="780"/>
      <c r="BM113" s="780"/>
      <c r="BN113" s="780"/>
      <c r="BO113" s="780"/>
      <c r="BP113" s="781"/>
      <c r="BQ113" s="817">
        <v>666905</v>
      </c>
      <c r="BR113" s="818"/>
      <c r="BS113" s="818"/>
      <c r="BT113" s="818"/>
      <c r="BU113" s="818"/>
      <c r="BV113" s="818">
        <v>635438</v>
      </c>
      <c r="BW113" s="818"/>
      <c r="BX113" s="818"/>
      <c r="BY113" s="818"/>
      <c r="BZ113" s="818"/>
      <c r="CA113" s="818">
        <v>515388</v>
      </c>
      <c r="CB113" s="818"/>
      <c r="CC113" s="818"/>
      <c r="CD113" s="818"/>
      <c r="CE113" s="818"/>
      <c r="CF113" s="903">
        <v>7.5</v>
      </c>
      <c r="CG113" s="904"/>
      <c r="CH113" s="904"/>
      <c r="CI113" s="904"/>
      <c r="CJ113" s="904"/>
      <c r="CK113" s="955"/>
      <c r="CL113" s="849"/>
      <c r="CM113" s="845" t="s">
        <v>456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230</v>
      </c>
      <c r="DH113" s="808"/>
      <c r="DI113" s="808"/>
      <c r="DJ113" s="808"/>
      <c r="DK113" s="809"/>
      <c r="DL113" s="810" t="s">
        <v>445</v>
      </c>
      <c r="DM113" s="808"/>
      <c r="DN113" s="808"/>
      <c r="DO113" s="808"/>
      <c r="DP113" s="809"/>
      <c r="DQ113" s="810" t="s">
        <v>230</v>
      </c>
      <c r="DR113" s="808"/>
      <c r="DS113" s="808"/>
      <c r="DT113" s="808"/>
      <c r="DU113" s="809"/>
      <c r="DV113" s="852" t="s">
        <v>443</v>
      </c>
      <c r="DW113" s="853"/>
      <c r="DX113" s="853"/>
      <c r="DY113" s="853"/>
      <c r="DZ113" s="854"/>
    </row>
    <row r="114" spans="1:130" s="233" customFormat="1" ht="26.25" customHeight="1" x14ac:dyDescent="0.15">
      <c r="A114" s="942"/>
      <c r="B114" s="943"/>
      <c r="C114" s="780" t="s">
        <v>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73745</v>
      </c>
      <c r="AB114" s="808"/>
      <c r="AC114" s="808"/>
      <c r="AD114" s="808"/>
      <c r="AE114" s="809"/>
      <c r="AF114" s="810">
        <v>78989</v>
      </c>
      <c r="AG114" s="808"/>
      <c r="AH114" s="808"/>
      <c r="AI114" s="808"/>
      <c r="AJ114" s="809"/>
      <c r="AK114" s="810">
        <v>81409</v>
      </c>
      <c r="AL114" s="808"/>
      <c r="AM114" s="808"/>
      <c r="AN114" s="808"/>
      <c r="AO114" s="809"/>
      <c r="AP114" s="852">
        <v>1.2</v>
      </c>
      <c r="AQ114" s="853"/>
      <c r="AR114" s="853"/>
      <c r="AS114" s="853"/>
      <c r="AT114" s="854"/>
      <c r="AU114" s="960"/>
      <c r="AV114" s="961"/>
      <c r="AW114" s="961"/>
      <c r="AX114" s="961"/>
      <c r="AY114" s="961"/>
      <c r="AZ114" s="845" t="s">
        <v>458</v>
      </c>
      <c r="BA114" s="780"/>
      <c r="BB114" s="780"/>
      <c r="BC114" s="780"/>
      <c r="BD114" s="780"/>
      <c r="BE114" s="780"/>
      <c r="BF114" s="780"/>
      <c r="BG114" s="780"/>
      <c r="BH114" s="780"/>
      <c r="BI114" s="780"/>
      <c r="BJ114" s="780"/>
      <c r="BK114" s="780"/>
      <c r="BL114" s="780"/>
      <c r="BM114" s="780"/>
      <c r="BN114" s="780"/>
      <c r="BO114" s="780"/>
      <c r="BP114" s="781"/>
      <c r="BQ114" s="817">
        <v>392832</v>
      </c>
      <c r="BR114" s="818"/>
      <c r="BS114" s="818"/>
      <c r="BT114" s="818"/>
      <c r="BU114" s="818"/>
      <c r="BV114" s="818">
        <v>428067</v>
      </c>
      <c r="BW114" s="818"/>
      <c r="BX114" s="818"/>
      <c r="BY114" s="818"/>
      <c r="BZ114" s="818"/>
      <c r="CA114" s="818">
        <v>285557</v>
      </c>
      <c r="CB114" s="818"/>
      <c r="CC114" s="818"/>
      <c r="CD114" s="818"/>
      <c r="CE114" s="818"/>
      <c r="CF114" s="903">
        <v>4.2</v>
      </c>
      <c r="CG114" s="904"/>
      <c r="CH114" s="904"/>
      <c r="CI114" s="904"/>
      <c r="CJ114" s="904"/>
      <c r="CK114" s="955"/>
      <c r="CL114" s="849"/>
      <c r="CM114" s="845" t="s">
        <v>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445</v>
      </c>
      <c r="DH114" s="808"/>
      <c r="DI114" s="808"/>
      <c r="DJ114" s="808"/>
      <c r="DK114" s="809"/>
      <c r="DL114" s="810" t="s">
        <v>230</v>
      </c>
      <c r="DM114" s="808"/>
      <c r="DN114" s="808"/>
      <c r="DO114" s="808"/>
      <c r="DP114" s="809"/>
      <c r="DQ114" s="810" t="s">
        <v>442</v>
      </c>
      <c r="DR114" s="808"/>
      <c r="DS114" s="808"/>
      <c r="DT114" s="808"/>
      <c r="DU114" s="809"/>
      <c r="DV114" s="852" t="s">
        <v>230</v>
      </c>
      <c r="DW114" s="853"/>
      <c r="DX114" s="853"/>
      <c r="DY114" s="853"/>
      <c r="DZ114" s="854"/>
    </row>
    <row r="115" spans="1:130" s="233" customFormat="1" ht="26.25" customHeight="1" x14ac:dyDescent="0.15">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448</v>
      </c>
      <c r="AB115" s="947"/>
      <c r="AC115" s="947"/>
      <c r="AD115" s="947"/>
      <c r="AE115" s="948"/>
      <c r="AF115" s="949" t="s">
        <v>443</v>
      </c>
      <c r="AG115" s="947"/>
      <c r="AH115" s="947"/>
      <c r="AI115" s="947"/>
      <c r="AJ115" s="948"/>
      <c r="AK115" s="949" t="s">
        <v>445</v>
      </c>
      <c r="AL115" s="947"/>
      <c r="AM115" s="947"/>
      <c r="AN115" s="947"/>
      <c r="AO115" s="948"/>
      <c r="AP115" s="950" t="s">
        <v>230</v>
      </c>
      <c r="AQ115" s="951"/>
      <c r="AR115" s="951"/>
      <c r="AS115" s="951"/>
      <c r="AT115" s="952"/>
      <c r="AU115" s="960"/>
      <c r="AV115" s="961"/>
      <c r="AW115" s="961"/>
      <c r="AX115" s="961"/>
      <c r="AY115" s="961"/>
      <c r="AZ115" s="845" t="s">
        <v>461</v>
      </c>
      <c r="BA115" s="780"/>
      <c r="BB115" s="780"/>
      <c r="BC115" s="780"/>
      <c r="BD115" s="780"/>
      <c r="BE115" s="780"/>
      <c r="BF115" s="780"/>
      <c r="BG115" s="780"/>
      <c r="BH115" s="780"/>
      <c r="BI115" s="780"/>
      <c r="BJ115" s="780"/>
      <c r="BK115" s="780"/>
      <c r="BL115" s="780"/>
      <c r="BM115" s="780"/>
      <c r="BN115" s="780"/>
      <c r="BO115" s="780"/>
      <c r="BP115" s="781"/>
      <c r="BQ115" s="817" t="s">
        <v>230</v>
      </c>
      <c r="BR115" s="818"/>
      <c r="BS115" s="818"/>
      <c r="BT115" s="818"/>
      <c r="BU115" s="818"/>
      <c r="BV115" s="818" t="s">
        <v>447</v>
      </c>
      <c r="BW115" s="818"/>
      <c r="BX115" s="818"/>
      <c r="BY115" s="818"/>
      <c r="BZ115" s="818"/>
      <c r="CA115" s="818" t="s">
        <v>443</v>
      </c>
      <c r="CB115" s="818"/>
      <c r="CC115" s="818"/>
      <c r="CD115" s="818"/>
      <c r="CE115" s="818"/>
      <c r="CF115" s="903" t="s">
        <v>462</v>
      </c>
      <c r="CG115" s="904"/>
      <c r="CH115" s="904"/>
      <c r="CI115" s="904"/>
      <c r="CJ115" s="904"/>
      <c r="CK115" s="955"/>
      <c r="CL115" s="849"/>
      <c r="CM115" s="845" t="s">
        <v>463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464</v>
      </c>
      <c r="DH115" s="808"/>
      <c r="DI115" s="808"/>
      <c r="DJ115" s="808"/>
      <c r="DK115" s="809"/>
      <c r="DL115" s="810" t="s">
        <v>230</v>
      </c>
      <c r="DM115" s="808"/>
      <c r="DN115" s="808"/>
      <c r="DO115" s="808"/>
      <c r="DP115" s="809"/>
      <c r="DQ115" s="810" t="s">
        <v>230</v>
      </c>
      <c r="DR115" s="808"/>
      <c r="DS115" s="808"/>
      <c r="DT115" s="808"/>
      <c r="DU115" s="809"/>
      <c r="DV115" s="852" t="s">
        <v>447</v>
      </c>
      <c r="DW115" s="853"/>
      <c r="DX115" s="853"/>
      <c r="DY115" s="853"/>
      <c r="DZ115" s="854"/>
    </row>
    <row r="116" spans="1:130" s="233" customFormat="1" ht="26.25" customHeight="1" x14ac:dyDescent="0.15">
      <c r="A116" s="944"/>
      <c r="B116" s="945"/>
      <c r="C116" s="867" t="s">
        <v>465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v>
      </c>
      <c r="AB116" s="808"/>
      <c r="AC116" s="808"/>
      <c r="AD116" s="808"/>
      <c r="AE116" s="809"/>
      <c r="AF116" s="810" t="s">
        <v>462</v>
      </c>
      <c r="AG116" s="808"/>
      <c r="AH116" s="808"/>
      <c r="AI116" s="808"/>
      <c r="AJ116" s="809"/>
      <c r="AK116" s="810" t="s">
        <v>442</v>
      </c>
      <c r="AL116" s="808"/>
      <c r="AM116" s="808"/>
      <c r="AN116" s="808"/>
      <c r="AO116" s="809"/>
      <c r="AP116" s="852" t="s">
        <v>230</v>
      </c>
      <c r="AQ116" s="853"/>
      <c r="AR116" s="853"/>
      <c r="AS116" s="853"/>
      <c r="AT116" s="854"/>
      <c r="AU116" s="960"/>
      <c r="AV116" s="961"/>
      <c r="AW116" s="961"/>
      <c r="AX116" s="961"/>
      <c r="AY116" s="961"/>
      <c r="AZ116" s="937" t="s">
        <v>466</v>
      </c>
      <c r="BA116" s="938"/>
      <c r="BB116" s="938"/>
      <c r="BC116" s="938"/>
      <c r="BD116" s="938"/>
      <c r="BE116" s="938"/>
      <c r="BF116" s="938"/>
      <c r="BG116" s="938"/>
      <c r="BH116" s="938"/>
      <c r="BI116" s="938"/>
      <c r="BJ116" s="938"/>
      <c r="BK116" s="938"/>
      <c r="BL116" s="938"/>
      <c r="BM116" s="938"/>
      <c r="BN116" s="938"/>
      <c r="BO116" s="938"/>
      <c r="BP116" s="939"/>
      <c r="BQ116" s="817" t="s">
        <v>230</v>
      </c>
      <c r="BR116" s="818"/>
      <c r="BS116" s="818"/>
      <c r="BT116" s="818"/>
      <c r="BU116" s="818"/>
      <c r="BV116" s="818" t="s">
        <v>464</v>
      </c>
      <c r="BW116" s="818"/>
      <c r="BX116" s="818"/>
      <c r="BY116" s="818"/>
      <c r="BZ116" s="818"/>
      <c r="CA116" s="818" t="s">
        <v>443</v>
      </c>
      <c r="CB116" s="818"/>
      <c r="CC116" s="818"/>
      <c r="CD116" s="818"/>
      <c r="CE116" s="818"/>
      <c r="CF116" s="903" t="s">
        <v>448</v>
      </c>
      <c r="CG116" s="904"/>
      <c r="CH116" s="904"/>
      <c r="CI116" s="904"/>
      <c r="CJ116" s="904"/>
      <c r="CK116" s="955"/>
      <c r="CL116" s="849"/>
      <c r="CM116" s="845" t="s">
        <v>467</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448</v>
      </c>
      <c r="DH116" s="808"/>
      <c r="DI116" s="808"/>
      <c r="DJ116" s="808"/>
      <c r="DK116" s="809"/>
      <c r="DL116" s="810" t="s">
        <v>443</v>
      </c>
      <c r="DM116" s="808"/>
      <c r="DN116" s="808"/>
      <c r="DO116" s="808"/>
      <c r="DP116" s="809"/>
      <c r="DQ116" s="810" t="s">
        <v>464</v>
      </c>
      <c r="DR116" s="808"/>
      <c r="DS116" s="808"/>
      <c r="DT116" s="808"/>
      <c r="DU116" s="809"/>
      <c r="DV116" s="852" t="s">
        <v>468</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469</v>
      </c>
      <c r="Z117" s="925"/>
      <c r="AA117" s="930">
        <v>1480030</v>
      </c>
      <c r="AB117" s="931"/>
      <c r="AC117" s="931"/>
      <c r="AD117" s="931"/>
      <c r="AE117" s="932"/>
      <c r="AF117" s="933">
        <v>1458716</v>
      </c>
      <c r="AG117" s="931"/>
      <c r="AH117" s="931"/>
      <c r="AI117" s="931"/>
      <c r="AJ117" s="932"/>
      <c r="AK117" s="933">
        <v>1464715</v>
      </c>
      <c r="AL117" s="931"/>
      <c r="AM117" s="931"/>
      <c r="AN117" s="931"/>
      <c r="AO117" s="932"/>
      <c r="AP117" s="934"/>
      <c r="AQ117" s="935"/>
      <c r="AR117" s="935"/>
      <c r="AS117" s="935"/>
      <c r="AT117" s="936"/>
      <c r="AU117" s="960"/>
      <c r="AV117" s="961"/>
      <c r="AW117" s="961"/>
      <c r="AX117" s="961"/>
      <c r="AY117" s="961"/>
      <c r="AZ117" s="891" t="s">
        <v>470</v>
      </c>
      <c r="BA117" s="892"/>
      <c r="BB117" s="892"/>
      <c r="BC117" s="892"/>
      <c r="BD117" s="892"/>
      <c r="BE117" s="892"/>
      <c r="BF117" s="892"/>
      <c r="BG117" s="892"/>
      <c r="BH117" s="892"/>
      <c r="BI117" s="892"/>
      <c r="BJ117" s="892"/>
      <c r="BK117" s="892"/>
      <c r="BL117" s="892"/>
      <c r="BM117" s="892"/>
      <c r="BN117" s="892"/>
      <c r="BO117" s="892"/>
      <c r="BP117" s="893"/>
      <c r="BQ117" s="817" t="s">
        <v>443</v>
      </c>
      <c r="BR117" s="818"/>
      <c r="BS117" s="818"/>
      <c r="BT117" s="818"/>
      <c r="BU117" s="818"/>
      <c r="BV117" s="818" t="s">
        <v>468</v>
      </c>
      <c r="BW117" s="818"/>
      <c r="BX117" s="818"/>
      <c r="BY117" s="818"/>
      <c r="BZ117" s="818"/>
      <c r="CA117" s="818" t="s">
        <v>462</v>
      </c>
      <c r="CB117" s="818"/>
      <c r="CC117" s="818"/>
      <c r="CD117" s="818"/>
      <c r="CE117" s="818"/>
      <c r="CF117" s="903" t="s">
        <v>230</v>
      </c>
      <c r="CG117" s="904"/>
      <c r="CH117" s="904"/>
      <c r="CI117" s="904"/>
      <c r="CJ117" s="904"/>
      <c r="CK117" s="955"/>
      <c r="CL117" s="849"/>
      <c r="CM117" s="845" t="s">
        <v>471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462</v>
      </c>
      <c r="DH117" s="808"/>
      <c r="DI117" s="808"/>
      <c r="DJ117" s="808"/>
      <c r="DK117" s="809"/>
      <c r="DL117" s="810" t="s">
        <v>468</v>
      </c>
      <c r="DM117" s="808"/>
      <c r="DN117" s="808"/>
      <c r="DO117" s="808"/>
      <c r="DP117" s="809"/>
      <c r="DQ117" s="810" t="s">
        <v>443</v>
      </c>
      <c r="DR117" s="808"/>
      <c r="DS117" s="808"/>
      <c r="DT117" s="808"/>
      <c r="DU117" s="809"/>
      <c r="DV117" s="852" t="s">
        <v>472</v>
      </c>
      <c r="DW117" s="853"/>
      <c r="DX117" s="853"/>
      <c r="DY117" s="853"/>
      <c r="DZ117" s="854"/>
    </row>
    <row r="118" spans="1:130" s="233" customFormat="1" ht="26.25" customHeight="1" x14ac:dyDescent="0.15">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310</v>
      </c>
      <c r="AL118" s="924"/>
      <c r="AM118" s="924"/>
      <c r="AN118" s="924"/>
      <c r="AO118" s="925"/>
      <c r="AP118" s="927" t="s">
        <v>436</v>
      </c>
      <c r="AQ118" s="928"/>
      <c r="AR118" s="928"/>
      <c r="AS118" s="928"/>
      <c r="AT118" s="929"/>
      <c r="AU118" s="960"/>
      <c r="AV118" s="961"/>
      <c r="AW118" s="961"/>
      <c r="AX118" s="961"/>
      <c r="AY118" s="961"/>
      <c r="AZ118" s="866" t="s">
        <v>473</v>
      </c>
      <c r="BA118" s="867"/>
      <c r="BB118" s="867"/>
      <c r="BC118" s="867"/>
      <c r="BD118" s="867"/>
      <c r="BE118" s="867"/>
      <c r="BF118" s="867"/>
      <c r="BG118" s="867"/>
      <c r="BH118" s="867"/>
      <c r="BI118" s="867"/>
      <c r="BJ118" s="867"/>
      <c r="BK118" s="867"/>
      <c r="BL118" s="867"/>
      <c r="BM118" s="867"/>
      <c r="BN118" s="867"/>
      <c r="BO118" s="867"/>
      <c r="BP118" s="868"/>
      <c r="BQ118" s="907" t="s">
        <v>468</v>
      </c>
      <c r="BR118" s="873"/>
      <c r="BS118" s="873"/>
      <c r="BT118" s="873"/>
      <c r="BU118" s="873"/>
      <c r="BV118" s="873" t="s">
        <v>443</v>
      </c>
      <c r="BW118" s="873"/>
      <c r="BX118" s="873"/>
      <c r="BY118" s="873"/>
      <c r="BZ118" s="873"/>
      <c r="CA118" s="873" t="s">
        <v>474</v>
      </c>
      <c r="CB118" s="873"/>
      <c r="CC118" s="873"/>
      <c r="CD118" s="873"/>
      <c r="CE118" s="873"/>
      <c r="CF118" s="903" t="s">
        <v>474</v>
      </c>
      <c r="CG118" s="904"/>
      <c r="CH118" s="904"/>
      <c r="CI118" s="904"/>
      <c r="CJ118" s="904"/>
      <c r="CK118" s="955"/>
      <c r="CL118" s="849"/>
      <c r="CM118" s="845" t="s">
        <v>475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443</v>
      </c>
      <c r="DH118" s="808"/>
      <c r="DI118" s="808"/>
      <c r="DJ118" s="808"/>
      <c r="DK118" s="809"/>
      <c r="DL118" s="810" t="s">
        <v>468</v>
      </c>
      <c r="DM118" s="808"/>
      <c r="DN118" s="808"/>
      <c r="DO118" s="808"/>
      <c r="DP118" s="809"/>
      <c r="DQ118" s="810" t="s">
        <v>474</v>
      </c>
      <c r="DR118" s="808"/>
      <c r="DS118" s="808"/>
      <c r="DT118" s="808"/>
      <c r="DU118" s="809"/>
      <c r="DV118" s="852" t="s">
        <v>474</v>
      </c>
      <c r="DW118" s="853"/>
      <c r="DX118" s="853"/>
      <c r="DY118" s="853"/>
      <c r="DZ118" s="854"/>
    </row>
    <row r="119" spans="1:130" s="233" customFormat="1" ht="26.25" customHeight="1" x14ac:dyDescent="0.15">
      <c r="A119" s="846" t="s">
        <v>440</v>
      </c>
      <c r="B119" s="847"/>
      <c r="C119" s="888" t="s">
        <v>441</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462</v>
      </c>
      <c r="AB119" s="917"/>
      <c r="AC119" s="917"/>
      <c r="AD119" s="917"/>
      <c r="AE119" s="918"/>
      <c r="AF119" s="919" t="s">
        <v>398</v>
      </c>
      <c r="AG119" s="917"/>
      <c r="AH119" s="917"/>
      <c r="AI119" s="917"/>
      <c r="AJ119" s="918"/>
      <c r="AK119" s="919" t="s">
        <v>462</v>
      </c>
      <c r="AL119" s="917"/>
      <c r="AM119" s="917"/>
      <c r="AN119" s="917"/>
      <c r="AO119" s="918"/>
      <c r="AP119" s="920" t="s">
        <v>468</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476</v>
      </c>
      <c r="BP119" s="906"/>
      <c r="BQ119" s="907">
        <v>15393439</v>
      </c>
      <c r="BR119" s="873"/>
      <c r="BS119" s="873"/>
      <c r="BT119" s="873"/>
      <c r="BU119" s="873"/>
      <c r="BV119" s="873">
        <v>14992885</v>
      </c>
      <c r="BW119" s="873"/>
      <c r="BX119" s="873"/>
      <c r="BY119" s="873"/>
      <c r="BZ119" s="873"/>
      <c r="CA119" s="873">
        <v>14486913</v>
      </c>
      <c r="CB119" s="873"/>
      <c r="CC119" s="873"/>
      <c r="CD119" s="873"/>
      <c r="CE119" s="873"/>
      <c r="CF119" s="776"/>
      <c r="CG119" s="777"/>
      <c r="CH119" s="777"/>
      <c r="CI119" s="777"/>
      <c r="CJ119" s="862"/>
      <c r="CK119" s="956"/>
      <c r="CL119" s="851"/>
      <c r="CM119" s="866" t="s">
        <v>477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474</v>
      </c>
      <c r="DH119" s="792"/>
      <c r="DI119" s="792"/>
      <c r="DJ119" s="792"/>
      <c r="DK119" s="793"/>
      <c r="DL119" s="794" t="s">
        <v>443</v>
      </c>
      <c r="DM119" s="792"/>
      <c r="DN119" s="792"/>
      <c r="DO119" s="792"/>
      <c r="DP119" s="793"/>
      <c r="DQ119" s="794" t="s">
        <v>462</v>
      </c>
      <c r="DR119" s="792"/>
      <c r="DS119" s="792"/>
      <c r="DT119" s="792"/>
      <c r="DU119" s="793"/>
      <c r="DV119" s="876" t="s">
        <v>462</v>
      </c>
      <c r="DW119" s="877"/>
      <c r="DX119" s="877"/>
      <c r="DY119" s="877"/>
      <c r="DZ119" s="878"/>
    </row>
    <row r="120" spans="1:130" s="233" customFormat="1" ht="26.25" customHeight="1" x14ac:dyDescent="0.15">
      <c r="A120" s="848"/>
      <c r="B120" s="849"/>
      <c r="C120" s="845" t="s">
        <v>449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442</v>
      </c>
      <c r="AB120" s="808"/>
      <c r="AC120" s="808"/>
      <c r="AD120" s="808"/>
      <c r="AE120" s="809"/>
      <c r="AF120" s="810" t="s">
        <v>468</v>
      </c>
      <c r="AG120" s="808"/>
      <c r="AH120" s="808"/>
      <c r="AI120" s="808"/>
      <c r="AJ120" s="809"/>
      <c r="AK120" s="810" t="s">
        <v>462</v>
      </c>
      <c r="AL120" s="808"/>
      <c r="AM120" s="808"/>
      <c r="AN120" s="808"/>
      <c r="AO120" s="809"/>
      <c r="AP120" s="852" t="s">
        <v>474</v>
      </c>
      <c r="AQ120" s="853"/>
      <c r="AR120" s="853"/>
      <c r="AS120" s="853"/>
      <c r="AT120" s="854"/>
      <c r="AU120" s="908" t="s">
        <v>478</v>
      </c>
      <c r="AV120" s="909"/>
      <c r="AW120" s="909"/>
      <c r="AX120" s="909"/>
      <c r="AY120" s="910"/>
      <c r="AZ120" s="888" t="s">
        <v>479</v>
      </c>
      <c r="BA120" s="838"/>
      <c r="BB120" s="838"/>
      <c r="BC120" s="838"/>
      <c r="BD120" s="838"/>
      <c r="BE120" s="838"/>
      <c r="BF120" s="838"/>
      <c r="BG120" s="838"/>
      <c r="BH120" s="838"/>
      <c r="BI120" s="838"/>
      <c r="BJ120" s="838"/>
      <c r="BK120" s="838"/>
      <c r="BL120" s="838"/>
      <c r="BM120" s="838"/>
      <c r="BN120" s="838"/>
      <c r="BO120" s="838"/>
      <c r="BP120" s="839"/>
      <c r="BQ120" s="889">
        <v>2142104</v>
      </c>
      <c r="BR120" s="870"/>
      <c r="BS120" s="870"/>
      <c r="BT120" s="870"/>
      <c r="BU120" s="870"/>
      <c r="BV120" s="870">
        <v>2624490</v>
      </c>
      <c r="BW120" s="870"/>
      <c r="BX120" s="870"/>
      <c r="BY120" s="870"/>
      <c r="BZ120" s="870"/>
      <c r="CA120" s="870">
        <v>3525595</v>
      </c>
      <c r="CB120" s="870"/>
      <c r="CC120" s="870"/>
      <c r="CD120" s="870"/>
      <c r="CE120" s="870"/>
      <c r="CF120" s="894">
        <v>51.5</v>
      </c>
      <c r="CG120" s="895"/>
      <c r="CH120" s="895"/>
      <c r="CI120" s="895"/>
      <c r="CJ120" s="895"/>
      <c r="CK120" s="896" t="s">
        <v>480</v>
      </c>
      <c r="CL120" s="880"/>
      <c r="CM120" s="880"/>
      <c r="CN120" s="880"/>
      <c r="CO120" s="881"/>
      <c r="CP120" s="900" t="s">
        <v>481</v>
      </c>
      <c r="CQ120" s="901"/>
      <c r="CR120" s="901"/>
      <c r="CS120" s="901"/>
      <c r="CT120" s="901"/>
      <c r="CU120" s="901"/>
      <c r="CV120" s="901"/>
      <c r="CW120" s="901"/>
      <c r="CX120" s="901"/>
      <c r="CY120" s="901"/>
      <c r="CZ120" s="901"/>
      <c r="DA120" s="901"/>
      <c r="DB120" s="901"/>
      <c r="DC120" s="901"/>
      <c r="DD120" s="901"/>
      <c r="DE120" s="901"/>
      <c r="DF120" s="902"/>
      <c r="DG120" s="889">
        <v>353289</v>
      </c>
      <c r="DH120" s="870"/>
      <c r="DI120" s="870"/>
      <c r="DJ120" s="870"/>
      <c r="DK120" s="870"/>
      <c r="DL120" s="870">
        <v>371329</v>
      </c>
      <c r="DM120" s="870"/>
      <c r="DN120" s="870"/>
      <c r="DO120" s="870"/>
      <c r="DP120" s="870"/>
      <c r="DQ120" s="870">
        <v>309323</v>
      </c>
      <c r="DR120" s="870"/>
      <c r="DS120" s="870"/>
      <c r="DT120" s="870"/>
      <c r="DU120" s="870"/>
      <c r="DV120" s="871">
        <v>4.5</v>
      </c>
      <c r="DW120" s="871"/>
      <c r="DX120" s="871"/>
      <c r="DY120" s="871"/>
      <c r="DZ120" s="872"/>
    </row>
    <row r="121" spans="1:130" s="233" customFormat="1" ht="26.25" customHeight="1" x14ac:dyDescent="0.15">
      <c r="A121" s="848"/>
      <c r="B121" s="849"/>
      <c r="C121" s="891" t="s">
        <v>482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483</v>
      </c>
      <c r="AB121" s="808"/>
      <c r="AC121" s="808"/>
      <c r="AD121" s="808"/>
      <c r="AE121" s="809"/>
      <c r="AF121" s="810" t="s">
        <v>462</v>
      </c>
      <c r="AG121" s="808"/>
      <c r="AH121" s="808"/>
      <c r="AI121" s="808"/>
      <c r="AJ121" s="809"/>
      <c r="AK121" s="810" t="s">
        <v>398</v>
      </c>
      <c r="AL121" s="808"/>
      <c r="AM121" s="808"/>
      <c r="AN121" s="808"/>
      <c r="AO121" s="809"/>
      <c r="AP121" s="852" t="s">
        <v>474</v>
      </c>
      <c r="AQ121" s="853"/>
      <c r="AR121" s="853"/>
      <c r="AS121" s="853"/>
      <c r="AT121" s="854"/>
      <c r="AU121" s="911"/>
      <c r="AV121" s="912"/>
      <c r="AW121" s="912"/>
      <c r="AX121" s="912"/>
      <c r="AY121" s="913"/>
      <c r="AZ121" s="845" t="s">
        <v>484</v>
      </c>
      <c r="BA121" s="780"/>
      <c r="BB121" s="780"/>
      <c r="BC121" s="780"/>
      <c r="BD121" s="780"/>
      <c r="BE121" s="780"/>
      <c r="BF121" s="780"/>
      <c r="BG121" s="780"/>
      <c r="BH121" s="780"/>
      <c r="BI121" s="780"/>
      <c r="BJ121" s="780"/>
      <c r="BK121" s="780"/>
      <c r="BL121" s="780"/>
      <c r="BM121" s="780"/>
      <c r="BN121" s="780"/>
      <c r="BO121" s="780"/>
      <c r="BP121" s="781"/>
      <c r="BQ121" s="817">
        <v>610</v>
      </c>
      <c r="BR121" s="818"/>
      <c r="BS121" s="818"/>
      <c r="BT121" s="818"/>
      <c r="BU121" s="818"/>
      <c r="BV121" s="818">
        <v>376</v>
      </c>
      <c r="BW121" s="818"/>
      <c r="BX121" s="818"/>
      <c r="BY121" s="818"/>
      <c r="BZ121" s="818"/>
      <c r="CA121" s="818">
        <v>172</v>
      </c>
      <c r="CB121" s="818"/>
      <c r="CC121" s="818"/>
      <c r="CD121" s="818"/>
      <c r="CE121" s="818"/>
      <c r="CF121" s="903">
        <v>0</v>
      </c>
      <c r="CG121" s="904"/>
      <c r="CH121" s="904"/>
      <c r="CI121" s="904"/>
      <c r="CJ121" s="904"/>
      <c r="CK121" s="897"/>
      <c r="CL121" s="883"/>
      <c r="CM121" s="883"/>
      <c r="CN121" s="883"/>
      <c r="CO121" s="884"/>
      <c r="CP121" s="863" t="s">
        <v>485</v>
      </c>
      <c r="CQ121" s="864"/>
      <c r="CR121" s="864"/>
      <c r="CS121" s="864"/>
      <c r="CT121" s="864"/>
      <c r="CU121" s="864"/>
      <c r="CV121" s="864"/>
      <c r="CW121" s="864"/>
      <c r="CX121" s="864"/>
      <c r="CY121" s="864"/>
      <c r="CZ121" s="864"/>
      <c r="DA121" s="864"/>
      <c r="DB121" s="864"/>
      <c r="DC121" s="864"/>
      <c r="DD121" s="864"/>
      <c r="DE121" s="864"/>
      <c r="DF121" s="865"/>
      <c r="DG121" s="817" t="s">
        <v>468</v>
      </c>
      <c r="DH121" s="818"/>
      <c r="DI121" s="818"/>
      <c r="DJ121" s="818"/>
      <c r="DK121" s="818"/>
      <c r="DL121" s="818" t="s">
        <v>462</v>
      </c>
      <c r="DM121" s="818"/>
      <c r="DN121" s="818"/>
      <c r="DO121" s="818"/>
      <c r="DP121" s="818"/>
      <c r="DQ121" s="818" t="s">
        <v>464</v>
      </c>
      <c r="DR121" s="818"/>
      <c r="DS121" s="818"/>
      <c r="DT121" s="818"/>
      <c r="DU121" s="818"/>
      <c r="DV121" s="824" t="s">
        <v>474</v>
      </c>
      <c r="DW121" s="824"/>
      <c r="DX121" s="824"/>
      <c r="DY121" s="824"/>
      <c r="DZ121" s="825"/>
    </row>
    <row r="122" spans="1:130" s="233" customFormat="1" ht="26.25" customHeight="1" x14ac:dyDescent="0.15">
      <c r="A122" s="848"/>
      <c r="B122" s="849"/>
      <c r="C122" s="845" t="s">
        <v>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443</v>
      </c>
      <c r="AB122" s="808"/>
      <c r="AC122" s="808"/>
      <c r="AD122" s="808"/>
      <c r="AE122" s="809"/>
      <c r="AF122" s="810" t="s">
        <v>474</v>
      </c>
      <c r="AG122" s="808"/>
      <c r="AH122" s="808"/>
      <c r="AI122" s="808"/>
      <c r="AJ122" s="809"/>
      <c r="AK122" s="810" t="s">
        <v>462</v>
      </c>
      <c r="AL122" s="808"/>
      <c r="AM122" s="808"/>
      <c r="AN122" s="808"/>
      <c r="AO122" s="809"/>
      <c r="AP122" s="852" t="s">
        <v>474</v>
      </c>
      <c r="AQ122" s="853"/>
      <c r="AR122" s="853"/>
      <c r="AS122" s="853"/>
      <c r="AT122" s="854"/>
      <c r="AU122" s="911"/>
      <c r="AV122" s="912"/>
      <c r="AW122" s="912"/>
      <c r="AX122" s="912"/>
      <c r="AY122" s="913"/>
      <c r="AZ122" s="866" t="s">
        <v>486</v>
      </c>
      <c r="BA122" s="867"/>
      <c r="BB122" s="867"/>
      <c r="BC122" s="867"/>
      <c r="BD122" s="867"/>
      <c r="BE122" s="867"/>
      <c r="BF122" s="867"/>
      <c r="BG122" s="867"/>
      <c r="BH122" s="867"/>
      <c r="BI122" s="867"/>
      <c r="BJ122" s="867"/>
      <c r="BK122" s="867"/>
      <c r="BL122" s="867"/>
      <c r="BM122" s="867"/>
      <c r="BN122" s="867"/>
      <c r="BO122" s="867"/>
      <c r="BP122" s="868"/>
      <c r="BQ122" s="907">
        <v>9870788</v>
      </c>
      <c r="BR122" s="873"/>
      <c r="BS122" s="873"/>
      <c r="BT122" s="873"/>
      <c r="BU122" s="873"/>
      <c r="BV122" s="873">
        <v>9580281</v>
      </c>
      <c r="BW122" s="873"/>
      <c r="BX122" s="873"/>
      <c r="BY122" s="873"/>
      <c r="BZ122" s="873"/>
      <c r="CA122" s="873">
        <v>9325556</v>
      </c>
      <c r="CB122" s="873"/>
      <c r="CC122" s="873"/>
      <c r="CD122" s="873"/>
      <c r="CE122" s="873"/>
      <c r="CF122" s="874">
        <v>136.1</v>
      </c>
      <c r="CG122" s="875"/>
      <c r="CH122" s="875"/>
      <c r="CI122" s="875"/>
      <c r="CJ122" s="875"/>
      <c r="CK122" s="897"/>
      <c r="CL122" s="883"/>
      <c r="CM122" s="883"/>
      <c r="CN122" s="883"/>
      <c r="CO122" s="884"/>
      <c r="CP122" s="863" t="s">
        <v>487</v>
      </c>
      <c r="CQ122" s="864"/>
      <c r="CR122" s="864"/>
      <c r="CS122" s="864"/>
      <c r="CT122" s="864"/>
      <c r="CU122" s="864"/>
      <c r="CV122" s="864"/>
      <c r="CW122" s="864"/>
      <c r="CX122" s="864"/>
      <c r="CY122" s="864"/>
      <c r="CZ122" s="864"/>
      <c r="DA122" s="864"/>
      <c r="DB122" s="864"/>
      <c r="DC122" s="864"/>
      <c r="DD122" s="864"/>
      <c r="DE122" s="864"/>
      <c r="DF122" s="865"/>
      <c r="DG122" s="817" t="s">
        <v>462</v>
      </c>
      <c r="DH122" s="818"/>
      <c r="DI122" s="818"/>
      <c r="DJ122" s="818"/>
      <c r="DK122" s="818"/>
      <c r="DL122" s="818" t="s">
        <v>474</v>
      </c>
      <c r="DM122" s="818"/>
      <c r="DN122" s="818"/>
      <c r="DO122" s="818"/>
      <c r="DP122" s="818"/>
      <c r="DQ122" s="818" t="s">
        <v>462</v>
      </c>
      <c r="DR122" s="818"/>
      <c r="DS122" s="818"/>
      <c r="DT122" s="818"/>
      <c r="DU122" s="818"/>
      <c r="DV122" s="824" t="s">
        <v>464</v>
      </c>
      <c r="DW122" s="824"/>
      <c r="DX122" s="824"/>
      <c r="DY122" s="824"/>
      <c r="DZ122" s="825"/>
    </row>
    <row r="123" spans="1:130" s="233" customFormat="1" ht="26.25" customHeight="1" x14ac:dyDescent="0.15">
      <c r="A123" s="848"/>
      <c r="B123" s="849"/>
      <c r="C123" s="845" t="s">
        <v>467</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474</v>
      </c>
      <c r="AB123" s="808"/>
      <c r="AC123" s="808"/>
      <c r="AD123" s="808"/>
      <c r="AE123" s="809"/>
      <c r="AF123" s="810" t="s">
        <v>462</v>
      </c>
      <c r="AG123" s="808"/>
      <c r="AH123" s="808"/>
      <c r="AI123" s="808"/>
      <c r="AJ123" s="809"/>
      <c r="AK123" s="810" t="s">
        <v>462</v>
      </c>
      <c r="AL123" s="808"/>
      <c r="AM123" s="808"/>
      <c r="AN123" s="808"/>
      <c r="AO123" s="809"/>
      <c r="AP123" s="852" t="s">
        <v>468</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488</v>
      </c>
      <c r="BP123" s="906"/>
      <c r="BQ123" s="860">
        <v>12013502</v>
      </c>
      <c r="BR123" s="861"/>
      <c r="BS123" s="861"/>
      <c r="BT123" s="861"/>
      <c r="BU123" s="861"/>
      <c r="BV123" s="861">
        <v>12205147</v>
      </c>
      <c r="BW123" s="861"/>
      <c r="BX123" s="861"/>
      <c r="BY123" s="861"/>
      <c r="BZ123" s="861"/>
      <c r="CA123" s="861">
        <v>12851323</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
      <c r="A124" s="848"/>
      <c r="B124" s="849"/>
      <c r="C124" s="845" t="s">
        <v>471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472</v>
      </c>
      <c r="AB124" s="808"/>
      <c r="AC124" s="808"/>
      <c r="AD124" s="808"/>
      <c r="AE124" s="809"/>
      <c r="AF124" s="810" t="s">
        <v>230</v>
      </c>
      <c r="AG124" s="808"/>
      <c r="AH124" s="808"/>
      <c r="AI124" s="808"/>
      <c r="AJ124" s="809"/>
      <c r="AK124" s="810" t="s">
        <v>442</v>
      </c>
      <c r="AL124" s="808"/>
      <c r="AM124" s="808"/>
      <c r="AN124" s="808"/>
      <c r="AO124" s="809"/>
      <c r="AP124" s="852" t="s">
        <v>464</v>
      </c>
      <c r="AQ124" s="853"/>
      <c r="AR124" s="853"/>
      <c r="AS124" s="853"/>
      <c r="AT124" s="854"/>
      <c r="AU124" s="855" t="s">
        <v>489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56.5</v>
      </c>
      <c r="BR124" s="859"/>
      <c r="BS124" s="859"/>
      <c r="BT124" s="859"/>
      <c r="BU124" s="859"/>
      <c r="BV124" s="859">
        <v>44.4</v>
      </c>
      <c r="BW124" s="859"/>
      <c r="BX124" s="859"/>
      <c r="BY124" s="859"/>
      <c r="BZ124" s="859"/>
      <c r="CA124" s="859">
        <v>23.8</v>
      </c>
      <c r="CB124" s="859"/>
      <c r="CC124" s="859"/>
      <c r="CD124" s="859"/>
      <c r="CE124" s="859"/>
      <c r="CF124" s="754"/>
      <c r="CG124" s="755"/>
      <c r="CH124" s="755"/>
      <c r="CI124" s="755"/>
      <c r="CJ124" s="890"/>
      <c r="CK124" s="898"/>
      <c r="CL124" s="898"/>
      <c r="CM124" s="898"/>
      <c r="CN124" s="898"/>
      <c r="CO124" s="899"/>
      <c r="CP124" s="863" t="s">
        <v>490</v>
      </c>
      <c r="CQ124" s="864"/>
      <c r="CR124" s="864"/>
      <c r="CS124" s="864"/>
      <c r="CT124" s="864"/>
      <c r="CU124" s="864"/>
      <c r="CV124" s="864"/>
      <c r="CW124" s="864"/>
      <c r="CX124" s="864"/>
      <c r="CY124" s="864"/>
      <c r="CZ124" s="864"/>
      <c r="DA124" s="864"/>
      <c r="DB124" s="864"/>
      <c r="DC124" s="864"/>
      <c r="DD124" s="864"/>
      <c r="DE124" s="864"/>
      <c r="DF124" s="865"/>
      <c r="DG124" s="791" t="s">
        <v>472</v>
      </c>
      <c r="DH124" s="792"/>
      <c r="DI124" s="792"/>
      <c r="DJ124" s="792"/>
      <c r="DK124" s="793"/>
      <c r="DL124" s="794" t="s">
        <v>442</v>
      </c>
      <c r="DM124" s="792"/>
      <c r="DN124" s="792"/>
      <c r="DO124" s="792"/>
      <c r="DP124" s="793"/>
      <c r="DQ124" s="794" t="s">
        <v>464</v>
      </c>
      <c r="DR124" s="792"/>
      <c r="DS124" s="792"/>
      <c r="DT124" s="792"/>
      <c r="DU124" s="793"/>
      <c r="DV124" s="876" t="s">
        <v>230</v>
      </c>
      <c r="DW124" s="877"/>
      <c r="DX124" s="877"/>
      <c r="DY124" s="877"/>
      <c r="DZ124" s="878"/>
    </row>
    <row r="125" spans="1:130" s="233" customFormat="1" ht="26.25" customHeight="1" x14ac:dyDescent="0.15">
      <c r="A125" s="848"/>
      <c r="B125" s="849"/>
      <c r="C125" s="845" t="s">
        <v>475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472</v>
      </c>
      <c r="AB125" s="808"/>
      <c r="AC125" s="808"/>
      <c r="AD125" s="808"/>
      <c r="AE125" s="809"/>
      <c r="AF125" s="810" t="s">
        <v>230</v>
      </c>
      <c r="AG125" s="808"/>
      <c r="AH125" s="808"/>
      <c r="AI125" s="808"/>
      <c r="AJ125" s="809"/>
      <c r="AK125" s="810" t="s">
        <v>230</v>
      </c>
      <c r="AL125" s="808"/>
      <c r="AM125" s="808"/>
      <c r="AN125" s="808"/>
      <c r="AO125" s="809"/>
      <c r="AP125" s="852" t="s">
        <v>472</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491</v>
      </c>
      <c r="CL125" s="880"/>
      <c r="CM125" s="880"/>
      <c r="CN125" s="880"/>
      <c r="CO125" s="881"/>
      <c r="CP125" s="888" t="s">
        <v>492</v>
      </c>
      <c r="CQ125" s="838"/>
      <c r="CR125" s="838"/>
      <c r="CS125" s="838"/>
      <c r="CT125" s="838"/>
      <c r="CU125" s="838"/>
      <c r="CV125" s="838"/>
      <c r="CW125" s="838"/>
      <c r="CX125" s="838"/>
      <c r="CY125" s="838"/>
      <c r="CZ125" s="838"/>
      <c r="DA125" s="838"/>
      <c r="DB125" s="838"/>
      <c r="DC125" s="838"/>
      <c r="DD125" s="838"/>
      <c r="DE125" s="838"/>
      <c r="DF125" s="839"/>
      <c r="DG125" s="889" t="s">
        <v>464</v>
      </c>
      <c r="DH125" s="870"/>
      <c r="DI125" s="870"/>
      <c r="DJ125" s="870"/>
      <c r="DK125" s="870"/>
      <c r="DL125" s="870" t="s">
        <v>230</v>
      </c>
      <c r="DM125" s="870"/>
      <c r="DN125" s="870"/>
      <c r="DO125" s="870"/>
      <c r="DP125" s="870"/>
      <c r="DQ125" s="870" t="s">
        <v>442</v>
      </c>
      <c r="DR125" s="870"/>
      <c r="DS125" s="870"/>
      <c r="DT125" s="870"/>
      <c r="DU125" s="870"/>
      <c r="DV125" s="871" t="s">
        <v>464</v>
      </c>
      <c r="DW125" s="871"/>
      <c r="DX125" s="871"/>
      <c r="DY125" s="871"/>
      <c r="DZ125" s="872"/>
    </row>
    <row r="126" spans="1:130" s="233" customFormat="1" ht="26.25" customHeight="1" thickBot="1" x14ac:dyDescent="0.2">
      <c r="A126" s="848"/>
      <c r="B126" s="849"/>
      <c r="C126" s="845" t="s">
        <v>477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442</v>
      </c>
      <c r="AB126" s="808"/>
      <c r="AC126" s="808"/>
      <c r="AD126" s="808"/>
      <c r="AE126" s="809"/>
      <c r="AF126" s="810" t="s">
        <v>230</v>
      </c>
      <c r="AG126" s="808"/>
      <c r="AH126" s="808"/>
      <c r="AI126" s="808"/>
      <c r="AJ126" s="809"/>
      <c r="AK126" s="810" t="s">
        <v>442</v>
      </c>
      <c r="AL126" s="808"/>
      <c r="AM126" s="808"/>
      <c r="AN126" s="808"/>
      <c r="AO126" s="809"/>
      <c r="AP126" s="852" t="s">
        <v>472</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493</v>
      </c>
      <c r="CQ126" s="780"/>
      <c r="CR126" s="780"/>
      <c r="CS126" s="780"/>
      <c r="CT126" s="780"/>
      <c r="CU126" s="780"/>
      <c r="CV126" s="780"/>
      <c r="CW126" s="780"/>
      <c r="CX126" s="780"/>
      <c r="CY126" s="780"/>
      <c r="CZ126" s="780"/>
      <c r="DA126" s="780"/>
      <c r="DB126" s="780"/>
      <c r="DC126" s="780"/>
      <c r="DD126" s="780"/>
      <c r="DE126" s="780"/>
      <c r="DF126" s="781"/>
      <c r="DG126" s="817" t="s">
        <v>442</v>
      </c>
      <c r="DH126" s="818"/>
      <c r="DI126" s="818"/>
      <c r="DJ126" s="818"/>
      <c r="DK126" s="818"/>
      <c r="DL126" s="818" t="s">
        <v>230</v>
      </c>
      <c r="DM126" s="818"/>
      <c r="DN126" s="818"/>
      <c r="DO126" s="818"/>
      <c r="DP126" s="818"/>
      <c r="DQ126" s="818" t="s">
        <v>464</v>
      </c>
      <c r="DR126" s="818"/>
      <c r="DS126" s="818"/>
      <c r="DT126" s="818"/>
      <c r="DU126" s="818"/>
      <c r="DV126" s="824" t="s">
        <v>472</v>
      </c>
      <c r="DW126" s="824"/>
      <c r="DX126" s="824"/>
      <c r="DY126" s="824"/>
      <c r="DZ126" s="825"/>
    </row>
    <row r="127" spans="1:130" s="233" customFormat="1" ht="26.25" customHeight="1" x14ac:dyDescent="0.15">
      <c r="A127" s="850"/>
      <c r="B127" s="851"/>
      <c r="C127" s="866" t="s">
        <v>494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442</v>
      </c>
      <c r="AB127" s="808"/>
      <c r="AC127" s="808"/>
      <c r="AD127" s="808"/>
      <c r="AE127" s="809"/>
      <c r="AF127" s="810" t="s">
        <v>472</v>
      </c>
      <c r="AG127" s="808"/>
      <c r="AH127" s="808"/>
      <c r="AI127" s="808"/>
      <c r="AJ127" s="809"/>
      <c r="AK127" s="810" t="s">
        <v>464</v>
      </c>
      <c r="AL127" s="808"/>
      <c r="AM127" s="808"/>
      <c r="AN127" s="808"/>
      <c r="AO127" s="809"/>
      <c r="AP127" s="852" t="s">
        <v>230</v>
      </c>
      <c r="AQ127" s="853"/>
      <c r="AR127" s="853"/>
      <c r="AS127" s="853"/>
      <c r="AT127" s="854"/>
      <c r="AU127" s="235"/>
      <c r="AV127" s="235"/>
      <c r="AW127" s="235"/>
      <c r="AX127" s="869" t="s">
        <v>495</v>
      </c>
      <c r="AY127" s="842"/>
      <c r="AZ127" s="842"/>
      <c r="BA127" s="842"/>
      <c r="BB127" s="842"/>
      <c r="BC127" s="842"/>
      <c r="BD127" s="842"/>
      <c r="BE127" s="843"/>
      <c r="BF127" s="841" t="s">
        <v>496</v>
      </c>
      <c r="BG127" s="842"/>
      <c r="BH127" s="842"/>
      <c r="BI127" s="842"/>
      <c r="BJ127" s="842"/>
      <c r="BK127" s="842"/>
      <c r="BL127" s="843"/>
      <c r="BM127" s="841" t="s">
        <v>497</v>
      </c>
      <c r="BN127" s="842"/>
      <c r="BO127" s="842"/>
      <c r="BP127" s="842"/>
      <c r="BQ127" s="842"/>
      <c r="BR127" s="842"/>
      <c r="BS127" s="843"/>
      <c r="BT127" s="841" t="s">
        <v>498</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499</v>
      </c>
      <c r="CQ127" s="780"/>
      <c r="CR127" s="780"/>
      <c r="CS127" s="780"/>
      <c r="CT127" s="780"/>
      <c r="CU127" s="780"/>
      <c r="CV127" s="780"/>
      <c r="CW127" s="780"/>
      <c r="CX127" s="780"/>
      <c r="CY127" s="780"/>
      <c r="CZ127" s="780"/>
      <c r="DA127" s="780"/>
      <c r="DB127" s="780"/>
      <c r="DC127" s="780"/>
      <c r="DD127" s="780"/>
      <c r="DE127" s="780"/>
      <c r="DF127" s="781"/>
      <c r="DG127" s="817" t="s">
        <v>472</v>
      </c>
      <c r="DH127" s="818"/>
      <c r="DI127" s="818"/>
      <c r="DJ127" s="818"/>
      <c r="DK127" s="818"/>
      <c r="DL127" s="818" t="s">
        <v>230</v>
      </c>
      <c r="DM127" s="818"/>
      <c r="DN127" s="818"/>
      <c r="DO127" s="818"/>
      <c r="DP127" s="818"/>
      <c r="DQ127" s="818" t="s">
        <v>472</v>
      </c>
      <c r="DR127" s="818"/>
      <c r="DS127" s="818"/>
      <c r="DT127" s="818"/>
      <c r="DU127" s="818"/>
      <c r="DV127" s="824" t="s">
        <v>230</v>
      </c>
      <c r="DW127" s="824"/>
      <c r="DX127" s="824"/>
      <c r="DY127" s="824"/>
      <c r="DZ127" s="825"/>
    </row>
    <row r="128" spans="1:130" s="233" customFormat="1" ht="26.25" customHeight="1" thickBot="1" x14ac:dyDescent="0.2">
      <c r="A128" s="826" t="s">
        <v>500</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501</v>
      </c>
      <c r="X128" s="828"/>
      <c r="Y128" s="828"/>
      <c r="Z128" s="829"/>
      <c r="AA128" s="830">
        <v>346</v>
      </c>
      <c r="AB128" s="831"/>
      <c r="AC128" s="831"/>
      <c r="AD128" s="831"/>
      <c r="AE128" s="832"/>
      <c r="AF128" s="833">
        <v>346</v>
      </c>
      <c r="AG128" s="831"/>
      <c r="AH128" s="831"/>
      <c r="AI128" s="831"/>
      <c r="AJ128" s="832"/>
      <c r="AK128" s="833">
        <v>236</v>
      </c>
      <c r="AL128" s="831"/>
      <c r="AM128" s="831"/>
      <c r="AN128" s="831"/>
      <c r="AO128" s="832"/>
      <c r="AP128" s="834"/>
      <c r="AQ128" s="835"/>
      <c r="AR128" s="835"/>
      <c r="AS128" s="835"/>
      <c r="AT128" s="836"/>
      <c r="AU128" s="235"/>
      <c r="AV128" s="235"/>
      <c r="AW128" s="235"/>
      <c r="AX128" s="837" t="s">
        <v>502</v>
      </c>
      <c r="AY128" s="838"/>
      <c r="AZ128" s="838"/>
      <c r="BA128" s="838"/>
      <c r="BB128" s="838"/>
      <c r="BC128" s="838"/>
      <c r="BD128" s="838"/>
      <c r="BE128" s="839"/>
      <c r="BF128" s="814" t="s">
        <v>464</v>
      </c>
      <c r="BG128" s="815"/>
      <c r="BH128" s="815"/>
      <c r="BI128" s="815"/>
      <c r="BJ128" s="815"/>
      <c r="BK128" s="815"/>
      <c r="BL128" s="840"/>
      <c r="BM128" s="814">
        <v>13.82</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503</v>
      </c>
      <c r="CQ128" s="758"/>
      <c r="CR128" s="758"/>
      <c r="CS128" s="758"/>
      <c r="CT128" s="758"/>
      <c r="CU128" s="758"/>
      <c r="CV128" s="758"/>
      <c r="CW128" s="758"/>
      <c r="CX128" s="758"/>
      <c r="CY128" s="758"/>
      <c r="CZ128" s="758"/>
      <c r="DA128" s="758"/>
      <c r="DB128" s="758"/>
      <c r="DC128" s="758"/>
      <c r="DD128" s="758"/>
      <c r="DE128" s="758"/>
      <c r="DF128" s="759"/>
      <c r="DG128" s="820" t="s">
        <v>230</v>
      </c>
      <c r="DH128" s="821"/>
      <c r="DI128" s="821"/>
      <c r="DJ128" s="821"/>
      <c r="DK128" s="821"/>
      <c r="DL128" s="821" t="s">
        <v>504</v>
      </c>
      <c r="DM128" s="821"/>
      <c r="DN128" s="821"/>
      <c r="DO128" s="821"/>
      <c r="DP128" s="821"/>
      <c r="DQ128" s="821" t="s">
        <v>505</v>
      </c>
      <c r="DR128" s="821"/>
      <c r="DS128" s="821"/>
      <c r="DT128" s="821"/>
      <c r="DU128" s="821"/>
      <c r="DV128" s="822" t="s">
        <v>504</v>
      </c>
      <c r="DW128" s="822"/>
      <c r="DX128" s="822"/>
      <c r="DY128" s="822"/>
      <c r="DZ128" s="823"/>
    </row>
    <row r="129" spans="1:131" s="233" customFormat="1" ht="26.25" customHeight="1" x14ac:dyDescent="0.15">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506</v>
      </c>
      <c r="X129" s="805"/>
      <c r="Y129" s="805"/>
      <c r="Z129" s="806"/>
      <c r="AA129" s="807">
        <v>6892643</v>
      </c>
      <c r="AB129" s="808"/>
      <c r="AC129" s="808"/>
      <c r="AD129" s="808"/>
      <c r="AE129" s="809"/>
      <c r="AF129" s="810">
        <v>7176770</v>
      </c>
      <c r="AG129" s="808"/>
      <c r="AH129" s="808"/>
      <c r="AI129" s="808"/>
      <c r="AJ129" s="809"/>
      <c r="AK129" s="810">
        <v>7743068</v>
      </c>
      <c r="AL129" s="808"/>
      <c r="AM129" s="808"/>
      <c r="AN129" s="808"/>
      <c r="AO129" s="809"/>
      <c r="AP129" s="811"/>
      <c r="AQ129" s="812"/>
      <c r="AR129" s="812"/>
      <c r="AS129" s="812"/>
      <c r="AT129" s="813"/>
      <c r="AU129" s="236"/>
      <c r="AV129" s="236"/>
      <c r="AW129" s="236"/>
      <c r="AX129" s="779" t="s">
        <v>507</v>
      </c>
      <c r="AY129" s="780"/>
      <c r="AZ129" s="780"/>
      <c r="BA129" s="780"/>
      <c r="BB129" s="780"/>
      <c r="BC129" s="780"/>
      <c r="BD129" s="780"/>
      <c r="BE129" s="781"/>
      <c r="BF129" s="798" t="s">
        <v>508</v>
      </c>
      <c r="BG129" s="799"/>
      <c r="BH129" s="799"/>
      <c r="BI129" s="799"/>
      <c r="BJ129" s="799"/>
      <c r="BK129" s="799"/>
      <c r="BL129" s="800"/>
      <c r="BM129" s="798">
        <v>18.82</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510</v>
      </c>
      <c r="X130" s="805"/>
      <c r="Y130" s="805"/>
      <c r="Z130" s="806"/>
      <c r="AA130" s="807">
        <v>918989</v>
      </c>
      <c r="AB130" s="808"/>
      <c r="AC130" s="808"/>
      <c r="AD130" s="808"/>
      <c r="AE130" s="809"/>
      <c r="AF130" s="810">
        <v>911112</v>
      </c>
      <c r="AG130" s="808"/>
      <c r="AH130" s="808"/>
      <c r="AI130" s="808"/>
      <c r="AJ130" s="809"/>
      <c r="AK130" s="810">
        <v>892700</v>
      </c>
      <c r="AL130" s="808"/>
      <c r="AM130" s="808"/>
      <c r="AN130" s="808"/>
      <c r="AO130" s="809"/>
      <c r="AP130" s="811"/>
      <c r="AQ130" s="812"/>
      <c r="AR130" s="812"/>
      <c r="AS130" s="812"/>
      <c r="AT130" s="813"/>
      <c r="AU130" s="236"/>
      <c r="AV130" s="236"/>
      <c r="AW130" s="236"/>
      <c r="AX130" s="779" t="s">
        <v>511</v>
      </c>
      <c r="AY130" s="780"/>
      <c r="AZ130" s="780"/>
      <c r="BA130" s="780"/>
      <c r="BB130" s="780"/>
      <c r="BC130" s="780"/>
      <c r="BD130" s="780"/>
      <c r="BE130" s="781"/>
      <c r="BF130" s="782">
        <v>8.8000000000000007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512</v>
      </c>
      <c r="X131" s="789"/>
      <c r="Y131" s="789"/>
      <c r="Z131" s="790"/>
      <c r="AA131" s="791">
        <v>5973654</v>
      </c>
      <c r="AB131" s="792"/>
      <c r="AC131" s="792"/>
      <c r="AD131" s="792"/>
      <c r="AE131" s="793"/>
      <c r="AF131" s="794">
        <v>6265658</v>
      </c>
      <c r="AG131" s="792"/>
      <c r="AH131" s="792"/>
      <c r="AI131" s="792"/>
      <c r="AJ131" s="793"/>
      <c r="AK131" s="794">
        <v>6850368</v>
      </c>
      <c r="AL131" s="792"/>
      <c r="AM131" s="792"/>
      <c r="AN131" s="792"/>
      <c r="AO131" s="793"/>
      <c r="AP131" s="795"/>
      <c r="AQ131" s="796"/>
      <c r="AR131" s="796"/>
      <c r="AS131" s="796"/>
      <c r="AT131" s="797"/>
      <c r="AU131" s="236"/>
      <c r="AV131" s="236"/>
      <c r="AW131" s="236"/>
      <c r="AX131" s="757" t="s">
        <v>513</v>
      </c>
      <c r="AY131" s="758"/>
      <c r="AZ131" s="758"/>
      <c r="BA131" s="758"/>
      <c r="BB131" s="758"/>
      <c r="BC131" s="758"/>
      <c r="BD131" s="758"/>
      <c r="BE131" s="759"/>
      <c r="BF131" s="760">
        <v>23.8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515</v>
      </c>
      <c r="W132" s="770"/>
      <c r="X132" s="770"/>
      <c r="Y132" s="770"/>
      <c r="Z132" s="771"/>
      <c r="AA132" s="772">
        <v>9.3861311690000004</v>
      </c>
      <c r="AB132" s="773"/>
      <c r="AC132" s="773"/>
      <c r="AD132" s="773"/>
      <c r="AE132" s="774"/>
      <c r="AF132" s="775">
        <v>8.7342462679999997</v>
      </c>
      <c r="AG132" s="773"/>
      <c r="AH132" s="773"/>
      <c r="AI132" s="773"/>
      <c r="AJ132" s="774"/>
      <c r="AK132" s="775">
        <v>8.3466902800000007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516</v>
      </c>
      <c r="W133" s="749"/>
      <c r="X133" s="749"/>
      <c r="Y133" s="749"/>
      <c r="Z133" s="750"/>
      <c r="AA133" s="751">
        <v>9.6999999999999993</v>
      </c>
      <c r="AB133" s="752"/>
      <c r="AC133" s="752"/>
      <c r="AD133" s="752"/>
      <c r="AE133" s="753"/>
      <c r="AF133" s="751">
        <v>9.1999999999999993</v>
      </c>
      <c r="AG133" s="752"/>
      <c r="AH133" s="752"/>
      <c r="AI133" s="752"/>
      <c r="AJ133" s="753"/>
      <c r="AK133" s="751">
        <v>8.8000000000000007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xMw0PyIhSO5poIQtBGnraYQB5qc3ykOFh6pKczuQVrNBkj/0ij4DVgmVUg+cFRVtH+Fl1/Miz14o21Gbly56g==" saltValue="I3f0Cpk1CHe3hkALT/1Z2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2" zoomScaleNormal="85" zoomScaleSheetLayoutView="100" workbookViewId="0">
      <selection activeCell="CT50" sqref="CT5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9e/Bb4r8MviUtCB0QFUAnsoYrQRQqxWjqU5oNJK7XobMEqn2LSl0locBwyqIpDvPGlzA/5r5vIIPyzNg03O4aA==" saltValue="fBvVmi4ur2fLMpA3Au1t7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8"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3YgFT5P9rINg565B6CPmfzGsJak2xVZgOS9T/IAW1l+GmkyYCL9wU9OkAlK7BQv3edxBj8QRI9VbgVyarZtgw==" saltValue="IHfWTmjfsC1Z4tEaNPXAC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520</v>
      </c>
      <c r="AP7" s="275"/>
      <c r="AQ7" s="276" t="s">
        <v>521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522</v>
      </c>
      <c r="AQ8" s="282" t="s">
        <v>523</v>
      </c>
      <c r="AR8" s="283" t="s">
        <v>524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525</v>
      </c>
      <c r="AL9" s="1159"/>
      <c r="AM9" s="1159"/>
      <c r="AN9" s="1160"/>
      <c r="AO9" s="284">
        <v>2137371</v>
      </c>
      <c r="AP9" s="284">
        <v>66489</v>
      </c>
      <c r="AQ9" s="285">
        <v>65075</v>
      </c>
      <c r="AR9" s="286">
        <v>2.2000000000000002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526</v>
      </c>
      <c r="AL10" s="1159"/>
      <c r="AM10" s="1159"/>
      <c r="AN10" s="1160"/>
      <c r="AO10" s="287">
        <v>345996</v>
      </c>
      <c r="AP10" s="287">
        <v>10763</v>
      </c>
      <c r="AQ10" s="288">
        <v>8175</v>
      </c>
      <c r="AR10" s="289">
        <v>31.7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527</v>
      </c>
      <c r="AL11" s="1159"/>
      <c r="AM11" s="1159"/>
      <c r="AN11" s="1160"/>
      <c r="AO11" s="287" t="s">
        <v>528</v>
      </c>
      <c r="AP11" s="287" t="s">
        <v>528</v>
      </c>
      <c r="AQ11" s="288">
        <v>364</v>
      </c>
      <c r="AR11" s="289" t="s">
        <v>528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529</v>
      </c>
      <c r="AL12" s="1159"/>
      <c r="AM12" s="1159"/>
      <c r="AN12" s="1160"/>
      <c r="AO12" s="287" t="s">
        <v>528</v>
      </c>
      <c r="AP12" s="287" t="s">
        <v>528</v>
      </c>
      <c r="AQ12" s="288">
        <v>18</v>
      </c>
      <c r="AR12" s="289" t="s">
        <v>528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530</v>
      </c>
      <c r="AL13" s="1159"/>
      <c r="AM13" s="1159"/>
      <c r="AN13" s="1160"/>
      <c r="AO13" s="287">
        <v>82511</v>
      </c>
      <c r="AP13" s="287">
        <v>2567</v>
      </c>
      <c r="AQ13" s="288">
        <v>2565</v>
      </c>
      <c r="AR13" s="289">
        <v>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531</v>
      </c>
      <c r="AL14" s="1159"/>
      <c r="AM14" s="1159"/>
      <c r="AN14" s="1160"/>
      <c r="AO14" s="287" t="s">
        <v>528</v>
      </c>
      <c r="AP14" s="287" t="s">
        <v>528</v>
      </c>
      <c r="AQ14" s="288">
        <v>1231</v>
      </c>
      <c r="AR14" s="289" t="s">
        <v>528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532</v>
      </c>
      <c r="AL15" s="1162"/>
      <c r="AM15" s="1162"/>
      <c r="AN15" s="1163"/>
      <c r="AO15" s="287">
        <v>-161323</v>
      </c>
      <c r="AP15" s="287">
        <v>-5018</v>
      </c>
      <c r="AQ15" s="288">
        <v>-4456</v>
      </c>
      <c r="AR15" s="289">
        <v>12.6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2404555</v>
      </c>
      <c r="AP16" s="287">
        <v>74801</v>
      </c>
      <c r="AQ16" s="288">
        <v>72972</v>
      </c>
      <c r="AR16" s="289">
        <v>2.5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537</v>
      </c>
      <c r="AL21" s="1165"/>
      <c r="AM21" s="1165"/>
      <c r="AN21" s="1166"/>
      <c r="AO21" s="300">
        <v>6.22</v>
      </c>
      <c r="AP21" s="301">
        <v>6.56</v>
      </c>
      <c r="AQ21" s="302">
        <v>-0.34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538</v>
      </c>
      <c r="AL22" s="1165"/>
      <c r="AM22" s="1165"/>
      <c r="AN22" s="1166"/>
      <c r="AO22" s="305">
        <v>97.1</v>
      </c>
      <c r="AP22" s="306">
        <v>97.1</v>
      </c>
      <c r="AQ22" s="307">
        <v>0</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520</v>
      </c>
      <c r="AP30" s="275"/>
      <c r="AQ30" s="276" t="s">
        <v>521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522</v>
      </c>
      <c r="AQ31" s="282" t="s">
        <v>523</v>
      </c>
      <c r="AR31" s="283" t="s">
        <v>524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542</v>
      </c>
      <c r="AL32" s="1149"/>
      <c r="AM32" s="1149"/>
      <c r="AN32" s="1150"/>
      <c r="AO32" s="315">
        <v>1356892</v>
      </c>
      <c r="AP32" s="315">
        <v>42210</v>
      </c>
      <c r="AQ32" s="316">
        <v>32092</v>
      </c>
      <c r="AR32" s="317">
        <v>31.5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543</v>
      </c>
      <c r="AL33" s="1149"/>
      <c r="AM33" s="1149"/>
      <c r="AN33" s="1150"/>
      <c r="AO33" s="315" t="s">
        <v>528</v>
      </c>
      <c r="AP33" s="315" t="s">
        <v>528</v>
      </c>
      <c r="AQ33" s="316" t="s">
        <v>528</v>
      </c>
      <c r="AR33" s="317" t="s">
        <v>528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544</v>
      </c>
      <c r="AL34" s="1149"/>
      <c r="AM34" s="1149"/>
      <c r="AN34" s="1150"/>
      <c r="AO34" s="315" t="s">
        <v>528</v>
      </c>
      <c r="AP34" s="315" t="s">
        <v>528</v>
      </c>
      <c r="AQ34" s="316" t="s">
        <v>528</v>
      </c>
      <c r="AR34" s="317" t="s">
        <v>528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545</v>
      </c>
      <c r="AL35" s="1149"/>
      <c r="AM35" s="1149"/>
      <c r="AN35" s="1150"/>
      <c r="AO35" s="315">
        <v>26414</v>
      </c>
      <c r="AP35" s="315">
        <v>822</v>
      </c>
      <c r="AQ35" s="316">
        <v>8882</v>
      </c>
      <c r="AR35" s="317">
        <v>-90.7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546</v>
      </c>
      <c r="AL36" s="1149"/>
      <c r="AM36" s="1149"/>
      <c r="AN36" s="1150"/>
      <c r="AO36" s="315">
        <v>81409</v>
      </c>
      <c r="AP36" s="315">
        <v>2532</v>
      </c>
      <c r="AQ36" s="316">
        <v>1893</v>
      </c>
      <c r="AR36" s="317">
        <v>33.799999999999997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547</v>
      </c>
      <c r="AL37" s="1149"/>
      <c r="AM37" s="1149"/>
      <c r="AN37" s="1150"/>
      <c r="AO37" s="315" t="s">
        <v>528</v>
      </c>
      <c r="AP37" s="315" t="s">
        <v>528</v>
      </c>
      <c r="AQ37" s="316">
        <v>971</v>
      </c>
      <c r="AR37" s="317" t="s">
        <v>528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548</v>
      </c>
      <c r="AL38" s="1152"/>
      <c r="AM38" s="1152"/>
      <c r="AN38" s="1153"/>
      <c r="AO38" s="318" t="s">
        <v>528</v>
      </c>
      <c r="AP38" s="318" t="s">
        <v>528</v>
      </c>
      <c r="AQ38" s="319">
        <v>0</v>
      </c>
      <c r="AR38" s="307" t="s">
        <v>528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549</v>
      </c>
      <c r="AL39" s="1152"/>
      <c r="AM39" s="1152"/>
      <c r="AN39" s="1153"/>
      <c r="AO39" s="315">
        <v>-236</v>
      </c>
      <c r="AP39" s="315">
        <v>-7</v>
      </c>
      <c r="AQ39" s="316">
        <v>-3104</v>
      </c>
      <c r="AR39" s="317">
        <v>-99.8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550</v>
      </c>
      <c r="AL40" s="1149"/>
      <c r="AM40" s="1149"/>
      <c r="AN40" s="1150"/>
      <c r="AO40" s="315">
        <v>-892700</v>
      </c>
      <c r="AP40" s="315">
        <v>-27770</v>
      </c>
      <c r="AQ40" s="316">
        <v>-27365</v>
      </c>
      <c r="AR40" s="317">
        <v>1.5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571779</v>
      </c>
      <c r="AP41" s="315">
        <v>17787</v>
      </c>
      <c r="AQ41" s="316">
        <v>13369</v>
      </c>
      <c r="AR41" s="317">
        <v>33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520</v>
      </c>
      <c r="AN49" s="1143" t="s">
        <v>554</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555</v>
      </c>
      <c r="AO50" s="332" t="s">
        <v>556</v>
      </c>
      <c r="AP50" s="333" t="s">
        <v>557</v>
      </c>
      <c r="AQ50" s="334" t="s">
        <v>558</v>
      </c>
      <c r="AR50" s="335" t="s">
        <v>559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1742659</v>
      </c>
      <c r="AN51" s="337">
        <v>56307</v>
      </c>
      <c r="AO51" s="338">
        <v>-6.4</v>
      </c>
      <c r="AP51" s="339">
        <v>52191</v>
      </c>
      <c r="AQ51" s="340">
        <v>9.3000000000000007</v>
      </c>
      <c r="AR51" s="341">
        <v>-15.7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130345</v>
      </c>
      <c r="AN52" s="345">
        <v>4212</v>
      </c>
      <c r="AO52" s="346">
        <v>-25.2</v>
      </c>
      <c r="AP52" s="347">
        <v>24843</v>
      </c>
      <c r="AQ52" s="348">
        <v>-0.4</v>
      </c>
      <c r="AR52" s="349">
        <v>-24.8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1107075</v>
      </c>
      <c r="AN53" s="337">
        <v>35327</v>
      </c>
      <c r="AO53" s="338">
        <v>-37.299999999999997</v>
      </c>
      <c r="AP53" s="339">
        <v>47387</v>
      </c>
      <c r="AQ53" s="340">
        <v>-9.1999999999999993</v>
      </c>
      <c r="AR53" s="341">
        <v>-28.1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330988</v>
      </c>
      <c r="AN54" s="345">
        <v>10562</v>
      </c>
      <c r="AO54" s="346">
        <v>150.80000000000001</v>
      </c>
      <c r="AP54" s="347">
        <v>24928</v>
      </c>
      <c r="AQ54" s="348">
        <v>0.3</v>
      </c>
      <c r="AR54" s="349">
        <v>150.5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1259797</v>
      </c>
      <c r="AN55" s="337">
        <v>39947</v>
      </c>
      <c r="AO55" s="338">
        <v>13.1</v>
      </c>
      <c r="AP55" s="339">
        <v>51264</v>
      </c>
      <c r="AQ55" s="340">
        <v>8.1999999999999993</v>
      </c>
      <c r="AR55" s="341">
        <v>4.9000000000000004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274958</v>
      </c>
      <c r="AN56" s="345">
        <v>8719</v>
      </c>
      <c r="AO56" s="346">
        <v>-17.399999999999999</v>
      </c>
      <c r="AP56" s="347">
        <v>26040</v>
      </c>
      <c r="AQ56" s="348">
        <v>4.5</v>
      </c>
      <c r="AR56" s="349">
        <v>-21.9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1190207</v>
      </c>
      <c r="AN57" s="337">
        <v>37332</v>
      </c>
      <c r="AO57" s="338">
        <v>-6.5</v>
      </c>
      <c r="AP57" s="339">
        <v>52068</v>
      </c>
      <c r="AQ57" s="340">
        <v>1.6</v>
      </c>
      <c r="AR57" s="341">
        <v>-8.1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61869</v>
      </c>
      <c r="AN58" s="345">
        <v>1941</v>
      </c>
      <c r="AO58" s="346">
        <v>-77.7</v>
      </c>
      <c r="AP58" s="347">
        <v>26936</v>
      </c>
      <c r="AQ58" s="348">
        <v>3.4</v>
      </c>
      <c r="AR58" s="349">
        <v>-81.099999999999994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1487487</v>
      </c>
      <c r="AN59" s="337">
        <v>46273</v>
      </c>
      <c r="AO59" s="338">
        <v>23.9</v>
      </c>
      <c r="AP59" s="339">
        <v>47161</v>
      </c>
      <c r="AQ59" s="340">
        <v>-9.4</v>
      </c>
      <c r="AR59" s="341">
        <v>33.299999999999997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54751</v>
      </c>
      <c r="AN60" s="345">
        <v>1703</v>
      </c>
      <c r="AO60" s="346">
        <v>-12.3</v>
      </c>
      <c r="AP60" s="347">
        <v>24595</v>
      </c>
      <c r="AQ60" s="348">
        <v>-8.6999999999999993</v>
      </c>
      <c r="AR60" s="349">
        <v>-3.6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1357445</v>
      </c>
      <c r="AN61" s="352">
        <v>43037</v>
      </c>
      <c r="AO61" s="353">
        <v>-2.6</v>
      </c>
      <c r="AP61" s="354">
        <v>50014</v>
      </c>
      <c r="AQ61" s="355">
        <v>0.1</v>
      </c>
      <c r="AR61" s="341">
        <v>-2.7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170582</v>
      </c>
      <c r="AN62" s="345">
        <v>5427</v>
      </c>
      <c r="AO62" s="346">
        <v>3.6</v>
      </c>
      <c r="AP62" s="347">
        <v>25468</v>
      </c>
      <c r="AQ62" s="348">
        <v>-0.2</v>
      </c>
      <c r="AR62" s="349">
        <v>3.8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hrM13fUIbCFhUd0Pduefx3sbg1Lz80zCdjZwH/VBNHYXa35J4mDgVwPTeNpIMkRR09W1H1rdBZPv2bdv0FW6Mw==" saltValue="C+RJHazoirCV43rKtLYS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568</v>
      </c>
    </row>
    <row r="120" spans="125:125" ht="13.5" hidden="1" customHeight="1" x14ac:dyDescent="0.15"/>
    <row r="121" spans="125:125" ht="13.5" hidden="1" customHeight="1" x14ac:dyDescent="0.15">
      <c r="DU121" s="262"/>
    </row>
  </sheetData>
  <sheetProtection algorithmName="SHA-512" hashValue="yI+xcWJF4uWlayFznu5qKrZGz74jyw/RBQu6H4cDv0H8IvCcVAP5t2MVYQWLRDFPt8xSCSY1uShFzdJrL6+tMQ==" saltValue="1BHeI+WTvcRcdSixcZYr0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Normal="100" zoomScaleSheetLayoutView="55" workbookViewId="0">
      <selection activeCell="J23" sqref="J2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569</v>
      </c>
    </row>
  </sheetData>
  <sheetProtection algorithmName="SHA-512" hashValue="245JvXheha/0OPyDwu2CEoKqY1s8klNq8iGIiDpeL8x/gpplTvnoDUM5JV8bS7vwFcqOv3qVRXCRLMvV4iKdzw==" saltValue="wQdNffmtukiqaeidiK8Y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67" t="s">
        <v>3</v>
      </c>
      <c r="D47" s="1167"/>
      <c r="E47" s="1168"/>
      <c r="F47" s="11">
        <v>4.9000000000000004</v>
      </c>
      <c r="G47" s="12">
        <v>6.04</v>
      </c>
      <c r="H47" s="12">
        <v>8.3800000000000008</v>
      </c>
      <c r="I47" s="12">
        <v>13</v>
      </c>
      <c r="J47" s="13">
        <v>20.38</v>
      </c>
    </row>
    <row r="48" spans="2:10" ht="57.75" customHeight="1" x14ac:dyDescent="0.15">
      <c r="B48" s="14"/>
      <c r="C48" s="1169" t="s">
        <v>4</v>
      </c>
      <c r="D48" s="1169"/>
      <c r="E48" s="1170"/>
      <c r="F48" s="15">
        <v>7.28</v>
      </c>
      <c r="G48" s="16">
        <v>8.85</v>
      </c>
      <c r="H48" s="16">
        <v>8.35</v>
      </c>
      <c r="I48" s="16">
        <v>9.44</v>
      </c>
      <c r="J48" s="17">
        <v>10.87</v>
      </c>
    </row>
    <row r="49" spans="2:10" ht="57.75" customHeight="1" thickBot="1" x14ac:dyDescent="0.2">
      <c r="B49" s="18"/>
      <c r="C49" s="1171" t="s">
        <v>5</v>
      </c>
      <c r="D49" s="1171"/>
      <c r="E49" s="1172"/>
      <c r="F49" s="19" t="s">
        <v>575</v>
      </c>
      <c r="G49" s="20">
        <v>2.85</v>
      </c>
      <c r="H49" s="20">
        <v>1.99</v>
      </c>
      <c r="I49" s="20">
        <v>6.37</v>
      </c>
      <c r="J49" s="21">
        <v>10.45</v>
      </c>
    </row>
    <row r="50" spans="2:10" x14ac:dyDescent="0.15"/>
  </sheetData>
  <sheetProtection algorithmName="SHA-512" hashValue="1Qj/W3UBMy5rSBG2KGu8v/WVv6rkhoOiTeTN8HDa2LyYjiKhiiusGBQrIFiFmhSTW4SQI1SetbfK5TLve/Pgrw==" saltValue="0RjkqrL4OX92pcyayxqFd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金城 恭平</dc:creator>
  <cp:lastModifiedBy> </cp:lastModifiedBy>
  <dcterms:created xsi:type="dcterms:W3CDTF">2023-10-03T01:46:17Z</dcterms:created>
  <dcterms:modified xsi:type="dcterms:W3CDTF">2023-10-03T01:46:17Z</dcterms:modified>
</cp:coreProperties>
</file>