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ayumu.c\Desktop\"/>
    </mc:Choice>
  </mc:AlternateContent>
  <xr:revisionPtr revIDLastSave="0" documentId="13_ncr:1_{4143EA31-B10C-423C-9BF6-33DFA8BB36A0}" xr6:coauthVersionLast="45" xr6:coauthVersionMax="47" xr10:uidLastSave="{00000000-0000-0000-0000-000000000000}"/>
  <bookViews>
    <workbookView xWindow="21480" yWindow="-15" windowWidth="21840" windowHeight="131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75" i="12" l="1"/>
  <c r="AA74" i="12"/>
  <c r="AA73" i="12"/>
  <c r="AA72" i="12"/>
  <c r="AA68" i="12"/>
  <c r="AF88" i="12"/>
  <c r="AA28" i="12" l="1"/>
  <c r="AF23" i="12"/>
  <c r="AA8" i="12" l="1"/>
  <c r="AA10" i="12"/>
  <c r="AA7" i="12"/>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BE36" i="10"/>
  <c r="AM36" i="10"/>
  <c r="U36" i="10"/>
  <c r="CO35" i="10"/>
  <c r="BE35" i="10"/>
  <c r="AM35" i="10"/>
  <c r="CO34" i="10"/>
  <c r="BW34" i="10"/>
  <c r="BW35" i="10" s="1"/>
  <c r="BW36" i="10" s="1"/>
  <c r="BW37" i="10" s="1"/>
  <c r="BW38" i="10" s="1"/>
  <c r="BW39" i="10" s="1"/>
  <c r="BW40" i="10" s="1"/>
  <c r="BW41" i="10" s="1"/>
  <c r="BW42" i="10" s="1"/>
  <c r="AM34" i="10"/>
  <c r="C34" i="10"/>
  <c r="C35" i="10" s="1"/>
  <c r="U34" i="10" l="1"/>
  <c r="U35" i="10" s="1"/>
  <c r="C36" i="10"/>
  <c r="C37" i="10" s="1"/>
  <c r="BE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<sst xmlns="http://schemas.openxmlformats.org/spreadsheetml/2006/main" count="1199" uniqueCount="615">
  <si>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</si>
  <si>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</si>
  <si>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</si>
  <si>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</si>
  <si>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</si>
  <si>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</si>
  <si>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</si>
  <si>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</si>
  <si>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</si>
  <si>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</si>
  <si>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</si>
  <si>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</si>
  <si>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</si>
  <si>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</si>
  <si>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</si>
  <si>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</si>
  <si>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</si>
  <si>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</si>
  <si>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</si>
  <si>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</si>
  <si>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</si>
  <si>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</si>
  <si>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</si>
  <si>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</si>
  <si>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</si>
  <si>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</si>
  <si>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</si>
  <si>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</si>
  <si>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</si>
  <si>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</si>
  <si>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</si>
  <si>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</si>
  <si>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</si>
  <si>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</si>
  <si>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</si>
  <si>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</si>
  <si>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</si>
  <si>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</si>
  <si>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</si>
  <si>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</si>
  <si>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</si>
  <si>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</si>
  <si>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</si>
  <si>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</si>
  <si>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</si>
  <si>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</si>
  <si>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</si>
  <si>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</si>
  <si>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</si>
  <si>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</si>
  <si>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</si>
  <si>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</si>
  <si>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</si>
  <si>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</si>
  <si>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</si>
  <si>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</si>
  <si>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</si>
  <si>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</si>
  <si>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</si>
  <si>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</si>
  <si>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</si>
  <si>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</si>
  <si>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</si>
  <si>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</si>
  <si>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</si>
  <si>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</si>
  <si>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</si>
  <si>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</si>
  <si>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</si>
  <si>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</si>
  <si>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</si>
  <si>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</si>
  <si>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</si>
  <si>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</si>
  <si>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</si>
  <si>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</si>
  <si>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</si>
  <si>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</si>
  <si>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</si>
  <si>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</si>
  <si>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</si>
  <si>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</si>
  <si>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</si>
  <si>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</si>
  <si>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</si>
  <si>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</si>
  <si>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</si>
  <si>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</si>
  <si>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</si>
  <si>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</si>
  <si>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</si>
  <si>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</si>
  <si>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</si>
  <si>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</si>
  <si>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</si>
  <si>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</si>
  <si>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</si>
  <si>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</si>
  <si>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北大東村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</si>
  <si>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</si>
  <si>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</si>
  <si>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</si>
  <si>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</si>
  <si>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</si>
  <si>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</si>
  <si>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</si>
  <si>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</si>
  <si>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</si>
  <si>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</si>
  <si>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</si>
  <si>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</si>
  <si>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</si>
  <si>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</si>
  <si>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</si>
  <si>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</si>
  <si>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</si>
  <si>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</si>
  <si>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</si>
  <si>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</si>
  <si>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</si>
  <si>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</si>
  <si>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</si>
  <si>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</si>
  <si>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</si>
  <si>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</si>
  <si>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</si>
  <si>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</si>
  <si>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</si>
  <si>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</si>
  <si>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</si>
  <si>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</si>
  <si>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</si>
  <si>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</si>
  <si>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</si>
  <si>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</si>
  <si>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</si>
  <si>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</si>
  <si>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</si>
  <si>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</si>
  <si>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</si>
  <si>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</si>
  <si>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</si>
  <si>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</si>
  <si>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</si>
  <si>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</si>
  <si>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</si>
  <si>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</si>
  <si>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</si>
  <si>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</si>
  <si>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</si>
  <si>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</si>
  <si>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</si>
  <si>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</si>
  <si>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</si>
  <si>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</si>
  <si>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</si>
  <si>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</si>
  <si>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</si>
  <si>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</si>
  <si>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</si>
  <si>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</si>
  <si>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</si>
  <si>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</si>
  <si>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</si>
  <si>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</si>
  <si>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</si>
  <si>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</si>
  <si>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</si>
  <si>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</si>
  <si>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</si>
  <si>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</si>
  <si>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</si>
  <si>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</si>
  <si>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</si>
  <si>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</si>
  <si>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</si>
  <si>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</si>
  <si>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</si>
  <si>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</si>
  <si>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</si>
  <si>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</si>
  <si>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</si>
  <si>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</si>
  <si>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</si>
  <si>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</si>
  <si>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</si>
  <si>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</si>
  <si>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</si>
  <si>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</si>
  <si>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</si>
  <si>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</si>
  <si>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</si>
  <si>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</si>
  <si>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</si>
  <si>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</si>
  <si>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</si>
  <si>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</si>
  <si>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</si>
  <si>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</si>
  <si>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</si>
  <si>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</si>
  <si>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</si>
  <si>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</si>
  <si>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</si>
  <si>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</si>
  <si>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</si>
  <si>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</si>
  <si>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</si>
  <si>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</si>
  <si>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</si>
  <si>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</si>
  <si>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</si>
  <si>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</si>
  <si>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</si>
  <si>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</si>
  <si>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</si>
  <si>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</si>
  <si>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沖縄県北大東村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</si>
  <si>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</si>
  <si>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</si>
  <si>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</si>
  <si>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</si>
  <si>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</si>
  <si>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</si>
  <si>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</si>
  <si>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</si>
  <si>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</si>
  <si>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</si>
  <si>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</si>
  <si>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</si>
  <si>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</si>
  <si>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</si>
  <si>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</si>
  <si>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</si>
  <si>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</si>
  <si>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</si>
  <si>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</si>
  <si>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</si>
  <si>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</si>
  <si>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</si>
  <si>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</si>
  <si>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</si>
  <si>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</si>
  <si>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</si>
  <si>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</si>
  <si>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</si>
  <si>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</si>
  <si>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</si>
  <si>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</si>
  <si>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</si>
  <si>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</si>
  <si>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</si>
  <si>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</si>
  <si>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</si>
  <si>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</si>
  <si>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</si>
  <si>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</si>
  <si>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</si>
  <si>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</si>
  <si>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</si>
  <si>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</si>
  <si>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</si>
  <si>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</si>
  <si>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</si>
  <si>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</si>
  <si>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</si>
  <si>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</si>
  <si>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</si>
  <si>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</si>
  <si>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</si>
  <si>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</si>
  <si>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</si>
  <si>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</si>
  <si>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</si>
  <si>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</si>
  <si>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</si>
  <si>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</si>
  <si>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</si>
  <si>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</si>
  <si>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</si>
  <si>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</si>
  <si>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</si>
  <si>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</si>
  <si>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</si>
  <si>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</si>
  <si>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</si>
  <si>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</si>
  <si>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</si>
  <si>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</si>
  <si>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</si>
  <si>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</si>
  <si>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</si>
  <si>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</si>
  <si>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</si>
  <si>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</si>
  <si>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</si>
  <si>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</si>
  <si>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</si>
  <si>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</si>
  <si>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</si>
  <si>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</si>
  <si>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</si>
  <si>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</si>
  <si>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</si>
  <si>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</si>
  <si>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</si>
  <si>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</si>
  <si>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</si>
  <si>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</si>
  <si>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</si>
  <si>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</si>
  <si>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</si>
  <si>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</si>
  <si>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</si>
  <si>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</si>
  <si>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</si>
  <si>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</si>
  <si>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</si>
  <si>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</si>
  <si>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</si>
  <si>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</si>
  <si>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</si>
  <si>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</si>
  <si>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</si>
  <si>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</si>
  <si>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</si>
  <si>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</si>
  <si>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</si>
  <si>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</si>
  <si>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</si>
  <si>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</si>
  <si>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</si>
  <si>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</si>
  <si>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</si>
  <si>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</si>
  <si>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</si>
  <si>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</si>
  <si>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</si>
  <si>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</si>
  <si>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</si>
  <si>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</si>
  <si>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</si>
  <si>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</si>
  <si>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</si>
  <si>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</si>
  <si>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</si>
  <si>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</si>
  <si>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</si>
  <si>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</si>
  <si>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</si>
  <si>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</si>
  <si>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</si>
  <si>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</si>
  <si>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</si>
  <si>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</si>
  <si>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</si>
  <si>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</si>
  <si>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</si>
  <si>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</si>
  <si>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</si>
  <si>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</si>
  <si>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</si>
  <si>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</si>
  <si>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</si>
  <si>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</si>
  <si>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</si>
  <si>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</si>
  <si>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</si>
  <si>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</si>
  <si>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</si>
  <si>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</si>
  <si>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</si>
  <si>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</si>
  <si>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沖縄県北大東村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</si>
  <si>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</si>
  <si>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</si>
  <si>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</si>
  <si>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</si>
  <si>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</si>
  <si>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</si>
  <si>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</si>
  <si>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</si>
  <si>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</si>
  <si>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</si>
  <si>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</si>
  <si>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</si>
  <si>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</si>
  <si>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</si>
  <si>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</si>
  <si>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</si>
  <si>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</si>
  <si>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</si>
  <si>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</si>
  <si>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</si>
  <si>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歯科特別会計</t>
    <phoneticPr fontId="5"/>
  </si>
  <si>
    <t>港湾特別会計</t>
    <phoneticPr fontId="5"/>
  </si>
  <si>
    <t>月桃特別会計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</si>
  <si>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</si>
  <si>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</si>
  <si>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</si>
  <si>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</si>
  <si>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</si>
  <si>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</si>
  <si>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</si>
  <si>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</si>
  <si>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</si>
  <si>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</si>
  <si>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</si>
  <si>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</si>
  <si>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</si>
  <si>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</si>
  <si>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</si>
  <si>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</si>
  <si>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</si>
  <si>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</si>
  <si>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</si>
  <si>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</si>
  <si>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</si>
  <si>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</si>
  <si>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</si>
  <si>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</si>
  <si>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</si>
  <si>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</si>
  <si>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</si>
  <si>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</si>
  <si>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</si>
  <si>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</si>
  <si>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</si>
  <si>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</si>
  <si>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</si>
  <si>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</si>
  <si>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</si>
  <si>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</si>
  <si>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</si>
  <si>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</si>
  <si>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</si>
  <si>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</si>
  <si>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</si>
  <si>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</si>
  <si>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</si>
  <si>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</si>
  <si>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</si>
  <si>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</si>
  <si>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</si>
  <si>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</si>
  <si>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</si>
  <si>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</si>
  <si>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</si>
  <si>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</si>
  <si>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</si>
  <si>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</si>
  <si>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</si>
  <si>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</si>
  <si>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</si>
  <si>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</si>
  <si>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</si>
  <si>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</si>
  <si>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</si>
  <si>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</si>
  <si>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</si>
  <si>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</si>
  <si>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</si>
  <si>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</si>
  <si>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</si>
  <si>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</si>
  <si>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</si>
  <si>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</si>
  <si>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</si>
  <si>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</si>
  <si>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</si>
  <si>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</si>
  <si>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</si>
  <si>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</si>
  <si>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</si>
  <si>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</si>
  <si>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</si>
  <si>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</si>
  <si>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</si>
  <si>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</si>
  <si>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</si>
  <si>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</si>
  <si>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</si>
  <si>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</si>
  <si>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</si>
  <si>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</si>
  <si>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</si>
  <si>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</si>
  <si>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</si>
  <si>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</si>
  <si>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</si>
  <si>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</si>
  <si>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</si>
  <si>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</si>
  <si>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</si>
  <si>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</si>
  <si>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</si>
  <si>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</si>
  <si>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</si>
  <si>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</si>
  <si>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</si>
  <si>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</si>
  <si>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</si>
  <si>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</si>
  <si>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</si>
  <si>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</si>
  <si>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</si>
  <si>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</si>
  <si>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</si>
  <si>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</si>
  <si>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</si>
  <si>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</si>
  <si>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</si>
  <si>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</si>
  <si>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</si>
  <si>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</si>
  <si>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</si>
  <si>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</si>
  <si>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</si>
  <si>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</si>
  <si>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</si>
  <si>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</si>
  <si>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</si>
  <si>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</si>
  <si>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</si>
  <si>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</si>
  <si>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</si>
  <si>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</si>
  <si>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</si>
  <si>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</si>
  <si>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</si>
  <si>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</si>
  <si>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</si>
  <si>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</si>
  <si>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</si>
  <si>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</si>
  <si>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</si>
  <si>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</si>
  <si>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</si>
  <si>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</si>
  <si>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</si>
  <si>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</si>
  <si>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</si>
  <si>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</si>
  <si>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</si>
  <si>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</si>
  <si>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</si>
  <si>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</si>
  <si>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</si>
  <si>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</si>
  <si>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</si>
  <si>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</si>
  <si>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</si>
  <si>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</si>
  <si>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</si>
  <si>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</si>
  <si>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</si>
  <si>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</si>
  <si>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</si>
  <si>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</si>
  <si>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</si>
  <si>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</si>
  <si>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</si>
  <si>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</si>
  <si>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</si>
  <si>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</si>
  <si>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</si>
  <si>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</si>
  <si>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</si>
  <si>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</si>
  <si>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</si>
  <si>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27.00</t>
  </si>
  <si>
    <t>▲ 17.04</t>
  </si>
  <si>
    <t>▲ 13.99</t>
  </si>
  <si>
    <t>一般会計</t>
  </si>
  <si>
    <t>港湾特別会計</t>
  </si>
  <si>
    <t>国民健康保険事業特別会計</t>
  </si>
  <si>
    <t>簡易水道特別会計</t>
  </si>
  <si>
    <t>月桃特別会計</t>
  </si>
  <si>
    <t>歯科特別会計</t>
  </si>
  <si>
    <t>後期高齢者医療事業特別会計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</si>
  <si>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</si>
  <si>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</si>
  <si>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</si>
  <si>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</si>
  <si>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</si>
  <si>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</si>
  <si>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</si>
  <si>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</si>
  <si>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</si>
  <si>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沖縄県市町村自治会館管理組合</t>
  </si>
  <si>
    <t>沖縄県市町村総合事務組合</t>
  </si>
  <si>
    <t>沖縄県町村交通災害共済組合</t>
  </si>
  <si>
    <t>沖縄県介護保険広域連合（一般）</t>
    <rPh sb="12" eb="14">
      <t>イッパン</t>
    </rPh>
    <phoneticPr fontId="2"/>
  </si>
  <si>
    <t>沖縄県介護保険広域連合（特別）</t>
    <rPh sb="12" eb="14">
      <t>トクベツ</t>
    </rPh>
    <phoneticPr fontId="2"/>
  </si>
  <si>
    <t>沖縄県後期高齢者医療広域連合（一般）</t>
    <rPh sb="15" eb="17">
      <t>イッパン</t>
    </rPh>
    <phoneticPr fontId="2"/>
  </si>
  <si>
    <t>沖縄県後期高齢者医療広域連合（特別）</t>
    <rPh sb="15" eb="17">
      <t>トクベツ</t>
    </rPh>
    <phoneticPr fontId="2"/>
  </si>
  <si>
    <t>南部広域行政組合</t>
  </si>
  <si>
    <t>南部広域市町村圏事務組合</t>
  </si>
  <si>
    <t>黄金山</t>
    <rPh sb="0" eb="3">
      <t>コガネヤマ</t>
    </rPh>
    <phoneticPr fontId="2"/>
  </si>
  <si>
    <t>港湾業務事業特別会計基金</t>
  </si>
  <si>
    <t>船舶整備基金</t>
  </si>
  <si>
    <t>国民健康保険基金</t>
  </si>
  <si>
    <t>北大東ふるさと応援基金</t>
  </si>
  <si>
    <t>村営住宅整備基金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</si>
  <si>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</si>
  <si>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</si>
  <si>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年々増加傾向にあり、また将来負担比率は変動もあるが15％に達している。資産の償却が進行する中で、行政サービスを適切に行うことができる施設の機能が過不足なく維持できているかを念頭に、集約化や複合化なども含めた検討を通じて、将来負担比率の改善に努める。</t>
    <rPh sb="1" eb="3">
      <t>ユウケイ</t>
    </rPh>
    <rPh sb="3" eb="5">
      <t>コテイ</t>
    </rPh>
    <rPh sb="5" eb="7">
      <t>シサン</t>
    </rPh>
    <rPh sb="7" eb="9">
      <t>ゲンカ</t>
    </rPh>
    <rPh sb="9" eb="11">
      <t>ショウキャク</t>
    </rPh>
    <rPh sb="11" eb="12">
      <t>リツ</t>
    </rPh>
    <rPh sb="13" eb="15">
      <t>ネンネン</t>
    </rPh>
    <rPh sb="15" eb="17">
      <t>ゾウカ</t>
    </rPh>
    <rPh sb="17" eb="19">
      <t>ケイコウ</t>
    </rPh>
    <rPh sb="25" eb="27">
      <t>ショウライ</t>
    </rPh>
    <rPh sb="27" eb="29">
      <t>フタン</t>
    </rPh>
    <rPh sb="29" eb="31">
      <t>ヒリツ</t>
    </rPh>
    <rPh sb="32" eb="34">
      <t>ヘンドウ</t>
    </rPh>
    <rPh sb="42" eb="43">
      <t>タッ</t>
    </rPh>
    <rPh sb="48" eb="50">
      <t>シサン</t>
    </rPh>
    <rPh sb="51" eb="53">
      <t>ショウキャク</t>
    </rPh>
    <rPh sb="54" eb="56">
      <t>シンコウ</t>
    </rPh>
    <rPh sb="58" eb="59">
      <t>ナカ</t>
    </rPh>
    <rPh sb="61" eb="63">
      <t>ギョウセイ</t>
    </rPh>
    <rPh sb="68" eb="70">
      <t>テキセツ</t>
    </rPh>
    <rPh sb="71" eb="72">
      <t>オコナ</t>
    </rPh>
    <rPh sb="79" eb="81">
      <t>シセツ</t>
    </rPh>
    <rPh sb="82" eb="84">
      <t>キノウ</t>
    </rPh>
    <rPh sb="85" eb="88">
      <t>カブソク</t>
    </rPh>
    <rPh sb="90" eb="92">
      <t>イジ</t>
    </rPh>
    <rPh sb="99" eb="101">
      <t>ネントウ</t>
    </rPh>
    <rPh sb="103" eb="106">
      <t>シュウヤクカ</t>
    </rPh>
    <rPh sb="107" eb="110">
      <t>フクゴウカ</t>
    </rPh>
    <rPh sb="113" eb="114">
      <t>フク</t>
    </rPh>
    <rPh sb="116" eb="118">
      <t>ケントウ</t>
    </rPh>
    <rPh sb="119" eb="120">
      <t>ツウ</t>
    </rPh>
    <rPh sb="123" eb="125">
      <t>ショウライ</t>
    </rPh>
    <rPh sb="125" eb="127">
      <t>フタン</t>
    </rPh>
    <rPh sb="127" eb="129">
      <t>ヒリツ</t>
    </rPh>
    <rPh sb="130" eb="132">
      <t>カイゼン</t>
    </rPh>
    <rPh sb="133" eb="134">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</si>
  <si>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</si>
  <si>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</si>
  <si>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</si>
  <si>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</si>
  <si>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</si>
  <si>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</si>
  <si>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比率については、補助事業等を活用しつつ、地方債の償還が進むと同時に起債を抑制できたため、8.3％と3年連続の数値改善となった。一方で将来負担比率は年度ごとに変動がある。決算、財務書類等を活用し、中長期的な視点での地方債の発行・償還に努める。</t>
    <rPh sb="1" eb="3">
      <t>ジッシツ</t>
    </rPh>
    <rPh sb="3" eb="5">
      <t>コウサイ</t>
    </rPh>
    <rPh sb="5" eb="7">
      <t>ヒリツ</t>
    </rPh>
    <rPh sb="25" eb="28">
      <t>チホウサイ</t>
    </rPh>
    <rPh sb="29" eb="31">
      <t>ショウカン</t>
    </rPh>
    <rPh sb="32" eb="33">
      <t>スス</t>
    </rPh>
    <rPh sb="35" eb="37">
      <t>ドウジ</t>
    </rPh>
    <rPh sb="38" eb="40">
      <t>キサイ</t>
    </rPh>
    <rPh sb="41" eb="43">
      <t>ヨクセイ</t>
    </rPh>
    <rPh sb="55" eb="56">
      <t>ネン</t>
    </rPh>
    <rPh sb="56" eb="58">
      <t>レンゾク</t>
    </rPh>
    <rPh sb="59" eb="61">
      <t>スウチ</t>
    </rPh>
    <rPh sb="61" eb="63">
      <t>カイゼン</t>
    </rPh>
    <rPh sb="68" eb="70">
      <t>イッポウ</t>
    </rPh>
    <rPh sb="71" eb="73">
      <t>ショウライ</t>
    </rPh>
    <rPh sb="73" eb="75">
      <t>フタン</t>
    </rPh>
    <rPh sb="75" eb="77">
      <t>ヒリツ</t>
    </rPh>
    <rPh sb="78" eb="80">
      <t>ネンド</t>
    </rPh>
    <rPh sb="83" eb="85">
      <t>ヘンドウ</t>
    </rPh>
    <rPh sb="89" eb="91">
      <t>ケッサン</t>
    </rPh>
    <rPh sb="92" eb="94">
      <t>ザイム</t>
    </rPh>
    <rPh sb="94" eb="96">
      <t>ショルイ</t>
    </rPh>
    <rPh sb="96" eb="97">
      <t>トウ</t>
    </rPh>
    <rPh sb="98" eb="100">
      <t>カツヨウ</t>
    </rPh>
    <rPh sb="102" eb="106">
      <t>チュウチョウキテキ</t>
    </rPh>
    <rPh sb="107" eb="109">
      <t>シテン</t>
    </rPh>
    <rPh sb="111" eb="114">
      <t>チホウサイ</t>
    </rPh>
    <rPh sb="115" eb="117">
      <t>ハッコウ</t>
    </rPh>
    <rPh sb="118" eb="120">
      <t>ショウカン</t>
    </rPh>
    <rPh sb="121" eb="122">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</si>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</sst>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A6B9E48-22AC-427F-A5BC-467A57AA3DD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267911</c:v>
                </c:pt>
                <c:pt idx="1">
                  <c:v>228215</c:v>
                </c:pt>
                <c:pt idx="2">
                  <c:v>264232</c:v>
                </c:pt>
                <c:pt idx="3">
                  <c:v>263613</c:v>
                </c:pt>
                <c:pt idx="4">
                  <c:v>330026</c:v>
                </c:pt>
              </c:numCache>
            </c:numRef>
          </c:val>
          <c:smooth val="0"/>
          <c:extLst>
            <c:ext xmlns:c16="http://schemas.microsoft.com/office/drawing/2014/chart" uri="{C3380CC4-5D6E-409C-BE32-E72D297353CC}">
              <c16:uniqueId val="{00000000-B0FE-453B-BC4E-80C1AD447E7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2439264</c:v>
                </c:pt>
                <c:pt idx="1">
                  <c:v>1922228</c:v>
                </c:pt>
                <c:pt idx="2">
                  <c:v>1916896</c:v>
                </c:pt>
                <c:pt idx="3">
                  <c:v>3533949</c:v>
                </c:pt>
                <c:pt idx="4">
                  <c:v>1984121</c:v>
                </c:pt>
              </c:numCache>
            </c:numRef>
          </c:val>
          <c:smooth val="0"/>
          <c:extLst>
            <c:ext xmlns:c16="http://schemas.microsoft.com/office/drawing/2014/chart" uri="{C3380CC4-5D6E-409C-BE32-E72D297353CC}">
              <c16:uniqueId val="{00000001-B0FE-453B-BC4E-80C1AD447E7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2.4300000000000002</c:v>
                </c:pt>
                <c:pt idx="1">
                  <c:v>3.44</c:v>
                </c:pt>
                <c:pt idx="2">
                  <c:v>17.82</c:v>
                </c:pt>
                <c:pt idx="3">
                  <c:v>3.67</c:v>
                </c:pt>
                <c:pt idx="4">
                  <c:v>9.27</c:v>
                </c:pt>
              </c:numCache>
            </c:numRef>
          </c:val>
          <c:extLst>
            <c:ext xmlns:c16="http://schemas.microsoft.com/office/drawing/2014/chart" uri="{C3380CC4-5D6E-409C-BE32-E72D297353CC}">
              <c16:uniqueId val="{00000000-4E04-4E1C-8190-198B5A36CF5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47.41</c:v>
                </c:pt>
                <c:pt idx="1">
                  <c:v>29.78</c:v>
                </c:pt>
                <c:pt idx="2">
                  <c:v>29.65</c:v>
                </c:pt>
                <c:pt idx="3">
                  <c:v>26.99</c:v>
                </c:pt>
                <c:pt idx="4">
                  <c:v>45.6</c:v>
                </c:pt>
              </c:numCache>
            </c:numRef>
          </c:val>
          <c:extLst>
            <c:ext xmlns:c16="http://schemas.microsoft.com/office/drawing/2014/chart" uri="{C3380CC4-5D6E-409C-BE32-E72D297353CC}">
              <c16:uniqueId val="{00000001-4E04-4E1C-8190-198B5A36CF5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-27</c:v>
                </c:pt>
                <c:pt idx="1">
                  <c:v>-17.04</c:v>
                </c:pt>
                <c:pt idx="2">
                  <c:v>15.62</c:v>
                </c:pt>
                <c:pt idx="3">
                  <c:v>-13.99</c:v>
                </c:pt>
                <c:pt idx="4">
                  <c:v>27.33</c:v>
                </c:pt>
              </c:numCache>
            </c:numRef>
          </c:val>
          <c:smooth val="0"/>
          <c:extLst>
            <c:ext xmlns:c16="http://schemas.microsoft.com/office/drawing/2014/chart" uri="{C3380CC4-5D6E-409C-BE32-E72D297353CC}">
              <c16:uniqueId val="{00000002-4E04-4E1C-8190-198B5A36CF5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D02-436D-AFD5-8D892D12FF1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D02-436D-AFD5-8D892D12FF1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D02-436D-AFD5-8D892D12FF10}"/>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D02-436D-AFD5-8D892D12FF10}"/>
            </c:ext>
          </c:extLst>
        </c:ser>
        <c:ser>
          <c:idx val="4"/>
          <c:order val="4"/>
          <c:tx>
            <c:strRef>
              <c:f>データシート!$A$31</c:f>
              <c:strCache>
                <c:ptCount val="1"/>
                <c:pt idx="0">
                  <c:v>歯科特別会計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0.39</c:v>
                </c:pt>
                <c:pt idx="2">
                  <c:v>#N/A</c:v>
                </c:pt>
                <c:pt idx="3">
                  <c:v>0.13</c:v>
                </c:pt>
                <c:pt idx="4">
                  <c:v>#N/A</c:v>
                </c:pt>
                <c:pt idx="5">
                  <c:v>0.21</c:v>
                </c:pt>
                <c:pt idx="6">
                  <c:v>#N/A</c:v>
                </c:pt>
                <c:pt idx="7">
                  <c:v>0.35</c:v>
                </c:pt>
                <c:pt idx="8">
                  <c:v>#N/A</c:v>
                </c:pt>
                <c:pt idx="9">
                  <c:v>0.06</c:v>
                </c:pt>
              </c:numCache>
            </c:numRef>
          </c:val>
          <c:extLst>
            <c:ext xmlns:c16="http://schemas.microsoft.com/office/drawing/2014/chart" uri="{C3380CC4-5D6E-409C-BE32-E72D297353CC}">
              <c16:uniqueId val="{00000004-FD02-436D-AFD5-8D892D12FF10}"/>
            </c:ext>
          </c:extLst>
        </c:ser>
        <c:ser>
          <c:idx val="5"/>
          <c:order val="5"/>
          <c:tx>
            <c:strRef>
              <c:f>データシート!$A$32</c:f>
              <c:strCache>
                <c:ptCount val="1"/>
                <c:pt idx="0">
                  <c:v>月桃特別会計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0.48</c:v>
                </c:pt>
                <c:pt idx="2">
                  <c:v>#N/A</c:v>
                </c:pt>
                <c:pt idx="3">
                  <c:v>0.31</c:v>
                </c:pt>
                <c:pt idx="4">
                  <c:v>#N/A</c:v>
                </c:pt>
                <c:pt idx="5">
                  <c:v>0.21</c:v>
                </c:pt>
                <c:pt idx="6">
                  <c:v>#N/A</c:v>
                </c:pt>
                <c:pt idx="7">
                  <c:v>0.28000000000000003</c:v>
                </c:pt>
                <c:pt idx="8">
                  <c:v>#N/A</c:v>
                </c:pt>
                <c:pt idx="9">
                  <c:v>0.44</c:v>
                </c:pt>
              </c:numCache>
            </c:numRef>
          </c:val>
          <c:extLst>
            <c:ext xmlns:c16="http://schemas.microsoft.com/office/drawing/2014/chart" uri="{C3380CC4-5D6E-409C-BE32-E72D297353CC}">
              <c16:uniqueId val="{00000005-FD02-436D-AFD5-8D892D12FF10}"/>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2.06</c:v>
                </c:pt>
                <c:pt idx="2">
                  <c:v>#N/A</c:v>
                </c:pt>
                <c:pt idx="3">
                  <c:v>0.93</c:v>
                </c:pt>
                <c:pt idx="4">
                  <c:v>#N/A</c:v>
                </c:pt>
                <c:pt idx="5">
                  <c:v>1.08</c:v>
                </c:pt>
                <c:pt idx="6">
                  <c:v>#N/A</c:v>
                </c:pt>
                <c:pt idx="7">
                  <c:v>0.98</c:v>
                </c:pt>
                <c:pt idx="8">
                  <c:v>#N/A</c:v>
                </c:pt>
                <c:pt idx="9">
                  <c:v>1.06</c:v>
                </c:pt>
              </c:numCache>
            </c:numRef>
          </c:val>
          <c:extLst>
            <c:ext xmlns:c16="http://schemas.microsoft.com/office/drawing/2014/chart" uri="{C3380CC4-5D6E-409C-BE32-E72D297353CC}">
              <c16:uniqueId val="{00000006-FD02-436D-AFD5-8D892D12FF10}"/>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0.59</c:v>
                </c:pt>
                <c:pt idx="2">
                  <c:v>#N/A</c:v>
                </c:pt>
                <c:pt idx="3">
                  <c:v>1.34</c:v>
                </c:pt>
                <c:pt idx="4">
                  <c:v>#N/A</c:v>
                </c:pt>
                <c:pt idx="5">
                  <c:v>2.4</c:v>
                </c:pt>
                <c:pt idx="6">
                  <c:v>#N/A</c:v>
                </c:pt>
                <c:pt idx="7">
                  <c:v>1.33</c:v>
                </c:pt>
                <c:pt idx="8">
                  <c:v>#N/A</c:v>
                </c:pt>
                <c:pt idx="9">
                  <c:v>1.95</c:v>
                </c:pt>
              </c:numCache>
            </c:numRef>
          </c:val>
          <c:extLst>
            <c:ext xmlns:c16="http://schemas.microsoft.com/office/drawing/2014/chart" uri="{C3380CC4-5D6E-409C-BE32-E72D297353CC}">
              <c16:uniqueId val="{00000007-FD02-436D-AFD5-8D892D12FF10}"/>
            </c:ext>
          </c:extLst>
        </c:ser>
        <c:ser>
          <c:idx val="8"/>
          <c:order val="8"/>
          <c:tx>
            <c:strRef>
              <c:f>データシート!$A$35</c:f>
              <c:strCache>
                <c:ptCount val="1"/>
                <c:pt idx="0">
                  <c:v>港湾特別会計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1.08</c:v>
                </c:pt>
                <c:pt idx="2">
                  <c:v>#N/A</c:v>
                </c:pt>
                <c:pt idx="3">
                  <c:v>0.42</c:v>
                </c:pt>
                <c:pt idx="4">
                  <c:v>#N/A</c:v>
                </c:pt>
                <c:pt idx="5">
                  <c:v>4.66</c:v>
                </c:pt>
                <c:pt idx="6">
                  <c:v>#N/A</c:v>
                </c:pt>
                <c:pt idx="7">
                  <c:v>1.1000000000000001</c:v>
                </c:pt>
                <c:pt idx="8">
                  <c:v>#N/A</c:v>
                </c:pt>
                <c:pt idx="9">
                  <c:v>3.3</c:v>
                </c:pt>
              </c:numCache>
            </c:numRef>
          </c:val>
          <c:extLst>
            <c:ext xmlns:c16="http://schemas.microsoft.com/office/drawing/2014/chart" uri="{C3380CC4-5D6E-409C-BE32-E72D297353CC}">
              <c16:uniqueId val="{00000008-FD02-436D-AFD5-8D892D12FF1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0.45</c:v>
                </c:pt>
                <c:pt idx="2">
                  <c:v>#N/A</c:v>
                </c:pt>
                <c:pt idx="3">
                  <c:v>2.56</c:v>
                </c:pt>
                <c:pt idx="4">
                  <c:v>#N/A</c:v>
                </c:pt>
                <c:pt idx="5">
                  <c:v>12.73</c:v>
                </c:pt>
                <c:pt idx="6">
                  <c:v>#N/A</c:v>
                </c:pt>
                <c:pt idx="7">
                  <c:v>1.91</c:v>
                </c:pt>
                <c:pt idx="8">
                  <c:v>#N/A</c:v>
                </c:pt>
                <c:pt idx="9">
                  <c:v>5.44</c:v>
                </c:pt>
              </c:numCache>
            </c:numRef>
          </c:val>
          <c:extLst>
            <c:ext xmlns:c16="http://schemas.microsoft.com/office/drawing/2014/chart" uri="{C3380CC4-5D6E-409C-BE32-E72D297353CC}">
              <c16:uniqueId val="{00000009-FD02-436D-AFD5-8D892D12FF1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206</c:v>
                </c:pt>
                <c:pt idx="5">
                  <c:v>209</c:v>
                </c:pt>
                <c:pt idx="8">
                  <c:v>243</c:v>
                </c:pt>
                <c:pt idx="11">
                  <c:v>262</c:v>
                </c:pt>
                <c:pt idx="14">
                  <c:v>267</c:v>
                </c:pt>
              </c:numCache>
            </c:numRef>
          </c:val>
          <c:extLst>
            <c:ext xmlns:c16="http://schemas.microsoft.com/office/drawing/2014/chart" uri="{C3380CC4-5D6E-409C-BE32-E72D297353CC}">
              <c16:uniqueId val="{00000000-DC0C-4B7F-AEBD-0792D57278E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C0C-4B7F-AEBD-0792D57278E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C0C-4B7F-AEBD-0792D57278E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C0C-4B7F-AEBD-0792D57278E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c:v>
                </c:pt>
                <c:pt idx="3">
                  <c:v>4</c:v>
                </c:pt>
                <c:pt idx="6">
                  <c:v>4</c:v>
                </c:pt>
                <c:pt idx="9">
                  <c:v>4</c:v>
                </c:pt>
                <c:pt idx="12">
                  <c:v>4</c:v>
                </c:pt>
              </c:numCache>
            </c:numRef>
          </c:val>
          <c:extLst>
            <c:ext xmlns:c16="http://schemas.microsoft.com/office/drawing/2014/chart" uri="{C3380CC4-5D6E-409C-BE32-E72D297353CC}">
              <c16:uniqueId val="{00000004-DC0C-4B7F-AEBD-0792D57278E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0C-4B7F-AEBD-0792D57278E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C0C-4B7F-AEBD-0792D57278E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252</c:v>
                </c:pt>
                <c:pt idx="3">
                  <c:v>254</c:v>
                </c:pt>
                <c:pt idx="6">
                  <c:v>282</c:v>
                </c:pt>
                <c:pt idx="9">
                  <c:v>307</c:v>
                </c:pt>
                <c:pt idx="12">
                  <c:v>320</c:v>
                </c:pt>
              </c:numCache>
            </c:numRef>
          </c:val>
          <c:extLst>
            <c:ext xmlns:c16="http://schemas.microsoft.com/office/drawing/2014/chart" uri="{C3380CC4-5D6E-409C-BE32-E72D297353CC}">
              <c16:uniqueId val="{00000007-DC0C-4B7F-AEBD-0792D57278E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51</c:v>
                </c:pt>
                <c:pt idx="2">
                  <c:v>#N/A</c:v>
                </c:pt>
                <c:pt idx="3">
                  <c:v>#N/A</c:v>
                </c:pt>
                <c:pt idx="4">
                  <c:v>49</c:v>
                </c:pt>
                <c:pt idx="5">
                  <c:v>#N/A</c:v>
                </c:pt>
                <c:pt idx="6">
                  <c:v>#N/A</c:v>
                </c:pt>
                <c:pt idx="7">
                  <c:v>43</c:v>
                </c:pt>
                <c:pt idx="8">
                  <c:v>#N/A</c:v>
                </c:pt>
                <c:pt idx="9">
                  <c:v>#N/A</c:v>
                </c:pt>
                <c:pt idx="10">
                  <c:v>49</c:v>
                </c:pt>
                <c:pt idx="11">
                  <c:v>#N/A</c:v>
                </c:pt>
                <c:pt idx="12">
                  <c:v>#N/A</c:v>
                </c:pt>
                <c:pt idx="13">
                  <c:v>57</c:v>
                </c:pt>
                <c:pt idx="14">
                  <c:v>#N/A</c:v>
                </c:pt>
              </c:numCache>
            </c:numRef>
          </c:val>
          <c:smooth val="0"/>
          <c:extLst>
            <c:ext xmlns:c16="http://schemas.microsoft.com/office/drawing/2014/chart" uri="{C3380CC4-5D6E-409C-BE32-E72D297353CC}">
              <c16:uniqueId val="{00000008-DC0C-4B7F-AEBD-0792D57278E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1858</c:v>
                </c:pt>
                <c:pt idx="5">
                  <c:v>2013</c:v>
                </c:pt>
                <c:pt idx="8">
                  <c:v>1956</c:v>
                </c:pt>
                <c:pt idx="11">
                  <c:v>2122</c:v>
                </c:pt>
                <c:pt idx="14">
                  <c:v>2277</c:v>
                </c:pt>
              </c:numCache>
            </c:numRef>
          </c:val>
          <c:extLst>
            <c:ext xmlns:c16="http://schemas.microsoft.com/office/drawing/2014/chart" uri="{C3380CC4-5D6E-409C-BE32-E72D297353CC}">
              <c16:uniqueId val="{00000000-1762-4B50-B8CC-532F27F30B2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177</c:v>
                </c:pt>
                <c:pt idx="8">
                  <c:v>185</c:v>
                </c:pt>
                <c:pt idx="11">
                  <c:v>224</c:v>
                </c:pt>
                <c:pt idx="14">
                  <c:v>419</c:v>
                </c:pt>
              </c:numCache>
            </c:numRef>
          </c:val>
          <c:extLst>
            <c:ext xmlns:c16="http://schemas.microsoft.com/office/drawing/2014/chart" uri="{C3380CC4-5D6E-409C-BE32-E72D297353CC}">
              <c16:uniqueId val="{00000001-1762-4B50-B8CC-532F27F30B2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775</c:v>
                </c:pt>
                <c:pt idx="5">
                  <c:v>575</c:v>
                </c:pt>
                <c:pt idx="8">
                  <c:v>586</c:v>
                </c:pt>
                <c:pt idx="11">
                  <c:v>634</c:v>
                </c:pt>
                <c:pt idx="14">
                  <c:v>845</c:v>
                </c:pt>
              </c:numCache>
            </c:numRef>
          </c:val>
          <c:extLst>
            <c:ext xmlns:c16="http://schemas.microsoft.com/office/drawing/2014/chart" uri="{C3380CC4-5D6E-409C-BE32-E72D297353CC}">
              <c16:uniqueId val="{00000002-1762-4B50-B8CC-532F27F30B2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762-4B50-B8CC-532F27F30B2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762-4B50-B8CC-532F27F30B2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762-4B50-B8CC-532F27F30B2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150</c:v>
                </c:pt>
                <c:pt idx="3">
                  <c:v>154</c:v>
                </c:pt>
                <c:pt idx="6">
                  <c:v>140</c:v>
                </c:pt>
                <c:pt idx="9">
                  <c:v>147</c:v>
                </c:pt>
                <c:pt idx="12">
                  <c:v>164</c:v>
                </c:pt>
              </c:numCache>
            </c:numRef>
          </c:val>
          <c:extLst>
            <c:ext xmlns:c16="http://schemas.microsoft.com/office/drawing/2014/chart" uri="{C3380CC4-5D6E-409C-BE32-E72D297353CC}">
              <c16:uniqueId val="{00000006-1762-4B50-B8CC-532F27F30B2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762-4B50-B8CC-532F27F30B2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34</c:v>
                </c:pt>
                <c:pt idx="3">
                  <c:v>26</c:v>
                </c:pt>
                <c:pt idx="6">
                  <c:v>35</c:v>
                </c:pt>
                <c:pt idx="9">
                  <c:v>32</c:v>
                </c:pt>
                <c:pt idx="12">
                  <c:v>76</c:v>
                </c:pt>
              </c:numCache>
            </c:numRef>
          </c:val>
          <c:extLst>
            <c:ext xmlns:c16="http://schemas.microsoft.com/office/drawing/2014/chart" uri="{C3380CC4-5D6E-409C-BE32-E72D297353CC}">
              <c16:uniqueId val="{00000008-1762-4B50-B8CC-532F27F30B2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762-4B50-B8CC-532F27F30B2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2628</c:v>
                </c:pt>
                <c:pt idx="3">
                  <c:v>2672</c:v>
                </c:pt>
                <c:pt idx="6">
                  <c:v>2605</c:v>
                </c:pt>
                <c:pt idx="9">
                  <c:v>2889</c:v>
                </c:pt>
                <c:pt idx="12">
                  <c:v>3071</c:v>
                </c:pt>
              </c:numCache>
            </c:numRef>
          </c:val>
          <c:extLst>
            <c:ext xmlns:c16="http://schemas.microsoft.com/office/drawing/2014/chart" uri="{C3380CC4-5D6E-409C-BE32-E72D297353CC}">
              <c16:uniqueId val="{0000000A-1762-4B50-B8CC-532F27F30B2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178</c:v>
                </c:pt>
                <c:pt idx="2">
                  <c:v>#N/A</c:v>
                </c:pt>
                <c:pt idx="3">
                  <c:v>#N/A</c:v>
                </c:pt>
                <c:pt idx="4">
                  <c:v>87</c:v>
                </c:pt>
                <c:pt idx="5">
                  <c:v>#N/A</c:v>
                </c:pt>
                <c:pt idx="6">
                  <c:v>#N/A</c:v>
                </c:pt>
                <c:pt idx="7">
                  <c:v>54</c:v>
                </c:pt>
                <c:pt idx="8">
                  <c:v>#N/A</c:v>
                </c:pt>
                <c:pt idx="9">
                  <c:v>#N/A</c:v>
                </c:pt>
                <c:pt idx="10">
                  <c:v>89</c:v>
                </c:pt>
                <c:pt idx="11">
                  <c:v>#N/A</c:v>
                </c:pt>
                <c:pt idx="12">
                  <c:v>#N/A</c:v>
                </c:pt>
                <c:pt idx="13">
                  <c:v>0</c:v>
                </c:pt>
                <c:pt idx="14">
                  <c:v>#N/A</c:v>
                </c:pt>
              </c:numCache>
            </c:numRef>
          </c:val>
          <c:smooth val="0"/>
          <c:extLst>
            <c:ext xmlns:c16="http://schemas.microsoft.com/office/drawing/2014/chart" uri="{C3380CC4-5D6E-409C-BE32-E72D297353CC}">
              <c16:uniqueId val="{0000000B-1762-4B50-B8CC-532F27F30B2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231</c:v>
                </c:pt>
                <c:pt idx="1">
                  <c:v>224</c:v>
                </c:pt>
                <c:pt idx="2">
                  <c:v>421</c:v>
                </c:pt>
              </c:numCache>
            </c:numRef>
          </c:val>
          <c:extLst>
            <c:ext xmlns:c16="http://schemas.microsoft.com/office/drawing/2014/chart" uri="{C3380CC4-5D6E-409C-BE32-E72D297353CC}">
              <c16:uniqueId val="{00000000-36B6-4840-B33F-A4F22414064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36B6-4840-B33F-A4F22414064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352</c:v>
                </c:pt>
                <c:pt idx="1">
                  <c:v>407</c:v>
                </c:pt>
                <c:pt idx="2">
                  <c:v>422</c:v>
                </c:pt>
              </c:numCache>
            </c:numRef>
          </c:val>
          <c:extLst>
            <c:ext xmlns:c16="http://schemas.microsoft.com/office/drawing/2014/chart" uri="{C3380CC4-5D6E-409C-BE32-E72D297353CC}">
              <c16:uniqueId val="{00000002-36B6-4840-B33F-A4F22414064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{DF7538A7-AAA4-4061-9550-CE431ABAEA7E}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7BB-4949-B39C-37399B72F87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{F5739828-CA23-4422-AF80-3CC0BDFE3187}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7BB-4949-B39C-37399B72F87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{FF1D62EA-ECC8-4DDD-A0EF-3B0B683D0DDA}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7BB-4949-B39C-37399B72F87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{4F59F6E8-8CA4-4ECA-8EFC-DFD092C7F60D}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7BB-4949-B39C-37399B72F87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{A183133A-5F5D-4413-92D3-1D87136C63D4}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7BB-4949-B39C-37399B72F873}"/>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{800865A2-0CA3-4F80-AD0B-D9C74E2D5E1A}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7BB-4949-B39C-37399B72F873}"/>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{0DE4204E-6FC1-432C-B5C9-037055509A86}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7BB-4949-B39C-37399B72F873}"/>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{F82A73F2-4344-42D0-8663-0F71B3ED0572}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7BB-4949-B39C-37399B72F87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{A7E03E67-23DD-4FD1-A95C-4A8A25216B63}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7BB-4949-B39C-37399B72F8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36.9</c:v>
                </c:pt>
                <c:pt idx="8">
                  <c:v>38.5</c:v>
                </c:pt>
                <c:pt idx="16">
                  <c:v>41.6</c:v>
                </c:pt>
                <c:pt idx="24">
                  <c:v>40.5</c:v>
                </c:pt>
                <c:pt idx="32">
                  <c:v>42.4</c:v>
                </c:pt>
              </c:numCache>
            </c:numRef>
          </c:xVal>
          <c:yVal>
            <c:numRef>
              <c:f>公会計指標分析・財政指標組合せ分析表!$BP$51:$DC$51</c:f>
              <c:numCache>
                <c:formatCode>#,##0.0;"▲ "#,##0.0</c:formatCode>
                <c:ptCount val="40"/>
                <c:pt idx="0">
                  <c:v>31.8</c:v>
                </c:pt>
                <c:pt idx="8">
                  <c:v>15.9</c:v>
                </c:pt>
                <c:pt idx="16">
                  <c:v>9.6</c:v>
                </c:pt>
                <c:pt idx="24">
                  <c:v>15.1</c:v>
                </c:pt>
              </c:numCache>
            </c:numRef>
          </c:yVal>
          <c:smooth val="0"/>
          <c:extLst>
            <c:ext xmlns:c16="http://schemas.microsoft.com/office/drawing/2014/chart" uri="{C3380CC4-5D6E-409C-BE32-E72D297353CC}">
              <c16:uniqueId val="{00000009-A7BB-4949-B39C-37399B72F87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{E32E861F-AAD4-4454-923E-B134D4052A98}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7BB-4949-B39C-37399B72F87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{AE701A37-1290-4460-A758-55C3E5AD94F0}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7BB-4949-B39C-37399B72F87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{5B78BF21-23CB-4998-80FF-9E1560AD1606}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7BB-4949-B39C-37399B72F87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{6C530160-6405-40D0-A787-9E8E2FADA692}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7BB-4949-B39C-37399B72F87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{6107A4BA-BC54-454A-A30E-9A3E2370D742}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7BB-4949-B39C-37399B72F873}"/>
                </c:ext>
              </c:extLst>
            </c:dLbl>
            <c:dLbl>
              <c:idx val="8"/>
              <c:layout>
                <c:manualLayout>
                  <c:x val="-2.2716914358970029E-2"/>
                  <c:y val="-4.5114315056352043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{52EBAB70-C74B-4E38-8311-873AF432456C}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7BB-4949-B39C-37399B72F873}"/>
                </c:ext>
              </c:extLst>
            </c:dLbl>
            <c:dLbl>
              <c:idx val="16"/>
              <c:layout>
                <c:manualLayout>
                  <c:x val="-4.0602976967251417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{56E909E0-5661-4263-80D6-64C61CFB57D5}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7BB-4949-B39C-37399B72F873}"/>
                </c:ext>
              </c:extLst>
            </c:dLbl>
            <c:dLbl>
              <c:idx val="24"/>
              <c:layout>
                <c:manualLayout>
                  <c:x val="-3.2856810443819218E-2"/>
                  <c:y val="-8.436376915537831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{C7B53D04-6B0D-4A15-B04F-F0DDB43FFE98}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7BB-4949-B39C-37399B72F87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{DCAC227D-DE62-45B1-978C-448C924EECC9}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7BB-4949-B39C-37399B72F8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61.8</c:v>
                </c:pt>
                <c:pt idx="16">
                  <c:v>63.1</c:v>
                </c:pt>
                <c:pt idx="24">
                  <c:v>62.2</c:v>
                </c:pt>
                <c:pt idx="32">
                  <c:v>48</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7BB-4949-B39C-37399B72F873}"/>
            </c:ext>
          </c:extLst>
        </c:ser>
        <c:dLbls>
          <c:showLegendKey val="0"/>
          <c:showVal val="1"/>
          <c:showCatName val="0"/>
          <c:showSerName val="0"/>
          <c:showPercent val="0"/>
          <c:showBubbleSize val="0"/>
        </c:dLbls>
        <c:axId val="46179840"/>
        <c:axId val="46181760"/>
      </c:scatterChart>
      <c:valAx>
        <c:axId val="46179840"/>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{68AF6CB7-6687-4ED6-9FB3-4CE7F4BF65B3}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175-45CE-8172-D68F7DE8B93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{88A9039E-78ED-476C-8C3D-72CFE464B305}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75-45CE-8172-D68F7DE8B93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{8A87927D-4D03-43FA-853E-1F0F1A535E6F}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75-45CE-8172-D68F7DE8B93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{88E8EE31-AA15-409C-A77F-7E0945BBCDF9}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75-45CE-8172-D68F7DE8B93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{69A40CCD-0DA2-4A5A-902A-FFF4C160296C}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75-45CE-8172-D68F7DE8B936}"/>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{66204A71-FA37-433C-8E64-AED656814FD7}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175-45CE-8172-D68F7DE8B936}"/>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{3A88B945-970C-4075-9D26-BE9EF845A5ED}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175-45CE-8172-D68F7DE8B936}"/>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{429FEC84-AED6-4389-9A07-A307B5CE7AE0}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175-45CE-8172-D68F7DE8B93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{B4886B86-3DA7-4BA4-ADFB-F759F2C498D9}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175-45CE-8172-D68F7DE8B93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9.3000000000000007</c:v>
                </c:pt>
                <c:pt idx="16">
                  <c:v>8.6</c:v>
                </c:pt>
                <c:pt idx="24">
                  <c:v>8.5</c:v>
                </c:pt>
                <c:pt idx="32">
                  <c:v>8.3000000000000007</c:v>
                </c:pt>
              </c:numCache>
            </c:numRef>
          </c:xVal>
          <c:yVal>
            <c:numRef>
              <c:f>公会計指標分析・財政指標組合せ分析表!$BP$73:$DC$73</c:f>
              <c:numCache>
                <c:formatCode>#,##0.0;"▲ "#,##0.0</c:formatCode>
                <c:ptCount val="40"/>
                <c:pt idx="0">
                  <c:v>31.8</c:v>
                </c:pt>
                <c:pt idx="8">
                  <c:v>15.9</c:v>
                </c:pt>
                <c:pt idx="16">
                  <c:v>9.6</c:v>
                </c:pt>
                <c:pt idx="24">
                  <c:v>15.1</c:v>
                </c:pt>
              </c:numCache>
            </c:numRef>
          </c:yVal>
          <c:smooth val="0"/>
          <c:extLst>
            <c:ext xmlns:c16="http://schemas.microsoft.com/office/drawing/2014/chart" uri="{C3380CC4-5D6E-409C-BE32-E72D297353CC}">
              <c16:uniqueId val="{00000009-7175-45CE-8172-D68F7DE8B93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1697991619110633E-2"/>
                  <c:y val="-4.349592131553587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{C80592CF-3C84-4B87-B268-F94AEA3928EC}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175-45CE-8172-D68F7DE8B93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{BBBEA4D4-958F-47DE-9795-BA443E8676F9}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75-45CE-8172-D68F7DE8B93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{BAEBAB78-DBD1-4E5E-B6D8-0B5B4A49DCED}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75-45CE-8172-D68F7DE8B93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{7607B25C-1F37-4A97-AD10-A9A384612463}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75-45CE-8172-D68F7DE8B93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{CCDDE14C-E889-4AA5-9EBA-51E70A18B342}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75-45CE-8172-D68F7DE8B93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{5A892F6A-E97B-40BB-9F63-D7A903EB9100}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175-45CE-8172-D68F7DE8B936}"/>
                </c:ext>
              </c:extLst>
            </c:dLbl>
            <c:dLbl>
              <c:idx val="16"/>
              <c:layout>
                <c:manualLayout>
                  <c:x val="-4.4905057365901176E-2"/>
                  <c:y val="-5.2956284201664899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{D828D99B-7ADF-4F3F-B13F-1BE28C0CE618}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175-45CE-8172-D68F7DE8B936}"/>
                </c:ext>
              </c:extLst>
            </c:dLbl>
            <c:dLbl>
              <c:idx val="24"/>
              <c:layout>
                <c:manualLayout>
                  <c:x val="-1.8235628084250128E-2"/>
                  <c:y val="-9.0797735746181107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{A1BE1FA9-8507-4B41-A1E1-9E9480C95E80}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175-45CE-8172-D68F7DE8B93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{41B476F7-6684-4F3B-8DE9-2A2FE493DC49}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175-45CE-8172-D68F7DE8B9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5.6</c:v>
                </c:pt>
                <c:pt idx="8">
                  <c:v>5.3</c:v>
                </c:pt>
                <c:pt idx="16">
                  <c:v>5.8</c:v>
                </c:pt>
                <c:pt idx="24">
                  <c:v>5.8</c:v>
                </c:pt>
                <c:pt idx="32">
                  <c:v>6.1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175-45CE-8172-D68F7DE8B936}"/>
            </c:ext>
          </c:extLst>
        </c:ser>
        <c:dLbls>
          <c:showLegendKey val="0"/>
          <c:showVal val="1"/>
          <c:showCatName val="0"/>
          <c:showSerName val="0"/>
          <c:showPercent val="0"/>
          <c:showBubbleSize val="0"/>
        </c:dLbls>
        <c:axId val="84219776"/>
        <c:axId val="84234240"/>
      </c:scatterChart>
      <c:valAx>
        <c:axId val="84219776"/>
        <c:scaling>
          <c:orientation val="maxMin"/>
          <c:max val="10"/>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沖縄県北大東村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元利償還金は普通建設事業費に係る償還金の増加により年々増加している。一方で算入公債費も増加しているが、対前年比で実質公債費比率の分子は約</a:t>
          </a:r>
          <a:r>
            <a:rPr kumimoji="1" lang="en-US" altLang="ja-JP" sz="1400">
              <a:latin typeface="ＭＳ ゴシック" pitchFamily="49" charset="-128"/>
              <a:ea typeface="ＭＳ ゴシック" pitchFamily="49" charset="-128"/>
            </a:rPr>
            <a:t>8,000,000</a:t>
          </a:r>
          <a:r>
            <a:rPr kumimoji="1" lang="ja-JP" altLang="en-US" sz="1400">
              <a:latin typeface="ＭＳ ゴシック" pitchFamily="49" charset="-128"/>
              <a:ea typeface="ＭＳ ゴシック" pitchFamily="49" charset="-128"/>
            </a:rPr>
            <a:t>円の増加となった。今後も事業収益の確保や、事業優先化・見直し・検討を図り、地方債の新規発行を伴う普通建設事業を抑制し、健全な財政運営に努める。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沖縄県北大東村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前年度から地方債残高が増加したが、充当可能歳入等の増額に伴い、将来負担比率の分子は前年度比で</a:t>
          </a:r>
          <a:r>
            <a:rPr kumimoji="1" lang="en-US" altLang="ja-JP" sz="1400">
              <a:solidFill>
                <a:sysClr val="windowText" lastClr="000000"/>
              </a:solidFill>
              <a:latin typeface="ＭＳ ゴシック" pitchFamily="49" charset="-128"/>
              <a:ea typeface="ＭＳ ゴシック" pitchFamily="49" charset="-128"/>
            </a:rPr>
            <a:t>1,410</a:t>
          </a:r>
          <a:r>
            <a:rPr kumimoji="1" lang="ja-JP" altLang="en-US" sz="1400">
              <a:solidFill>
                <a:sysClr val="windowText" lastClr="000000"/>
              </a:solidFill>
              <a:latin typeface="ＭＳ ゴシック" pitchFamily="49" charset="-128"/>
              <a:ea typeface="ＭＳ ゴシック" pitchFamily="49" charset="-128"/>
            </a:rPr>
            <a:t>百万円の減少となった。今後</a:t>
          </a:r>
          <a:r>
            <a:rPr kumimoji="1" lang="ja-JP" altLang="en-US" sz="1400">
              <a:latin typeface="ＭＳ ゴシック" pitchFamily="49" charset="-128"/>
              <a:ea typeface="ＭＳ ゴシック" pitchFamily="49" charset="-128"/>
            </a:rPr>
            <a:t>も将来負担の軽減のため、計画的な基金積立て、新規地方債借入の縮減に努める。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沖縄県北大東村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財政調整基金、村営住宅整備基金、教職員住宅維持管理基金、北大東ふるさと応援基金、船舶整備基金、森林環境贈与税基金への積み立てに伴い、基金全体が増加している。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なお、港湾業務事業特別会計基金については取り崩しが発生し、減少している。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積極的な積立、また取り崩しの抑制に努め、基金残高の増加を図る。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港湾業務事業特別会計基金：クレーン等の故障や地方債の繰上償還、その他財源の不足が生じた際の財源に充てる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船舶整備基金：船舶だいとうの老朽化対策や、船舶の新規整備等に備える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国民健康保険基金：高額療養費の給付等に充てる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北大東ふるさと応援基金：主に「教育・文化の推進」、「保険・医療・介護・福祉の向上」、「産業振興」、「生活環境向上」にかかる事業に充てる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村営住宅整備基金：村営住宅整備促進を図る資金に充てる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港湾業務事業特別会計基金：重機の購入による減によるもの。</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船舶整備基金：新たな造船のために毎年積立ている。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北大東ふるさと応援基金：ふるさと納税の増加によるもの。</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村営住宅整備基金：修繕箇所の減によるもの。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各特定目的基金についてはその使途により適切に積立及び執行していく。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普通交付税の増額やコロナ禍による出張等の減少により財政調整基金が増加している。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積極的な積立、また取り崩しの抑制に努め、基金残高の増加を図る。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本村では普通建設事業費にかかる元利償還金増加に伴い、公債費が毎年増加している。今後も公債費の負担が大きくなることが予想されるため、当該基金への積立金財源確保に努めていく。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F3480F4-9C62-480D-B88D-4827055BA8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62A729F-0DAE-4AD7-B4BB-4D566583DB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E5799407-F289-495C-B81F-806AE24E6FCE}"/>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14A068BB-5E38-4AF6-8EB8-514BCF6F065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E242ADC4-1595-4211-8D61-2918DAD0C30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DDEB891A-2EF5-4C16-BDD2-6B7E9ABC106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0FF85F09-DBC2-406C-9238-61A1F504BB9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1C874ED1-8870-440A-A01A-43AA1DADB4D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6932A982-5D5F-4FA3-B007-27551718BED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6F0092CD-06AA-415D-AB16-20440B52CFF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144744E0-0EB7-4920-BA1C-29954934979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51CFE6EB-89B2-4985-9B1E-A279B436A07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DCF1EC40-9CEA-49FD-839D-0456F86230D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EC987010-463D-411F-AE28-F2DB28D03B7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561
555
13.07
2,865,820
2,738,403
85,548
923,190
3,071,189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C19C98F4-CF5B-4227-8FBC-59CD525EF9E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E486893A-EE9C-43B7-8024-FE75CA53905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38E25F97-02C4-4B5B-A887-408B4E7E107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D83262E7-8D51-4EA1-8892-91BACF3C766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2E2C0BB5-52E1-458F-9029-2FCAF9AC65E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E4549FC0-CC66-445D-901A-A670094A5B6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871EFCA1-ADE0-4A4D-827F-D96471A025F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96017F9C-22F5-4FF4-9EF2-915A719FFC8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E36401C9-C445-4957-B2EC-3B07DBD67A7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CF1FD371-2B8A-4879-A5D5-57F01A8A9A3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C96066F0-83CF-4CB7-AFEB-44608E62FAA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C226262A-832B-4D4A-864C-85E93F9FB52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EAAEFD0F-C391-4E34-AB7D-54BEAFC9CDA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F988ABD7-543D-4C8E-97C1-6D01F12B76A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AC88D04A-0B8A-4891-9CC3-C53E8CB343C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8E455992-756B-4B64-834A-8D49C4B408D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2B2D5B6E-B325-4172-875C-791151856F8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A055A2A6-6D3C-4952-AF4E-FAB0224A385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F2172351-7E2A-4202-922D-B9CE2E2806B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74E675E1-EAC9-4525-B279-3C4A9D66ACC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B4ADD31C-61B2-4096-A13E-B91D7F20837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A8C4D25D-83D0-4D31-BD47-64618000023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E4F7DB89-96D6-4E71-A07D-EC2789FE5C8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637A601F-8F0B-469E-B4A6-CC4887E8AF9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91F987DE-3741-405F-857A-D0D25D56ABC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6AD1478E-EAA3-486A-A0BA-AACC2CF6BE9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1CFD751E-9EA4-464B-B2D3-02831CB64EA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C39545CA-0DA4-42E3-BB12-FE6A9FFEC20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B7646349-BAD2-436A-8204-356AB664146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97DA1DFE-2761-41F2-84D4-27F7594ED34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701DAC77-9331-4272-94BB-4DEC01741BA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038D710B-A341-4FE9-B519-C3CCA5258A3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96094EE7-8667-4320-BA14-4AC11D70542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D37A90D9-7203-4075-8F39-F99029A167D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F27A88B5-9318-4EEC-8E9D-F97AE3B4CEA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本村の有形固定資産減価償却率は</a:t>
          </a:r>
          <a:r>
            <a:rPr kumimoji="1" lang="en-US" altLang="ja-JP" sz="1100">
              <a:latin typeface="ＭＳ Ｐゴシック" panose="020B0600070205080204" pitchFamily="50" charset="-128"/>
              <a:ea typeface="ＭＳ Ｐゴシック" panose="020B0600070205080204" pitchFamily="50" charset="-128"/>
            </a:rPr>
            <a:t>42.4</a:t>
          </a:r>
          <a:r>
            <a:rPr kumimoji="1" lang="ja-JP" altLang="en-US" sz="1100">
              <a:latin typeface="ＭＳ Ｐゴシック" panose="020B0600070205080204" pitchFamily="50" charset="-128"/>
              <a:ea typeface="ＭＳ Ｐゴシック" panose="020B0600070205080204" pitchFamily="50" charset="-128"/>
            </a:rPr>
            <a:t>％と、農業観光業新規就業者用等定住促進住宅の新設などもあり、比較的低い水準にあるが、昨年度より</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％償却が進んでいる。現在改訂中の公共施設等総合管理計画に基づき、施設の適切な管理と持続可能な行政サービスの提供に努める。</a:t>
          </a: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468E8589-94EC-4A75-BC34-13EA88714BF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456EC88F-3AA5-4A33-8A2B-FEAF652BF2E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2629CEB3-A016-4115-BDEC-424703B60217}"/>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4" name="直線コネクタ 53">
          <a:extLst>
            <a:ext uri="{FF2B5EF4-FFF2-40B4-BE49-F238E27FC236}">
              <a16:creationId xmlns:a16="http://schemas.microsoft.com/office/drawing/2014/main" id="{40B05358-7EF0-43CB-8031-D79B5FF0CA58}"/>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5" name="テキスト ボックス 54">
          <a:extLst>
            <a:ext uri="{FF2B5EF4-FFF2-40B4-BE49-F238E27FC236}">
              <a16:creationId xmlns:a16="http://schemas.microsoft.com/office/drawing/2014/main" id="{3BCF2F8F-D7D9-4AA6-A284-2527654A3057}"/>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6" name="直線コネクタ 55">
          <a:extLst>
            <a:ext uri="{FF2B5EF4-FFF2-40B4-BE49-F238E27FC236}">
              <a16:creationId xmlns:a16="http://schemas.microsoft.com/office/drawing/2014/main" id="{8CE2078A-32EE-490F-9F07-7F515736DCAE}"/>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7" name="テキスト ボックス 56">
          <a:extLst>
            <a:ext uri="{FF2B5EF4-FFF2-40B4-BE49-F238E27FC236}">
              <a16:creationId xmlns:a16="http://schemas.microsoft.com/office/drawing/2014/main" id="{10BFDE42-353C-4064-98BC-6EA235677A66}"/>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8" name="直線コネクタ 57">
          <a:extLst>
            <a:ext uri="{FF2B5EF4-FFF2-40B4-BE49-F238E27FC236}">
              <a16:creationId xmlns:a16="http://schemas.microsoft.com/office/drawing/2014/main" id="{9CEABF8C-DFF8-4302-988A-4AACE48248A1}"/>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9" name="テキスト ボックス 58">
          <a:extLst>
            <a:ext uri="{FF2B5EF4-FFF2-40B4-BE49-F238E27FC236}">
              <a16:creationId xmlns:a16="http://schemas.microsoft.com/office/drawing/2014/main" id="{C82F7555-71D8-4DAA-8421-DC0D4B5107E4}"/>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0" name="直線コネクタ 59">
          <a:extLst>
            <a:ext uri="{FF2B5EF4-FFF2-40B4-BE49-F238E27FC236}">
              <a16:creationId xmlns:a16="http://schemas.microsoft.com/office/drawing/2014/main" id="{4559B150-92AF-4296-A431-A8A27F0CB5E7}"/>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1" name="テキスト ボックス 60">
          <a:extLst>
            <a:ext uri="{FF2B5EF4-FFF2-40B4-BE49-F238E27FC236}">
              <a16:creationId xmlns:a16="http://schemas.microsoft.com/office/drawing/2014/main" id="{00381F98-32B5-44D2-8474-DB28E75715A9}"/>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24C3B6ED-7431-4D76-8AB1-32762574BAA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E0FCBB30-5983-415A-B6DE-DA5B0482F72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E2B865A5-C11B-49EC-946E-89989477B21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140462</xdr:rowOff>
    </xdr:from>
    <xdr:to>
      <xdr:col>23</xdr:col>
      <xdr:colOff>85090</xdr:colOff>
      <xdr:row>32</xdr:row>
      <xdr:rowOff>145923</xdr:rowOff>
    </xdr:to>
    <xdr:cxnSp macro="">
      <xdr:nvCxnSpPr>
        <xdr:cNvPr id="65" name="直線コネクタ 64">
          <a:extLst>
            <a:ext uri="{FF2B5EF4-FFF2-40B4-BE49-F238E27FC236}">
              <a16:creationId xmlns:a16="http://schemas.microsoft.com/office/drawing/2014/main" id="{2C5EBE07-87EC-45C5-891D-848859984383}"/>
            </a:ext>
          </a:extLst>
        </xdr:cNvPr>
        <xdr:cNvCxnSpPr/>
      </xdr:nvCxnSpPr>
      <xdr:spPr>
        <a:xfrm flipV="1">
          <a:off x="4760595" y="5369687"/>
          <a:ext cx="1270" cy="103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149750</xdr:rowOff>
    </xdr:from>
    <xdr:ext cx="405111" cy="259045"/>
    <xdr:sp macro="" textlink="">
      <xdr:nvSpPr>
        <xdr:cNvPr id="66" name="有形固定資産減価償却率最小値テキスト">
          <a:extLst>
            <a:ext uri="{FF2B5EF4-FFF2-40B4-BE49-F238E27FC236}">
              <a16:creationId xmlns:a16="http://schemas.microsoft.com/office/drawing/2014/main" id="{EE9E082D-6F01-415C-A9E6-FD525D080EFE}"/>
            </a:ext>
          </a:extLst>
        </xdr:cNvPr>
        <xdr:cNvSpPr txBox="1"/>
      </xdr:nvSpPr>
      <xdr:spPr>
        <a:xfrm>
          <a:off x="4813300" y="6407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145923</xdr:rowOff>
    </xdr:from>
    <xdr:to>
      <xdr:col>23</xdr:col>
      <xdr:colOff>174625</xdr:colOff>
      <xdr:row>32</xdr:row>
      <xdr:rowOff>145923</xdr:rowOff>
    </xdr:to>
    <xdr:cxnSp macro="">
      <xdr:nvCxnSpPr>
        <xdr:cNvPr id="67" name="直線コネクタ 66">
          <a:extLst>
            <a:ext uri="{FF2B5EF4-FFF2-40B4-BE49-F238E27FC236}">
              <a16:creationId xmlns:a16="http://schemas.microsoft.com/office/drawing/2014/main" id="{F9F741ED-BFF7-49C4-B524-595DFDEFA59E}"/>
            </a:ext>
          </a:extLst>
        </xdr:cNvPr>
        <xdr:cNvCxnSpPr/>
      </xdr:nvCxnSpPr>
      <xdr:spPr>
        <a:xfrm>
          <a:off x="4673600" y="640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87139</xdr:rowOff>
    </xdr:from>
    <xdr:ext cx="405111" cy="259045"/>
    <xdr:sp macro="" textlink="">
      <xdr:nvSpPr>
        <xdr:cNvPr id="68" name="有形固定資産減価償却率最大値テキスト">
          <a:extLst>
            <a:ext uri="{FF2B5EF4-FFF2-40B4-BE49-F238E27FC236}">
              <a16:creationId xmlns:a16="http://schemas.microsoft.com/office/drawing/2014/main" id="{5C06EF8D-8095-4598-BB5B-D2F94334D092}"/>
            </a:ext>
          </a:extLst>
        </xdr:cNvPr>
        <xdr:cNvSpPr txBox="1"/>
      </xdr:nvSpPr>
      <xdr:spPr>
        <a:xfrm>
          <a:off x="4813300" y="5144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140462</xdr:rowOff>
    </xdr:from>
    <xdr:to>
      <xdr:col>23</xdr:col>
      <xdr:colOff>174625</xdr:colOff>
      <xdr:row>26</xdr:row>
      <xdr:rowOff>140462</xdr:rowOff>
    </xdr:to>
    <xdr:cxnSp macro="">
      <xdr:nvCxnSpPr>
        <xdr:cNvPr id="69" name="直線コネクタ 68">
          <a:extLst>
            <a:ext uri="{FF2B5EF4-FFF2-40B4-BE49-F238E27FC236}">
              <a16:creationId xmlns:a16="http://schemas.microsoft.com/office/drawing/2014/main" id="{44DEB193-78DE-45DF-BAE9-8E1BB507945B}"/>
            </a:ext>
          </a:extLst>
        </xdr:cNvPr>
        <xdr:cNvCxnSpPr/>
      </xdr:nvCxnSpPr>
      <xdr:spPr>
        <a:xfrm>
          <a:off x="4673600" y="5369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84472</xdr:rowOff>
    </xdr:from>
    <xdr:ext cx="405111" cy="259045"/>
    <xdr:sp macro="" textlink="">
      <xdr:nvSpPr>
        <xdr:cNvPr id="70" name="有形固定資産減価償却率平均値テキスト">
          <a:extLst>
            <a:ext uri="{FF2B5EF4-FFF2-40B4-BE49-F238E27FC236}">
              <a16:creationId xmlns:a16="http://schemas.microsoft.com/office/drawing/2014/main" id="{96727D18-4F7D-4303-B2E6-58A9E9173A5A}"/>
            </a:ext>
          </a:extLst>
        </xdr:cNvPr>
        <xdr:cNvSpPr txBox="1"/>
      </xdr:nvSpPr>
      <xdr:spPr>
        <a:xfrm>
          <a:off x="4813300" y="5485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106045</xdr:rowOff>
    </xdr:from>
    <xdr:to>
      <xdr:col>23</xdr:col>
      <xdr:colOff>136525</xdr:colOff>
      <xdr:row>28</xdr:row>
      <xdr:rowOff>36195</xdr:rowOff>
    </xdr:to>
    <xdr:sp macro="" textlink="">
      <xdr:nvSpPr>
        <xdr:cNvPr id="71" name="フローチャート: 判断 70">
          <a:extLst>
            <a:ext uri="{FF2B5EF4-FFF2-40B4-BE49-F238E27FC236}">
              <a16:creationId xmlns:a16="http://schemas.microsoft.com/office/drawing/2014/main" id="{591F89C5-69DC-478A-BD18-DFF37FC4986D}"/>
            </a:ext>
          </a:extLst>
        </xdr:cNvPr>
        <xdr:cNvSpPr/>
      </xdr:nvSpPr>
      <xdr:spPr>
        <a:xfrm>
          <a:off x="4711700" y="55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69723</xdr:rowOff>
    </xdr:from>
    <xdr:to>
      <xdr:col>19</xdr:col>
      <xdr:colOff>187325</xdr:colOff>
      <xdr:row>29</xdr:row>
      <xdr:rowOff>171323</xdr:rowOff>
    </xdr:to>
    <xdr:sp macro="" textlink="">
      <xdr:nvSpPr>
        <xdr:cNvPr id="72" name="フローチャート: 判断 71">
          <a:extLst>
            <a:ext uri="{FF2B5EF4-FFF2-40B4-BE49-F238E27FC236}">
              <a16:creationId xmlns:a16="http://schemas.microsoft.com/office/drawing/2014/main" id="{9A269C39-94DE-4BF1-AD1A-9ED41D8897CB}"/>
            </a:ext>
          </a:extLst>
        </xdr:cNvPr>
        <xdr:cNvSpPr/>
      </xdr:nvSpPr>
      <xdr:spPr>
        <a:xfrm>
          <a:off x="4000500" y="581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89154</xdr:rowOff>
    </xdr:from>
    <xdr:to>
      <xdr:col>15</xdr:col>
      <xdr:colOff>187325</xdr:colOff>
      <xdr:row>30</xdr:row>
      <xdr:rowOff>19304</xdr:rowOff>
    </xdr:to>
    <xdr:sp macro="" textlink="">
      <xdr:nvSpPr>
        <xdr:cNvPr id="73" name="フローチャート: 判断 72">
          <a:extLst>
            <a:ext uri="{FF2B5EF4-FFF2-40B4-BE49-F238E27FC236}">
              <a16:creationId xmlns:a16="http://schemas.microsoft.com/office/drawing/2014/main" id="{9A9D818D-67FC-43A4-860B-5B43F73ED07D}"/>
            </a:ext>
          </a:extLst>
        </xdr:cNvPr>
        <xdr:cNvSpPr/>
      </xdr:nvSpPr>
      <xdr:spPr>
        <a:xfrm>
          <a:off x="3238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61087</xdr:rowOff>
    </xdr:from>
    <xdr:to>
      <xdr:col>11</xdr:col>
      <xdr:colOff>187325</xdr:colOff>
      <xdr:row>29</xdr:row>
      <xdr:rowOff>162687</xdr:rowOff>
    </xdr:to>
    <xdr:sp macro="" textlink="">
      <xdr:nvSpPr>
        <xdr:cNvPr id="74" name="フローチャート: 判断 73">
          <a:extLst>
            <a:ext uri="{FF2B5EF4-FFF2-40B4-BE49-F238E27FC236}">
              <a16:creationId xmlns:a16="http://schemas.microsoft.com/office/drawing/2014/main" id="{B084B60D-D867-4278-9906-3BDF5E186306}"/>
            </a:ext>
          </a:extLst>
        </xdr:cNvPr>
        <xdr:cNvSpPr/>
      </xdr:nvSpPr>
      <xdr:spPr>
        <a:xfrm>
          <a:off x="2476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159131</xdr:rowOff>
    </xdr:from>
    <xdr:to>
      <xdr:col>7</xdr:col>
      <xdr:colOff>187325</xdr:colOff>
      <xdr:row>29</xdr:row>
      <xdr:rowOff>89281</xdr:rowOff>
    </xdr:to>
    <xdr:sp macro="" textlink="">
      <xdr:nvSpPr>
        <xdr:cNvPr id="75" name="フローチャート: 判断 74">
          <a:extLst>
            <a:ext uri="{FF2B5EF4-FFF2-40B4-BE49-F238E27FC236}">
              <a16:creationId xmlns:a16="http://schemas.microsoft.com/office/drawing/2014/main" id="{4B24BA24-D393-4419-BD81-58FFB1BAD1BD}"/>
            </a:ext>
          </a:extLst>
        </xdr:cNvPr>
        <xdr:cNvSpPr/>
      </xdr:nvSpPr>
      <xdr:spPr>
        <a:xfrm>
          <a:off x="1714500" y="5731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6CC4244D-F337-4CFD-B2A6-F849F945B11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995B91BE-10F4-481C-BC48-E593BC5C8E1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3D9397C9-32E1-4F82-BBEB-7C210E4A2C5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4E4C1F52-B353-4345-B043-4AFB06C35C2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8DC251B6-4A00-436F-B301-636E9C2457B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156591</xdr:rowOff>
    </xdr:from>
    <xdr:to>
      <xdr:col>23</xdr:col>
      <xdr:colOff>136525</xdr:colOff>
      <xdr:row>27</xdr:row>
      <xdr:rowOff>86741</xdr:rowOff>
    </xdr:to>
    <xdr:sp macro="" textlink="">
      <xdr:nvSpPr>
        <xdr:cNvPr id="81" name="楕円 80">
          <a:extLst>
            <a:ext uri="{FF2B5EF4-FFF2-40B4-BE49-F238E27FC236}">
              <a16:creationId xmlns:a16="http://schemas.microsoft.com/office/drawing/2014/main" id="{855B82DE-CC0E-4FF3-A0C3-7F3310968D9A}"/>
            </a:ext>
          </a:extLst>
        </xdr:cNvPr>
        <xdr:cNvSpPr/>
      </xdr:nvSpPr>
      <xdr:spPr>
        <a:xfrm>
          <a:off x="4711700" y="538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71518</xdr:rowOff>
    </xdr:from>
    <xdr:ext cx="405111" cy="259045"/>
    <xdr:sp macro="" textlink="">
      <xdr:nvSpPr>
        <xdr:cNvPr id="82" name="有形固定資産減価償却率該当値テキスト">
          <a:extLst>
            <a:ext uri="{FF2B5EF4-FFF2-40B4-BE49-F238E27FC236}">
              <a16:creationId xmlns:a16="http://schemas.microsoft.com/office/drawing/2014/main" id="{C2EBD07D-E3DA-44FD-BA9B-B58599797C51}"/>
            </a:ext>
          </a:extLst>
        </xdr:cNvPr>
        <xdr:cNvSpPr txBox="1"/>
      </xdr:nvSpPr>
      <xdr:spPr>
        <a:xfrm>
          <a:off x="4813300" y="530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115570</xdr:rowOff>
    </xdr:from>
    <xdr:to>
      <xdr:col>19</xdr:col>
      <xdr:colOff>187325</xdr:colOff>
      <xdr:row>27</xdr:row>
      <xdr:rowOff>45720</xdr:rowOff>
    </xdr:to>
    <xdr:sp macro="" textlink="">
      <xdr:nvSpPr>
        <xdr:cNvPr id="83" name="楕円 82">
          <a:extLst>
            <a:ext uri="{FF2B5EF4-FFF2-40B4-BE49-F238E27FC236}">
              <a16:creationId xmlns:a16="http://schemas.microsoft.com/office/drawing/2014/main" id="{8BE63733-ADB3-4B86-912C-EAD059BB3D60}"/>
            </a:ext>
          </a:extLst>
        </xdr:cNvPr>
        <xdr:cNvSpPr/>
      </xdr:nvSpPr>
      <xdr:spPr>
        <a:xfrm>
          <a:off x="4000500" y="53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166370</xdr:rowOff>
    </xdr:from>
    <xdr:to>
      <xdr:col>23</xdr:col>
      <xdr:colOff>85725</xdr:colOff>
      <xdr:row>27</xdr:row>
      <xdr:rowOff>35941</xdr:rowOff>
    </xdr:to>
    <xdr:cxnSp macro="">
      <xdr:nvCxnSpPr>
        <xdr:cNvPr id="84" name="直線コネクタ 83">
          <a:extLst>
            <a:ext uri="{FF2B5EF4-FFF2-40B4-BE49-F238E27FC236}">
              <a16:creationId xmlns:a16="http://schemas.microsoft.com/office/drawing/2014/main" id="{69F98177-DA6E-4059-9C4D-AF1B3331C9F0}"/>
            </a:ext>
          </a:extLst>
        </xdr:cNvPr>
        <xdr:cNvCxnSpPr/>
      </xdr:nvCxnSpPr>
      <xdr:spPr>
        <a:xfrm>
          <a:off x="4051300" y="5395595"/>
          <a:ext cx="711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139319</xdr:rowOff>
    </xdr:from>
    <xdr:to>
      <xdr:col>15</xdr:col>
      <xdr:colOff>187325</xdr:colOff>
      <xdr:row>27</xdr:row>
      <xdr:rowOff>69469</xdr:rowOff>
    </xdr:to>
    <xdr:sp macro="" textlink="">
      <xdr:nvSpPr>
        <xdr:cNvPr id="85" name="楕円 84">
          <a:extLst>
            <a:ext uri="{FF2B5EF4-FFF2-40B4-BE49-F238E27FC236}">
              <a16:creationId xmlns:a16="http://schemas.microsoft.com/office/drawing/2014/main" id="{00B3EFBE-BF43-4B58-9CD3-FCD104BB94AB}"/>
            </a:ext>
          </a:extLst>
        </xdr:cNvPr>
        <xdr:cNvSpPr/>
      </xdr:nvSpPr>
      <xdr:spPr>
        <a:xfrm>
          <a:off x="3238500" y="536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166370</xdr:rowOff>
    </xdr:from>
    <xdr:to>
      <xdr:col>19</xdr:col>
      <xdr:colOff>136525</xdr:colOff>
      <xdr:row>27</xdr:row>
      <xdr:rowOff>18669</xdr:rowOff>
    </xdr:to>
    <xdr:cxnSp macro="">
      <xdr:nvCxnSpPr>
        <xdr:cNvPr id="86" name="直線コネクタ 85">
          <a:extLst>
            <a:ext uri="{FF2B5EF4-FFF2-40B4-BE49-F238E27FC236}">
              <a16:creationId xmlns:a16="http://schemas.microsoft.com/office/drawing/2014/main" id="{DCB51FAF-9834-41D3-BE02-3A3D2B6D36AC}"/>
            </a:ext>
          </a:extLst>
        </xdr:cNvPr>
        <xdr:cNvCxnSpPr/>
      </xdr:nvCxnSpPr>
      <xdr:spPr>
        <a:xfrm flipV="1">
          <a:off x="3289300" y="5395595"/>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72390</xdr:rowOff>
    </xdr:from>
    <xdr:to>
      <xdr:col>11</xdr:col>
      <xdr:colOff>187325</xdr:colOff>
      <xdr:row>27</xdr:row>
      <xdr:rowOff>2540</xdr:rowOff>
    </xdr:to>
    <xdr:sp macro="" textlink="">
      <xdr:nvSpPr>
        <xdr:cNvPr id="87" name="楕円 86">
          <a:extLst>
            <a:ext uri="{FF2B5EF4-FFF2-40B4-BE49-F238E27FC236}">
              <a16:creationId xmlns:a16="http://schemas.microsoft.com/office/drawing/2014/main" id="{0101AFF5-34D7-4E89-8D61-17C94D085E16}"/>
            </a:ext>
          </a:extLst>
        </xdr:cNvPr>
        <xdr:cNvSpPr/>
      </xdr:nvSpPr>
      <xdr:spPr>
        <a:xfrm>
          <a:off x="2476500" y="530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123190</xdr:rowOff>
    </xdr:from>
    <xdr:to>
      <xdr:col>15</xdr:col>
      <xdr:colOff>136525</xdr:colOff>
      <xdr:row>27</xdr:row>
      <xdr:rowOff>18669</xdr:rowOff>
    </xdr:to>
    <xdr:cxnSp macro="">
      <xdr:nvCxnSpPr>
        <xdr:cNvPr id="88" name="直線コネクタ 87">
          <a:extLst>
            <a:ext uri="{FF2B5EF4-FFF2-40B4-BE49-F238E27FC236}">
              <a16:creationId xmlns:a16="http://schemas.microsoft.com/office/drawing/2014/main" id="{EBB24546-567A-4075-9E90-74FDD60235EC}"/>
            </a:ext>
          </a:extLst>
        </xdr:cNvPr>
        <xdr:cNvCxnSpPr/>
      </xdr:nvCxnSpPr>
      <xdr:spPr>
        <a:xfrm>
          <a:off x="2527300" y="5352415"/>
          <a:ext cx="762000" cy="6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37846</xdr:rowOff>
    </xdr:from>
    <xdr:to>
      <xdr:col>7</xdr:col>
      <xdr:colOff>187325</xdr:colOff>
      <xdr:row>26</xdr:row>
      <xdr:rowOff>139446</xdr:rowOff>
    </xdr:to>
    <xdr:sp macro="" textlink="">
      <xdr:nvSpPr>
        <xdr:cNvPr id="89" name="楕円 88">
          <a:extLst>
            <a:ext uri="{FF2B5EF4-FFF2-40B4-BE49-F238E27FC236}">
              <a16:creationId xmlns:a16="http://schemas.microsoft.com/office/drawing/2014/main" id="{E0E87C75-688B-4431-93C8-007DC1A328EE}"/>
            </a:ext>
          </a:extLst>
        </xdr:cNvPr>
        <xdr:cNvSpPr/>
      </xdr:nvSpPr>
      <xdr:spPr>
        <a:xfrm>
          <a:off x="1714500" y="52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88646</xdr:rowOff>
    </xdr:from>
    <xdr:to>
      <xdr:col>11</xdr:col>
      <xdr:colOff>136525</xdr:colOff>
      <xdr:row>26</xdr:row>
      <xdr:rowOff>123190</xdr:rowOff>
    </xdr:to>
    <xdr:cxnSp macro="">
      <xdr:nvCxnSpPr>
        <xdr:cNvPr id="90" name="直線コネクタ 89">
          <a:extLst>
            <a:ext uri="{FF2B5EF4-FFF2-40B4-BE49-F238E27FC236}">
              <a16:creationId xmlns:a16="http://schemas.microsoft.com/office/drawing/2014/main" id="{9F8D7D5E-6DB8-4CC8-B94B-1AC028F3AF1A}"/>
            </a:ext>
          </a:extLst>
        </xdr:cNvPr>
        <xdr:cNvCxnSpPr/>
      </xdr:nvCxnSpPr>
      <xdr:spPr>
        <a:xfrm>
          <a:off x="1765300" y="5317871"/>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162450</xdr:rowOff>
    </xdr:from>
    <xdr:ext cx="405111" cy="259045"/>
    <xdr:sp macro="" textlink="">
      <xdr:nvSpPr>
        <xdr:cNvPr id="91" name="n_1aveValue有形固定資産減価償却率">
          <a:extLst>
            <a:ext uri="{FF2B5EF4-FFF2-40B4-BE49-F238E27FC236}">
              <a16:creationId xmlns:a16="http://schemas.microsoft.com/office/drawing/2014/main" id="{538AD715-AA48-47A9-BBC9-2118B80F91A9}"/>
            </a:ext>
          </a:extLst>
        </xdr:cNvPr>
        <xdr:cNvSpPr txBox="1"/>
      </xdr:nvSpPr>
      <xdr:spPr>
        <a:xfrm>
          <a:off x="3836044" y="5906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10431</xdr:rowOff>
    </xdr:from>
    <xdr:ext cx="405111" cy="259045"/>
    <xdr:sp macro="" textlink="">
      <xdr:nvSpPr>
        <xdr:cNvPr id="92" name="n_2aveValue有形固定資産減価償却率">
          <a:extLst>
            <a:ext uri="{FF2B5EF4-FFF2-40B4-BE49-F238E27FC236}">
              <a16:creationId xmlns:a16="http://schemas.microsoft.com/office/drawing/2014/main" id="{A3064ACD-3FFF-4D58-96B4-12F1B7CB54FB}"/>
            </a:ext>
          </a:extLst>
        </xdr:cNvPr>
        <xdr:cNvSpPr txBox="1"/>
      </xdr:nvSpPr>
      <xdr:spPr>
        <a:xfrm>
          <a:off x="3086744" y="5925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153814</xdr:rowOff>
    </xdr:from>
    <xdr:ext cx="405111" cy="259045"/>
    <xdr:sp macro="" textlink="">
      <xdr:nvSpPr>
        <xdr:cNvPr id="93" name="n_3aveValue有形固定資産減価償却率">
          <a:extLst>
            <a:ext uri="{FF2B5EF4-FFF2-40B4-BE49-F238E27FC236}">
              <a16:creationId xmlns:a16="http://schemas.microsoft.com/office/drawing/2014/main" id="{21C88AA3-7678-4959-9750-7462318E8C01}"/>
            </a:ext>
          </a:extLst>
        </xdr:cNvPr>
        <xdr:cNvSpPr txBox="1"/>
      </xdr:nvSpPr>
      <xdr:spPr>
        <a:xfrm>
          <a:off x="23247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80408</xdr:rowOff>
    </xdr:from>
    <xdr:ext cx="405111" cy="259045"/>
    <xdr:sp macro="" textlink="">
      <xdr:nvSpPr>
        <xdr:cNvPr id="94" name="n_4aveValue有形固定資産減価償却率">
          <a:extLst>
            <a:ext uri="{FF2B5EF4-FFF2-40B4-BE49-F238E27FC236}">
              <a16:creationId xmlns:a16="http://schemas.microsoft.com/office/drawing/2014/main" id="{62292BD6-7DD2-47AF-865E-BE904C7C0FCB}"/>
            </a:ext>
          </a:extLst>
        </xdr:cNvPr>
        <xdr:cNvSpPr txBox="1"/>
      </xdr:nvSpPr>
      <xdr:spPr>
        <a:xfrm>
          <a:off x="1562744" y="582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62247</xdr:rowOff>
    </xdr:from>
    <xdr:ext cx="405111" cy="259045"/>
    <xdr:sp macro="" textlink="">
      <xdr:nvSpPr>
        <xdr:cNvPr id="95" name="n_1mainValue有形固定資産減価償却率">
          <a:extLst>
            <a:ext uri="{FF2B5EF4-FFF2-40B4-BE49-F238E27FC236}">
              <a16:creationId xmlns:a16="http://schemas.microsoft.com/office/drawing/2014/main" id="{00CF7FB1-A82E-4C1E-B11C-C1B37C1698DF}"/>
            </a:ext>
          </a:extLst>
        </xdr:cNvPr>
        <xdr:cNvSpPr txBox="1"/>
      </xdr:nvSpPr>
      <xdr:spPr>
        <a:xfrm>
          <a:off x="3836044" y="512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85996</xdr:rowOff>
    </xdr:from>
    <xdr:ext cx="405111" cy="259045"/>
    <xdr:sp macro="" textlink="">
      <xdr:nvSpPr>
        <xdr:cNvPr id="96" name="n_2mainValue有形固定資産減価償却率">
          <a:extLst>
            <a:ext uri="{FF2B5EF4-FFF2-40B4-BE49-F238E27FC236}">
              <a16:creationId xmlns:a16="http://schemas.microsoft.com/office/drawing/2014/main" id="{DADE38EC-3CB5-430A-9ADA-84040E8CEB10}"/>
            </a:ext>
          </a:extLst>
        </xdr:cNvPr>
        <xdr:cNvSpPr txBox="1"/>
      </xdr:nvSpPr>
      <xdr:spPr>
        <a:xfrm>
          <a:off x="3086744" y="514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19067</xdr:rowOff>
    </xdr:from>
    <xdr:ext cx="405111" cy="259045"/>
    <xdr:sp macro="" textlink="">
      <xdr:nvSpPr>
        <xdr:cNvPr id="97" name="n_3mainValue有形固定資産減価償却率">
          <a:extLst>
            <a:ext uri="{FF2B5EF4-FFF2-40B4-BE49-F238E27FC236}">
              <a16:creationId xmlns:a16="http://schemas.microsoft.com/office/drawing/2014/main" id="{94D3CBE2-9E5A-4CF2-8348-95AC76E2AA22}"/>
            </a:ext>
          </a:extLst>
        </xdr:cNvPr>
        <xdr:cNvSpPr txBox="1"/>
      </xdr:nvSpPr>
      <xdr:spPr>
        <a:xfrm>
          <a:off x="2324744" y="5076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155973</xdr:rowOff>
    </xdr:from>
    <xdr:ext cx="405111" cy="259045"/>
    <xdr:sp macro="" textlink="">
      <xdr:nvSpPr>
        <xdr:cNvPr id="98" name="n_4mainValue有形固定資産減価償却率">
          <a:extLst>
            <a:ext uri="{FF2B5EF4-FFF2-40B4-BE49-F238E27FC236}">
              <a16:creationId xmlns:a16="http://schemas.microsoft.com/office/drawing/2014/main" id="{91891355-5DBA-4F39-A38F-C5CC01DA6A46}"/>
            </a:ext>
          </a:extLst>
        </xdr:cNvPr>
        <xdr:cNvSpPr txBox="1"/>
      </xdr:nvSpPr>
      <xdr:spPr>
        <a:xfrm>
          <a:off x="1562744" y="5042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C08B4334-A180-427E-A8EA-CBDC5B02897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3A4F88E-9337-448C-B8E2-7A7F8919432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D08BD8F-C02F-4657-9AF7-4E90ACC35D8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A68BA26B-0FB1-4CAB-85D6-E2875520830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2DD70AC1-144E-4F0F-9551-227F1C8BB97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426C42FE-8942-4FDC-A97A-BB8FD2F1BF9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D15B31BB-0EE0-4082-B8DE-0FA73398D90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F7FD893D-361B-49B8-87AE-A49F26EC527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E6F1BADF-A356-498F-8D1C-B4D0C0C9D37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8DE82D9-B124-4E81-9A5A-F91CA6C3785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385E09C0-FDA4-4404-BD3B-96F610BA8F4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43D52BFF-D578-40BE-8268-D5A2FB72038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EA6CB173-DF47-4840-8B98-195CB09CD98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a:t>
          </a:r>
          <a:r>
            <a:rPr kumimoji="1" lang="en-US" altLang="ja-JP" sz="1100">
              <a:latin typeface="ＭＳ Ｐゴシック" panose="020B0600070205080204" pitchFamily="50" charset="-128"/>
              <a:ea typeface="ＭＳ Ｐゴシック" panose="020B0600070205080204" pitchFamily="50" charset="-128"/>
            </a:rPr>
            <a:t>412.3</a:t>
          </a:r>
          <a:r>
            <a:rPr kumimoji="1" lang="ja-JP" altLang="en-US" sz="1100">
              <a:latin typeface="ＭＳ Ｐゴシック" panose="020B0600070205080204" pitchFamily="50" charset="-128"/>
              <a:ea typeface="ＭＳ Ｐゴシック" panose="020B0600070205080204" pitchFamily="50" charset="-128"/>
            </a:rPr>
            <a:t>％と、全国平均を依然上回る数値となっているが、今年度も起債額を抑えたこと、また償還が進んだことで、将来負担額は減少傾向にある。公会計の情報や公共施設等総合管理計画等各種計画を活用し、地方債の管理を適切に行っていく。</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F63FCB4A-0447-4EF5-888A-CF71B0CA715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B6810F44-A0B3-4C63-ABE4-357D69244BF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FB563C15-D359-4B4B-B1B4-2BA13D61D76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742B34EE-D3C8-4485-A410-0DCAEAFF25F8}"/>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a:extLst>
            <a:ext uri="{FF2B5EF4-FFF2-40B4-BE49-F238E27FC236}">
              <a16:creationId xmlns:a16="http://schemas.microsoft.com/office/drawing/2014/main" id="{DDA9AACC-6E22-4760-91DA-797AAFEAA9CC}"/>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7503F302-1739-4B0A-BDE2-2F8BE7EE92C7}"/>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83DCA363-71E6-48BB-AA10-C192CF703651}"/>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9C80622E-09B9-44C9-9D03-F9AF10CBFB08}"/>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2495B1C9-B8A2-4636-AD67-F130E36FB48A}"/>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D51FE24D-9E47-42F9-8783-D3236D0C159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B2B32DAF-1E38-44D2-ADF0-82BB2940167B}"/>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7F4C66F-C444-47B9-A9D6-6061DB5FC031}"/>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CBADF28-59AF-43C2-9CA1-29DA0E6F9E04}"/>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C853145B-1AB1-459A-A3E4-6E667655DAA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55A1CEE7-423A-42B6-B2F2-BB00D9761AF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32</xdr:row>
      <xdr:rowOff>27358</xdr:rowOff>
    </xdr:to>
    <xdr:cxnSp macro="">
      <xdr:nvCxnSpPr>
        <xdr:cNvPr id="127" name="直線コネクタ 126">
          <a:extLst>
            <a:ext uri="{FF2B5EF4-FFF2-40B4-BE49-F238E27FC236}">
              <a16:creationId xmlns:a16="http://schemas.microsoft.com/office/drawing/2014/main" id="{4555172E-F488-4A0F-83F7-080975519FA7}"/>
            </a:ext>
          </a:extLst>
        </xdr:cNvPr>
        <xdr:cNvCxnSpPr/>
      </xdr:nvCxnSpPr>
      <xdr:spPr>
        <a:xfrm flipV="1">
          <a:off x="14793595" y="5312833"/>
          <a:ext cx="1269" cy="972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31185</xdr:rowOff>
    </xdr:from>
    <xdr:ext cx="469744" cy="259045"/>
    <xdr:sp macro="" textlink="">
      <xdr:nvSpPr>
        <xdr:cNvPr id="128" name="債務償還比率最小値テキスト">
          <a:extLst>
            <a:ext uri="{FF2B5EF4-FFF2-40B4-BE49-F238E27FC236}">
              <a16:creationId xmlns:a16="http://schemas.microsoft.com/office/drawing/2014/main" id="{24520AEA-2B67-4F3C-804E-97AF64700653}"/>
            </a:ext>
          </a:extLst>
        </xdr:cNvPr>
        <xdr:cNvSpPr txBox="1"/>
      </xdr:nvSpPr>
      <xdr:spPr>
        <a:xfrm>
          <a:off x="14846300" y="6289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27358</xdr:rowOff>
    </xdr:from>
    <xdr:to>
      <xdr:col>76</xdr:col>
      <xdr:colOff>111125</xdr:colOff>
      <xdr:row>32</xdr:row>
      <xdr:rowOff>27358</xdr:rowOff>
    </xdr:to>
    <xdr:cxnSp macro="">
      <xdr:nvCxnSpPr>
        <xdr:cNvPr id="129" name="直線コネクタ 128">
          <a:extLst>
            <a:ext uri="{FF2B5EF4-FFF2-40B4-BE49-F238E27FC236}">
              <a16:creationId xmlns:a16="http://schemas.microsoft.com/office/drawing/2014/main" id="{1F5EFC66-D032-4C92-AD1D-87FE5002C11A}"/>
            </a:ext>
          </a:extLst>
        </xdr:cNvPr>
        <xdr:cNvCxnSpPr/>
      </xdr:nvCxnSpPr>
      <xdr:spPr>
        <a:xfrm>
          <a:off x="14706600" y="6285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DD2462C6-B100-4CAF-BCAA-9E1624E937E7}"/>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2BA09532-18FD-4F57-A673-352523B62F67}"/>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88980</xdr:rowOff>
    </xdr:from>
    <xdr:ext cx="469744" cy="259045"/>
    <xdr:sp macro="" textlink="">
      <xdr:nvSpPr>
        <xdr:cNvPr id="132" name="債務償還比率平均値テキスト">
          <a:extLst>
            <a:ext uri="{FF2B5EF4-FFF2-40B4-BE49-F238E27FC236}">
              <a16:creationId xmlns:a16="http://schemas.microsoft.com/office/drawing/2014/main" id="{D2F9DAF4-35CC-4CBA-946F-02F81FF0E656}"/>
            </a:ext>
          </a:extLst>
        </xdr:cNvPr>
        <xdr:cNvSpPr txBox="1"/>
      </xdr:nvSpPr>
      <xdr:spPr>
        <a:xfrm>
          <a:off x="14846300" y="5318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66103</xdr:rowOff>
    </xdr:from>
    <xdr:to>
      <xdr:col>76</xdr:col>
      <xdr:colOff>73025</xdr:colOff>
      <xdr:row>27</xdr:row>
      <xdr:rowOff>167703</xdr:rowOff>
    </xdr:to>
    <xdr:sp macro="" textlink="">
      <xdr:nvSpPr>
        <xdr:cNvPr id="133" name="フローチャート: 判断 132">
          <a:extLst>
            <a:ext uri="{FF2B5EF4-FFF2-40B4-BE49-F238E27FC236}">
              <a16:creationId xmlns:a16="http://schemas.microsoft.com/office/drawing/2014/main" id="{947E08CE-ECEC-48FE-8B2D-4D0265D1E872}"/>
            </a:ext>
          </a:extLst>
        </xdr:cNvPr>
        <xdr:cNvSpPr/>
      </xdr:nvSpPr>
      <xdr:spPr>
        <a:xfrm>
          <a:off x="14744700" y="54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83746</xdr:rowOff>
    </xdr:from>
    <xdr:to>
      <xdr:col>72</xdr:col>
      <xdr:colOff>123825</xdr:colOff>
      <xdr:row>29</xdr:row>
      <xdr:rowOff>13896</xdr:rowOff>
    </xdr:to>
    <xdr:sp macro="" textlink="">
      <xdr:nvSpPr>
        <xdr:cNvPr id="134" name="フローチャート: 判断 133">
          <a:extLst>
            <a:ext uri="{FF2B5EF4-FFF2-40B4-BE49-F238E27FC236}">
              <a16:creationId xmlns:a16="http://schemas.microsoft.com/office/drawing/2014/main" id="{3D9D7C09-E5B2-4788-B0D3-7140F294C549}"/>
            </a:ext>
          </a:extLst>
        </xdr:cNvPr>
        <xdr:cNvSpPr/>
      </xdr:nvSpPr>
      <xdr:spPr>
        <a:xfrm>
          <a:off x="14033500" y="565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14129</xdr:rowOff>
    </xdr:from>
    <xdr:to>
      <xdr:col>68</xdr:col>
      <xdr:colOff>123825</xdr:colOff>
      <xdr:row>29</xdr:row>
      <xdr:rowOff>115729</xdr:rowOff>
    </xdr:to>
    <xdr:sp macro="" textlink="">
      <xdr:nvSpPr>
        <xdr:cNvPr id="135" name="フローチャート: 判断 134">
          <a:extLst>
            <a:ext uri="{FF2B5EF4-FFF2-40B4-BE49-F238E27FC236}">
              <a16:creationId xmlns:a16="http://schemas.microsoft.com/office/drawing/2014/main" id="{07C6D09B-80E8-48A7-B458-93F3772AAA78}"/>
            </a:ext>
          </a:extLst>
        </xdr:cNvPr>
        <xdr:cNvSpPr/>
      </xdr:nvSpPr>
      <xdr:spPr>
        <a:xfrm>
          <a:off x="132715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109654</xdr:rowOff>
    </xdr:from>
    <xdr:to>
      <xdr:col>64</xdr:col>
      <xdr:colOff>123825</xdr:colOff>
      <xdr:row>29</xdr:row>
      <xdr:rowOff>39804</xdr:rowOff>
    </xdr:to>
    <xdr:sp macro="" textlink="">
      <xdr:nvSpPr>
        <xdr:cNvPr id="136" name="フローチャート: 判断 135">
          <a:extLst>
            <a:ext uri="{FF2B5EF4-FFF2-40B4-BE49-F238E27FC236}">
              <a16:creationId xmlns:a16="http://schemas.microsoft.com/office/drawing/2014/main" id="{DDA13B2A-D5F8-4246-B28B-42A8B76BAD2A}"/>
            </a:ext>
          </a:extLst>
        </xdr:cNvPr>
        <xdr:cNvSpPr/>
      </xdr:nvSpPr>
      <xdr:spPr>
        <a:xfrm>
          <a:off x="12509500" y="568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144918</xdr:rowOff>
    </xdr:from>
    <xdr:to>
      <xdr:col>60</xdr:col>
      <xdr:colOff>123825</xdr:colOff>
      <xdr:row>29</xdr:row>
      <xdr:rowOff>75068</xdr:rowOff>
    </xdr:to>
    <xdr:sp macro="" textlink="">
      <xdr:nvSpPr>
        <xdr:cNvPr id="137" name="フローチャート: 判断 136">
          <a:extLst>
            <a:ext uri="{FF2B5EF4-FFF2-40B4-BE49-F238E27FC236}">
              <a16:creationId xmlns:a16="http://schemas.microsoft.com/office/drawing/2014/main" id="{007C7773-1766-4B6B-9680-7A8227F00495}"/>
            </a:ext>
          </a:extLst>
        </xdr:cNvPr>
        <xdr:cNvSpPr/>
      </xdr:nvSpPr>
      <xdr:spPr>
        <a:xfrm>
          <a:off x="11747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DCC24331-64E1-4421-8555-9CA5B7F0D9C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B61B26AA-9A34-4697-82AB-6BF42190FEB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B3F5C0F0-3292-4BDF-85E6-A23F50CC559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4ACD6F90-0388-49D6-9001-D5A8F4508D3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22745316-8BBE-40AA-BF31-6E923CB23CD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88805</xdr:rowOff>
    </xdr:from>
    <xdr:to>
      <xdr:col>76</xdr:col>
      <xdr:colOff>73025</xdr:colOff>
      <xdr:row>31</xdr:row>
      <xdr:rowOff>18955</xdr:rowOff>
    </xdr:to>
    <xdr:sp macro="" textlink="">
      <xdr:nvSpPr>
        <xdr:cNvPr id="143" name="楕円 142">
          <a:extLst>
            <a:ext uri="{FF2B5EF4-FFF2-40B4-BE49-F238E27FC236}">
              <a16:creationId xmlns:a16="http://schemas.microsoft.com/office/drawing/2014/main" id="{CC5330FE-7039-4CB7-A474-0A4B39BC28CD}"/>
            </a:ext>
          </a:extLst>
        </xdr:cNvPr>
        <xdr:cNvSpPr/>
      </xdr:nvSpPr>
      <xdr:spPr>
        <a:xfrm>
          <a:off x="14744700" y="600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67232</xdr:rowOff>
    </xdr:from>
    <xdr:ext cx="469744" cy="259045"/>
    <xdr:sp macro="" textlink="">
      <xdr:nvSpPr>
        <xdr:cNvPr id="144" name="債務償還比率該当値テキスト">
          <a:extLst>
            <a:ext uri="{FF2B5EF4-FFF2-40B4-BE49-F238E27FC236}">
              <a16:creationId xmlns:a16="http://schemas.microsoft.com/office/drawing/2014/main" id="{006EF9C2-777F-48A2-BAFC-517A31F04344}"/>
            </a:ext>
          </a:extLst>
        </xdr:cNvPr>
        <xdr:cNvSpPr txBox="1"/>
      </xdr:nvSpPr>
      <xdr:spPr>
        <a:xfrm>
          <a:off x="14846300" y="598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119401</xdr:rowOff>
    </xdr:from>
    <xdr:to>
      <xdr:col>72</xdr:col>
      <xdr:colOff>123825</xdr:colOff>
      <xdr:row>32</xdr:row>
      <xdr:rowOff>49551</xdr:rowOff>
    </xdr:to>
    <xdr:sp macro="" textlink="">
      <xdr:nvSpPr>
        <xdr:cNvPr id="145" name="楕円 144">
          <a:extLst>
            <a:ext uri="{FF2B5EF4-FFF2-40B4-BE49-F238E27FC236}">
              <a16:creationId xmlns:a16="http://schemas.microsoft.com/office/drawing/2014/main" id="{9F9EC3A0-3350-414B-BCEB-0B4694DAE20B}"/>
            </a:ext>
          </a:extLst>
        </xdr:cNvPr>
        <xdr:cNvSpPr/>
      </xdr:nvSpPr>
      <xdr:spPr>
        <a:xfrm>
          <a:off x="14033500" y="620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139605</xdr:rowOff>
    </xdr:from>
    <xdr:to>
      <xdr:col>76</xdr:col>
      <xdr:colOff>22225</xdr:colOff>
      <xdr:row>31</xdr:row>
      <xdr:rowOff>170201</xdr:rowOff>
    </xdr:to>
    <xdr:cxnSp macro="">
      <xdr:nvCxnSpPr>
        <xdr:cNvPr id="146" name="直線コネクタ 145">
          <a:extLst>
            <a:ext uri="{FF2B5EF4-FFF2-40B4-BE49-F238E27FC236}">
              <a16:creationId xmlns:a16="http://schemas.microsoft.com/office/drawing/2014/main" id="{1E4E61F9-245C-407F-B8B9-97684F77C8F1}"/>
            </a:ext>
          </a:extLst>
        </xdr:cNvPr>
        <xdr:cNvCxnSpPr/>
      </xdr:nvCxnSpPr>
      <xdr:spPr>
        <a:xfrm flipV="1">
          <a:off x="14084300" y="6054630"/>
          <a:ext cx="711200" cy="20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92244</xdr:rowOff>
    </xdr:from>
    <xdr:to>
      <xdr:col>68</xdr:col>
      <xdr:colOff>123825</xdr:colOff>
      <xdr:row>33</xdr:row>
      <xdr:rowOff>22394</xdr:rowOff>
    </xdr:to>
    <xdr:sp macro="" textlink="">
      <xdr:nvSpPr>
        <xdr:cNvPr id="147" name="楕円 146">
          <a:extLst>
            <a:ext uri="{FF2B5EF4-FFF2-40B4-BE49-F238E27FC236}">
              <a16:creationId xmlns:a16="http://schemas.microsoft.com/office/drawing/2014/main" id="{29791479-68ED-48C9-9FEA-4C2FE2A7F1ED}"/>
            </a:ext>
          </a:extLst>
        </xdr:cNvPr>
        <xdr:cNvSpPr/>
      </xdr:nvSpPr>
      <xdr:spPr>
        <a:xfrm>
          <a:off x="13271500" y="635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170201</xdr:rowOff>
    </xdr:from>
    <xdr:to>
      <xdr:col>72</xdr:col>
      <xdr:colOff>73025</xdr:colOff>
      <xdr:row>32</xdr:row>
      <xdr:rowOff>143044</xdr:rowOff>
    </xdr:to>
    <xdr:cxnSp macro="">
      <xdr:nvCxnSpPr>
        <xdr:cNvPr id="148" name="直線コネクタ 147">
          <a:extLst>
            <a:ext uri="{FF2B5EF4-FFF2-40B4-BE49-F238E27FC236}">
              <a16:creationId xmlns:a16="http://schemas.microsoft.com/office/drawing/2014/main" id="{288167C3-03AA-4F85-A001-C0091B121A2D}"/>
            </a:ext>
          </a:extLst>
        </xdr:cNvPr>
        <xdr:cNvCxnSpPr/>
      </xdr:nvCxnSpPr>
      <xdr:spPr>
        <a:xfrm flipV="1">
          <a:off x="13322300" y="6256676"/>
          <a:ext cx="762000" cy="14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167650</xdr:rowOff>
    </xdr:from>
    <xdr:to>
      <xdr:col>64</xdr:col>
      <xdr:colOff>123825</xdr:colOff>
      <xdr:row>35</xdr:row>
      <xdr:rowOff>97800</xdr:rowOff>
    </xdr:to>
    <xdr:sp macro="" textlink="">
      <xdr:nvSpPr>
        <xdr:cNvPr id="149" name="楕円 148">
          <a:extLst>
            <a:ext uri="{FF2B5EF4-FFF2-40B4-BE49-F238E27FC236}">
              <a16:creationId xmlns:a16="http://schemas.microsoft.com/office/drawing/2014/main" id="{3AAD5B0E-8A85-4938-8899-94A49380B824}"/>
            </a:ext>
          </a:extLst>
        </xdr:cNvPr>
        <xdr:cNvSpPr/>
      </xdr:nvSpPr>
      <xdr:spPr>
        <a:xfrm>
          <a:off x="12509500" y="676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143044</xdr:rowOff>
    </xdr:from>
    <xdr:to>
      <xdr:col>68</xdr:col>
      <xdr:colOff>73025</xdr:colOff>
      <xdr:row>35</xdr:row>
      <xdr:rowOff>47000</xdr:rowOff>
    </xdr:to>
    <xdr:cxnSp macro="">
      <xdr:nvCxnSpPr>
        <xdr:cNvPr id="150" name="直線コネクタ 149">
          <a:extLst>
            <a:ext uri="{FF2B5EF4-FFF2-40B4-BE49-F238E27FC236}">
              <a16:creationId xmlns:a16="http://schemas.microsoft.com/office/drawing/2014/main" id="{40A4A977-F6B4-45F6-98AB-E06B5F92C768}"/>
            </a:ext>
          </a:extLst>
        </xdr:cNvPr>
        <xdr:cNvCxnSpPr/>
      </xdr:nvCxnSpPr>
      <xdr:spPr>
        <a:xfrm flipV="1">
          <a:off x="12560300" y="6400969"/>
          <a:ext cx="762000" cy="41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86148</xdr:rowOff>
    </xdr:from>
    <xdr:to>
      <xdr:col>60</xdr:col>
      <xdr:colOff>123825</xdr:colOff>
      <xdr:row>35</xdr:row>
      <xdr:rowOff>16298</xdr:rowOff>
    </xdr:to>
    <xdr:sp macro="" textlink="">
      <xdr:nvSpPr>
        <xdr:cNvPr id="151" name="楕円 150">
          <a:extLst>
            <a:ext uri="{FF2B5EF4-FFF2-40B4-BE49-F238E27FC236}">
              <a16:creationId xmlns:a16="http://schemas.microsoft.com/office/drawing/2014/main" id="{51803ECA-5DC4-477A-80D0-79F32F10EC6C}"/>
            </a:ext>
          </a:extLst>
        </xdr:cNvPr>
        <xdr:cNvSpPr/>
      </xdr:nvSpPr>
      <xdr:spPr>
        <a:xfrm>
          <a:off x="11747500" y="668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136948</xdr:rowOff>
    </xdr:from>
    <xdr:to>
      <xdr:col>64</xdr:col>
      <xdr:colOff>73025</xdr:colOff>
      <xdr:row>35</xdr:row>
      <xdr:rowOff>47000</xdr:rowOff>
    </xdr:to>
    <xdr:cxnSp macro="">
      <xdr:nvCxnSpPr>
        <xdr:cNvPr id="152" name="直線コネクタ 151">
          <a:extLst>
            <a:ext uri="{FF2B5EF4-FFF2-40B4-BE49-F238E27FC236}">
              <a16:creationId xmlns:a16="http://schemas.microsoft.com/office/drawing/2014/main" id="{3C543BD4-EA95-493E-B37A-AB9F72079697}"/>
            </a:ext>
          </a:extLst>
        </xdr:cNvPr>
        <xdr:cNvCxnSpPr/>
      </xdr:nvCxnSpPr>
      <xdr:spPr>
        <a:xfrm>
          <a:off x="11798300" y="6737773"/>
          <a:ext cx="762000" cy="8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30423</xdr:rowOff>
    </xdr:from>
    <xdr:ext cx="469744" cy="259045"/>
    <xdr:sp macro="" textlink="">
      <xdr:nvSpPr>
        <xdr:cNvPr id="153" name="n_1aveValue債務償還比率">
          <a:extLst>
            <a:ext uri="{FF2B5EF4-FFF2-40B4-BE49-F238E27FC236}">
              <a16:creationId xmlns:a16="http://schemas.microsoft.com/office/drawing/2014/main" id="{E82ACF6D-2EBB-4A6C-87E4-D7C685C93AE4}"/>
            </a:ext>
          </a:extLst>
        </xdr:cNvPr>
        <xdr:cNvSpPr txBox="1"/>
      </xdr:nvSpPr>
      <xdr:spPr>
        <a:xfrm>
          <a:off x="13836727" y="543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132256</xdr:rowOff>
    </xdr:from>
    <xdr:ext cx="469744" cy="259045"/>
    <xdr:sp macro="" textlink="">
      <xdr:nvSpPr>
        <xdr:cNvPr id="154" name="n_2aveValue債務償還比率">
          <a:extLst>
            <a:ext uri="{FF2B5EF4-FFF2-40B4-BE49-F238E27FC236}">
              <a16:creationId xmlns:a16="http://schemas.microsoft.com/office/drawing/2014/main" id="{E72E87CD-6F85-4C43-B66A-7F4B7735D990}"/>
            </a:ext>
          </a:extLst>
        </xdr:cNvPr>
        <xdr:cNvSpPr txBox="1"/>
      </xdr:nvSpPr>
      <xdr:spPr>
        <a:xfrm>
          <a:off x="13087427" y="553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56331</xdr:rowOff>
    </xdr:from>
    <xdr:ext cx="469744" cy="259045"/>
    <xdr:sp macro="" textlink="">
      <xdr:nvSpPr>
        <xdr:cNvPr id="155" name="n_3aveValue債務償還比率">
          <a:extLst>
            <a:ext uri="{FF2B5EF4-FFF2-40B4-BE49-F238E27FC236}">
              <a16:creationId xmlns:a16="http://schemas.microsoft.com/office/drawing/2014/main" id="{6B5EA26C-7116-41F2-AC3D-E4010DB0205A}"/>
            </a:ext>
          </a:extLst>
        </xdr:cNvPr>
        <xdr:cNvSpPr txBox="1"/>
      </xdr:nvSpPr>
      <xdr:spPr>
        <a:xfrm>
          <a:off x="12325427" y="545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91595</xdr:rowOff>
    </xdr:from>
    <xdr:ext cx="469744" cy="259045"/>
    <xdr:sp macro="" textlink="">
      <xdr:nvSpPr>
        <xdr:cNvPr id="156" name="n_4aveValue債務償還比率">
          <a:extLst>
            <a:ext uri="{FF2B5EF4-FFF2-40B4-BE49-F238E27FC236}">
              <a16:creationId xmlns:a16="http://schemas.microsoft.com/office/drawing/2014/main" id="{67A73004-0A6B-42DB-9196-CF96577B4E92}"/>
            </a:ext>
          </a:extLst>
        </xdr:cNvPr>
        <xdr:cNvSpPr txBox="1"/>
      </xdr:nvSpPr>
      <xdr:spPr>
        <a:xfrm>
          <a:off x="11563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40678</xdr:rowOff>
    </xdr:from>
    <xdr:ext cx="469744" cy="259045"/>
    <xdr:sp macro="" textlink="">
      <xdr:nvSpPr>
        <xdr:cNvPr id="157" name="n_1mainValue債務償還比率">
          <a:extLst>
            <a:ext uri="{FF2B5EF4-FFF2-40B4-BE49-F238E27FC236}">
              <a16:creationId xmlns:a16="http://schemas.microsoft.com/office/drawing/2014/main" id="{47322F27-6EA8-4C87-A9F8-20C51E39964F}"/>
            </a:ext>
          </a:extLst>
        </xdr:cNvPr>
        <xdr:cNvSpPr txBox="1"/>
      </xdr:nvSpPr>
      <xdr:spPr>
        <a:xfrm>
          <a:off x="13836727" y="629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13521</xdr:rowOff>
    </xdr:from>
    <xdr:ext cx="469744" cy="259045"/>
    <xdr:sp macro="" textlink="">
      <xdr:nvSpPr>
        <xdr:cNvPr id="158" name="n_2mainValue債務償還比率">
          <a:extLst>
            <a:ext uri="{FF2B5EF4-FFF2-40B4-BE49-F238E27FC236}">
              <a16:creationId xmlns:a16="http://schemas.microsoft.com/office/drawing/2014/main" id="{5CEE0737-9624-46C4-B1DA-2252081275BC}"/>
            </a:ext>
          </a:extLst>
        </xdr:cNvPr>
        <xdr:cNvSpPr txBox="1"/>
      </xdr:nvSpPr>
      <xdr:spPr>
        <a:xfrm>
          <a:off x="13087427" y="644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35</xdr:row>
      <xdr:rowOff>88927</xdr:rowOff>
    </xdr:from>
    <xdr:ext cx="469744" cy="259045"/>
    <xdr:sp macro="" textlink="">
      <xdr:nvSpPr>
        <xdr:cNvPr id="159" name="n_3mainValue債務償還比率">
          <a:extLst>
            <a:ext uri="{FF2B5EF4-FFF2-40B4-BE49-F238E27FC236}">
              <a16:creationId xmlns:a16="http://schemas.microsoft.com/office/drawing/2014/main" id="{99428B57-F740-4FF5-B88B-08D3C0AD886D}"/>
            </a:ext>
          </a:extLst>
        </xdr:cNvPr>
        <xdr:cNvSpPr txBox="1"/>
      </xdr:nvSpPr>
      <xdr:spPr>
        <a:xfrm>
          <a:off x="12325427" y="686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35</xdr:row>
      <xdr:rowOff>7425</xdr:rowOff>
    </xdr:from>
    <xdr:ext cx="469744" cy="259045"/>
    <xdr:sp macro="" textlink="">
      <xdr:nvSpPr>
        <xdr:cNvPr id="160" name="n_4mainValue債務償還比率">
          <a:extLst>
            <a:ext uri="{FF2B5EF4-FFF2-40B4-BE49-F238E27FC236}">
              <a16:creationId xmlns:a16="http://schemas.microsoft.com/office/drawing/2014/main" id="{2BE44A14-1F4A-45C3-BFCE-AE3758215DD7}"/>
            </a:ext>
          </a:extLst>
        </xdr:cNvPr>
        <xdr:cNvSpPr txBox="1"/>
      </xdr:nvSpPr>
      <xdr:spPr>
        <a:xfrm>
          <a:off x="11563427" y="6779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1B47CDC8-843C-45F8-9773-A7590BB2D91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12751782-B809-42C5-8C50-4D0ABC39DA8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E5BBB2-1012-4649-A959-FC226012B4F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C7712D67-C168-4578-A6A7-211B750F836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84824027-F48C-4824-945C-F9F6F3A53E7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8408730-3A52-4BC8-B765-0989AFF1CAA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5B2A581-DDE3-4F24-9855-A47A1F9BCB8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6EA2DFA-A3B7-49FF-9C11-26FD310AF19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4ED14BF-20F5-440D-8F52-4059A39163F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F0418F1-B9C7-4693-A662-CAE9772D275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6F13AE7-7C81-4C2D-B188-143A84EF0F4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AF3E29A-1DCE-47B2-8B2A-6299841088F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1ADBBA2-33BC-4A82-83AE-02D65126E38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B5218C5-57D8-419D-8578-3B26A056D35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9B7B607-5C90-47E7-88BB-C184214F5C1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817F880-15BA-4A8B-BAFD-F347084113E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561
555
13.07
2,865,820
2,738,403
85,548
923,190
3,071,189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B855E0F-254B-417E-8F62-CCA87F57D51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8037C94-BB07-48C4-BE38-96E476440B0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2006BF6-5B73-4E4D-9F5E-A231B1FE1CA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C40A44A-254C-4AE0-8E45-6172ED63D7C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BABD256-13AA-49C1-B1E6-7A3C0065FEC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40B8934-86CD-4693-B9DD-28A781CE1CF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4700A35-84F9-4A47-A546-0955A306324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219916A-D8C2-4C08-BD14-FE238CBC161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BFB7964-63F4-4C66-B867-FB8F9FC2590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1DC32B2-90FD-45E8-B99B-41FFF745B38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464EEAB-4819-48FC-AFC1-233E4833996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38B0090-2045-4A27-BF74-A3D5395A7E4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4060EFB-2CD8-48A3-B1B6-EC12B69296F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20EB6CD-54C3-4309-BF32-4E6836EC677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2817528-3B82-4C7E-AE49-0E3010B3B19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2BDB919-ACC2-46B2-896A-2122E304213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4E24D5A-CD0C-4A49-973E-2FA30370938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B598750-1BCB-40ED-B04D-5EB03754BAF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51F70B5-D912-47E4-864B-F7EC832FB31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B70D7CC-DD2A-46F5-8A11-F608B2140D2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7D1F179-30E6-42A9-AE32-CE730C24760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7992EE2-774A-4011-BC2F-6AF87A12C57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907144F-2F4A-4925-9FB5-683B327F6F5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FEAA728-65C0-4C7D-9DA6-20D113730B9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41B9336-7228-4401-A7C4-CED9E5A6296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8ACFFEB-5B35-4891-84B7-452B62F9581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EF3949F-A20D-4D0F-942C-C3D3FA13E0B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99AC6D6-D77D-4872-A516-775085527D8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A2DABDC-50F3-42B6-9E0E-10EE9AA9F2A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4357F2C-B0B7-4AF2-AA6F-FA97219F588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FD6E372-FA98-4C5D-BC71-69D89813307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C332A7D-2EA7-4120-950C-CC45301E72C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BC773469-B4CD-48E4-97D7-3B6137D5E6F9}"/>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6CA6BAD8-01F2-4E23-9F4E-38D5210F7178}"/>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65E51B52-E2BC-4AA6-91BA-3EBC78571BAC}"/>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6507FC55-2F4E-420A-8B2C-2F9047305975}"/>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8BA8C18E-3303-460C-954F-82CC9D486DBC}"/>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D481F68E-9018-4AC3-A116-2380DC94A5CF}"/>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C68C277B-A62C-4DE0-B1E9-524929E59B38}"/>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5FA94531-3A0A-46AA-ADD2-7F9D5950ED0E}"/>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3E5BABE9-17F9-4789-9853-8109AB1251D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C225A5D8-38A8-4FA0-BC9E-74052A04F14C}"/>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3BAE33D4-4E60-4FDA-8A59-DC9CF28DF84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30480</xdr:rowOff>
    </xdr:to>
    <xdr:cxnSp macro="">
      <xdr:nvCxnSpPr>
        <xdr:cNvPr id="55" name="直線コネクタ 54">
          <a:extLst>
            <a:ext uri="{FF2B5EF4-FFF2-40B4-BE49-F238E27FC236}">
              <a16:creationId xmlns:a16="http://schemas.microsoft.com/office/drawing/2014/main" id="{17860BEF-A80C-4E4D-9392-E56F6500E909}"/>
            </a:ext>
          </a:extLst>
        </xdr:cNvPr>
        <xdr:cNvCxnSpPr/>
      </xdr:nvCxnSpPr>
      <xdr:spPr>
        <a:xfrm flipV="1">
          <a:off x="4634865" y="567004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道路】&#10;有形固定資産減価償却率最小値テキスト">
          <a:extLst>
            <a:ext uri="{FF2B5EF4-FFF2-40B4-BE49-F238E27FC236}">
              <a16:creationId xmlns:a16="http://schemas.microsoft.com/office/drawing/2014/main" id="{6BBA8857-0617-49A4-BA64-4754B6795E21}"/>
            </a:ext>
          </a:extLst>
        </xdr:cNvPr>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a:extLst>
            <a:ext uri="{FF2B5EF4-FFF2-40B4-BE49-F238E27FC236}">
              <a16:creationId xmlns:a16="http://schemas.microsoft.com/office/drawing/2014/main" id="{8668E543-5471-4FBF-B551-882605C6492E}"/>
            </a:ext>
          </a:extLst>
        </xdr:cNvPr>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a:extLst>
            <a:ext uri="{FF2B5EF4-FFF2-40B4-BE49-F238E27FC236}">
              <a16:creationId xmlns:a16="http://schemas.microsoft.com/office/drawing/2014/main" id="{A8626D24-536E-42E8-B4E3-EDDDC61692AD}"/>
            </a:ext>
          </a:extLst>
        </xdr:cNvPr>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a:extLst>
            <a:ext uri="{FF2B5EF4-FFF2-40B4-BE49-F238E27FC236}">
              <a16:creationId xmlns:a16="http://schemas.microsoft.com/office/drawing/2014/main" id="{3B197154-CEC2-42B3-9078-B92F1F6194EF}"/>
            </a:ext>
          </a:extLst>
        </xdr:cNvPr>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156989</xdr:rowOff>
    </xdr:from>
    <xdr:ext cx="405111" cy="259045"/>
    <xdr:sp macro="" textlink="">
      <xdr:nvSpPr>
        <xdr:cNvPr id="60" name="【道路】&#10;有形固定資産減価償却率平均値テキスト">
          <a:extLst>
            <a:ext uri="{FF2B5EF4-FFF2-40B4-BE49-F238E27FC236}">
              <a16:creationId xmlns:a16="http://schemas.microsoft.com/office/drawing/2014/main" id="{4BC76B90-53DF-4146-BBDB-B93739DC878E}"/>
            </a:ext>
          </a:extLst>
        </xdr:cNvPr>
        <xdr:cNvSpPr txBox="1"/>
      </xdr:nvSpPr>
      <xdr:spPr>
        <a:xfrm>
          <a:off x="4673600" y="6329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xdr:rowOff>
    </xdr:from>
    <xdr:to>
      <xdr:col>24</xdr:col>
      <xdr:colOff>114300</xdr:colOff>
      <xdr:row>37</xdr:row>
      <xdr:rowOff>108712</xdr:rowOff>
    </xdr:to>
    <xdr:sp macro="" textlink="">
      <xdr:nvSpPr>
        <xdr:cNvPr id="61" name="フローチャート: 判断 60">
          <a:extLst>
            <a:ext uri="{FF2B5EF4-FFF2-40B4-BE49-F238E27FC236}">
              <a16:creationId xmlns:a16="http://schemas.microsoft.com/office/drawing/2014/main" id="{5D6108A7-C800-4EDB-9997-AE4B4E6AA7B0}"/>
            </a:ext>
          </a:extLst>
        </xdr:cNvPr>
        <xdr:cNvSpPr/>
      </xdr:nvSpPr>
      <xdr:spPr>
        <a:xfrm>
          <a:off x="4584700" y="635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144272</xdr:rowOff>
    </xdr:from>
    <xdr:to>
      <xdr:col>20</xdr:col>
      <xdr:colOff>38100</xdr:colOff>
      <xdr:row>37</xdr:row>
      <xdr:rowOff>74422</xdr:rowOff>
    </xdr:to>
    <xdr:sp macro="" textlink="">
      <xdr:nvSpPr>
        <xdr:cNvPr id="62" name="フローチャート: 判断 61">
          <a:extLst>
            <a:ext uri="{FF2B5EF4-FFF2-40B4-BE49-F238E27FC236}">
              <a16:creationId xmlns:a16="http://schemas.microsoft.com/office/drawing/2014/main" id="{42029488-8591-4B4B-948E-87E0CE69ACFE}"/>
            </a:ext>
          </a:extLst>
        </xdr:cNvPr>
        <xdr:cNvSpPr/>
      </xdr:nvSpPr>
      <xdr:spPr>
        <a:xfrm>
          <a:off x="3746500" y="631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109982</xdr:rowOff>
    </xdr:from>
    <xdr:to>
      <xdr:col>15</xdr:col>
      <xdr:colOff>101600</xdr:colOff>
      <xdr:row>37</xdr:row>
      <xdr:rowOff>40132</xdr:rowOff>
    </xdr:to>
    <xdr:sp macro="" textlink="">
      <xdr:nvSpPr>
        <xdr:cNvPr id="63" name="フローチャート: 判断 62">
          <a:extLst>
            <a:ext uri="{FF2B5EF4-FFF2-40B4-BE49-F238E27FC236}">
              <a16:creationId xmlns:a16="http://schemas.microsoft.com/office/drawing/2014/main" id="{8B185927-B213-4862-B885-95C20ED63B19}"/>
            </a:ext>
          </a:extLst>
        </xdr:cNvPr>
        <xdr:cNvSpPr/>
      </xdr:nvSpPr>
      <xdr:spPr>
        <a:xfrm>
          <a:off x="2857500" y="628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82550</xdr:rowOff>
    </xdr:from>
    <xdr:to>
      <xdr:col>10</xdr:col>
      <xdr:colOff>165100</xdr:colOff>
      <xdr:row>37</xdr:row>
      <xdr:rowOff>12700</xdr:rowOff>
    </xdr:to>
    <xdr:sp macro="" textlink="">
      <xdr:nvSpPr>
        <xdr:cNvPr id="64" name="フローチャート: 判断 63">
          <a:extLst>
            <a:ext uri="{FF2B5EF4-FFF2-40B4-BE49-F238E27FC236}">
              <a16:creationId xmlns:a16="http://schemas.microsoft.com/office/drawing/2014/main" id="{7451A13A-6C3E-4A67-A36A-5362FD68CD04}"/>
            </a:ext>
          </a:extLst>
        </xdr:cNvPr>
        <xdr:cNvSpPr/>
      </xdr:nvSpPr>
      <xdr:spPr>
        <a:xfrm>
          <a:off x="1968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xdr:rowOff>
    </xdr:from>
    <xdr:to>
      <xdr:col>6</xdr:col>
      <xdr:colOff>38100</xdr:colOff>
      <xdr:row>36</xdr:row>
      <xdr:rowOff>101854</xdr:rowOff>
    </xdr:to>
    <xdr:sp macro="" textlink="">
      <xdr:nvSpPr>
        <xdr:cNvPr id="65" name="フローチャート: 判断 64">
          <a:extLst>
            <a:ext uri="{FF2B5EF4-FFF2-40B4-BE49-F238E27FC236}">
              <a16:creationId xmlns:a16="http://schemas.microsoft.com/office/drawing/2014/main" id="{D11D5F53-C2AD-4F53-890A-A8DD39938F10}"/>
            </a:ext>
          </a:extLst>
        </xdr:cNvPr>
        <xdr:cNvSpPr/>
      </xdr:nvSpPr>
      <xdr:spPr>
        <a:xfrm>
          <a:off x="10795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2883F747-CAE9-4757-A93C-8EA757B1F6F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98F3BEA-9FB4-4D67-81FA-BAED349C5D9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2D91B5D-DDBD-467B-A5DA-D80B94F55E1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C066964-48C7-469A-8CB0-E4C3EE427E5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94F8C2A-99D0-463B-A36E-BCE1871F00D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107696</xdr:rowOff>
    </xdr:from>
    <xdr:to>
      <xdr:col>24</xdr:col>
      <xdr:colOff>114300</xdr:colOff>
      <xdr:row>35</xdr:row>
      <xdr:rowOff>37846</xdr:rowOff>
    </xdr:to>
    <xdr:sp macro="" textlink="">
      <xdr:nvSpPr>
        <xdr:cNvPr id="71" name="楕円 70">
          <a:extLst>
            <a:ext uri="{FF2B5EF4-FFF2-40B4-BE49-F238E27FC236}">
              <a16:creationId xmlns:a16="http://schemas.microsoft.com/office/drawing/2014/main" id="{07DE1FCA-50ED-48F1-B7E7-6A6C86DE8463}"/>
            </a:ext>
          </a:extLst>
        </xdr:cNvPr>
        <xdr:cNvSpPr/>
      </xdr:nvSpPr>
      <xdr:spPr>
        <a:xfrm>
          <a:off x="4584700" y="593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130573</xdr:rowOff>
    </xdr:from>
    <xdr:ext cx="405111" cy="259045"/>
    <xdr:sp macro="" textlink="">
      <xdr:nvSpPr>
        <xdr:cNvPr id="72" name="【道路】&#10;有形固定資産減価償却率該当値テキスト">
          <a:extLst>
            <a:ext uri="{FF2B5EF4-FFF2-40B4-BE49-F238E27FC236}">
              <a16:creationId xmlns:a16="http://schemas.microsoft.com/office/drawing/2014/main" id="{995E62AB-211A-44E2-A9DA-2FBF73D0CAFA}"/>
            </a:ext>
          </a:extLst>
        </xdr:cNvPr>
        <xdr:cNvSpPr txBox="1"/>
      </xdr:nvSpPr>
      <xdr:spPr>
        <a:xfrm>
          <a:off x="4673600" y="578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59690</xdr:rowOff>
    </xdr:from>
    <xdr:to>
      <xdr:col>20</xdr:col>
      <xdr:colOff>38100</xdr:colOff>
      <xdr:row>34</xdr:row>
      <xdr:rowOff>161290</xdr:rowOff>
    </xdr:to>
    <xdr:sp macro="" textlink="">
      <xdr:nvSpPr>
        <xdr:cNvPr id="73" name="楕円 72">
          <a:extLst>
            <a:ext uri="{FF2B5EF4-FFF2-40B4-BE49-F238E27FC236}">
              <a16:creationId xmlns:a16="http://schemas.microsoft.com/office/drawing/2014/main" id="{C8BE65AD-E350-4C3C-BDB7-90213D1FCD6C}"/>
            </a:ext>
          </a:extLst>
        </xdr:cNvPr>
        <xdr:cNvSpPr/>
      </xdr:nvSpPr>
      <xdr:spPr>
        <a:xfrm>
          <a:off x="3746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110490</xdr:rowOff>
    </xdr:from>
    <xdr:to>
      <xdr:col>24</xdr:col>
      <xdr:colOff>63500</xdr:colOff>
      <xdr:row>34</xdr:row>
      <xdr:rowOff>158496</xdr:rowOff>
    </xdr:to>
    <xdr:cxnSp macro="">
      <xdr:nvCxnSpPr>
        <xdr:cNvPr id="74" name="直線コネクタ 73">
          <a:extLst>
            <a:ext uri="{FF2B5EF4-FFF2-40B4-BE49-F238E27FC236}">
              <a16:creationId xmlns:a16="http://schemas.microsoft.com/office/drawing/2014/main" id="{A497314B-7FCC-49E9-9ADE-1959D04FB188}"/>
            </a:ext>
          </a:extLst>
        </xdr:cNvPr>
        <xdr:cNvCxnSpPr/>
      </xdr:nvCxnSpPr>
      <xdr:spPr>
        <a:xfrm>
          <a:off x="3797300" y="593979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34544</xdr:rowOff>
    </xdr:from>
    <xdr:to>
      <xdr:col>15</xdr:col>
      <xdr:colOff>101600</xdr:colOff>
      <xdr:row>34</xdr:row>
      <xdr:rowOff>136144</xdr:rowOff>
    </xdr:to>
    <xdr:sp macro="" textlink="">
      <xdr:nvSpPr>
        <xdr:cNvPr id="75" name="楕円 74">
          <a:extLst>
            <a:ext uri="{FF2B5EF4-FFF2-40B4-BE49-F238E27FC236}">
              <a16:creationId xmlns:a16="http://schemas.microsoft.com/office/drawing/2014/main" id="{115870EB-3743-4CD2-AFAE-37323FA28190}"/>
            </a:ext>
          </a:extLst>
        </xdr:cNvPr>
        <xdr:cNvSpPr/>
      </xdr:nvSpPr>
      <xdr:spPr>
        <a:xfrm>
          <a:off x="2857500" y="586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85344</xdr:rowOff>
    </xdr:from>
    <xdr:to>
      <xdr:col>19</xdr:col>
      <xdr:colOff>177800</xdr:colOff>
      <xdr:row>34</xdr:row>
      <xdr:rowOff>110490</xdr:rowOff>
    </xdr:to>
    <xdr:cxnSp macro="">
      <xdr:nvCxnSpPr>
        <xdr:cNvPr id="76" name="直線コネクタ 75">
          <a:extLst>
            <a:ext uri="{FF2B5EF4-FFF2-40B4-BE49-F238E27FC236}">
              <a16:creationId xmlns:a16="http://schemas.microsoft.com/office/drawing/2014/main" id="{2508255D-7600-4B57-87E9-32E7902CFDCE}"/>
            </a:ext>
          </a:extLst>
        </xdr:cNvPr>
        <xdr:cNvCxnSpPr/>
      </xdr:nvCxnSpPr>
      <xdr:spPr>
        <a:xfrm>
          <a:off x="2908300" y="591464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144272</xdr:rowOff>
    </xdr:from>
    <xdr:to>
      <xdr:col>10</xdr:col>
      <xdr:colOff>165100</xdr:colOff>
      <xdr:row>34</xdr:row>
      <xdr:rowOff>74422</xdr:rowOff>
    </xdr:to>
    <xdr:sp macro="" textlink="">
      <xdr:nvSpPr>
        <xdr:cNvPr id="77" name="楕円 76">
          <a:extLst>
            <a:ext uri="{FF2B5EF4-FFF2-40B4-BE49-F238E27FC236}">
              <a16:creationId xmlns:a16="http://schemas.microsoft.com/office/drawing/2014/main" id="{927AF387-E785-498F-838F-6D9DA8615A62}"/>
            </a:ext>
          </a:extLst>
        </xdr:cNvPr>
        <xdr:cNvSpPr/>
      </xdr:nvSpPr>
      <xdr:spPr>
        <a:xfrm>
          <a:off x="1968500" y="580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23622</xdr:rowOff>
    </xdr:from>
    <xdr:to>
      <xdr:col>15</xdr:col>
      <xdr:colOff>50800</xdr:colOff>
      <xdr:row>34</xdr:row>
      <xdr:rowOff>85344</xdr:rowOff>
    </xdr:to>
    <xdr:cxnSp macro="">
      <xdr:nvCxnSpPr>
        <xdr:cNvPr id="78" name="直線コネクタ 77">
          <a:extLst>
            <a:ext uri="{FF2B5EF4-FFF2-40B4-BE49-F238E27FC236}">
              <a16:creationId xmlns:a16="http://schemas.microsoft.com/office/drawing/2014/main" id="{6C0FEE1F-F10D-4E8E-8A5D-D05BC323C19B}"/>
            </a:ext>
          </a:extLst>
        </xdr:cNvPr>
        <xdr:cNvCxnSpPr/>
      </xdr:nvCxnSpPr>
      <xdr:spPr>
        <a:xfrm>
          <a:off x="2019300" y="5852922"/>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107696</xdr:rowOff>
    </xdr:from>
    <xdr:to>
      <xdr:col>6</xdr:col>
      <xdr:colOff>38100</xdr:colOff>
      <xdr:row>34</xdr:row>
      <xdr:rowOff>37846</xdr:rowOff>
    </xdr:to>
    <xdr:sp macro="" textlink="">
      <xdr:nvSpPr>
        <xdr:cNvPr id="79" name="楕円 78">
          <a:extLst>
            <a:ext uri="{FF2B5EF4-FFF2-40B4-BE49-F238E27FC236}">
              <a16:creationId xmlns:a16="http://schemas.microsoft.com/office/drawing/2014/main" id="{654307DF-0E72-4039-83E9-BB93065C8449}"/>
            </a:ext>
          </a:extLst>
        </xdr:cNvPr>
        <xdr:cNvSpPr/>
      </xdr:nvSpPr>
      <xdr:spPr>
        <a:xfrm>
          <a:off x="1079500" y="576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158496</xdr:rowOff>
    </xdr:from>
    <xdr:to>
      <xdr:col>10</xdr:col>
      <xdr:colOff>114300</xdr:colOff>
      <xdr:row>34</xdr:row>
      <xdr:rowOff>23622</xdr:rowOff>
    </xdr:to>
    <xdr:cxnSp macro="">
      <xdr:nvCxnSpPr>
        <xdr:cNvPr id="80" name="直線コネクタ 79">
          <a:extLst>
            <a:ext uri="{FF2B5EF4-FFF2-40B4-BE49-F238E27FC236}">
              <a16:creationId xmlns:a16="http://schemas.microsoft.com/office/drawing/2014/main" id="{2D3788D1-2C89-426B-A9E1-AFC42542991F}"/>
            </a:ext>
          </a:extLst>
        </xdr:cNvPr>
        <xdr:cNvCxnSpPr/>
      </xdr:nvCxnSpPr>
      <xdr:spPr>
        <a:xfrm>
          <a:off x="1130300" y="581634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65549</xdr:rowOff>
    </xdr:from>
    <xdr:ext cx="405111" cy="259045"/>
    <xdr:sp macro="" textlink="">
      <xdr:nvSpPr>
        <xdr:cNvPr id="81" name="n_1aveValue【道路】&#10;有形固定資産減価償却率">
          <a:extLst>
            <a:ext uri="{FF2B5EF4-FFF2-40B4-BE49-F238E27FC236}">
              <a16:creationId xmlns:a16="http://schemas.microsoft.com/office/drawing/2014/main" id="{614C15DE-53D8-4920-A960-0C22AFBEDE38}"/>
            </a:ext>
          </a:extLst>
        </xdr:cNvPr>
        <xdr:cNvSpPr txBox="1"/>
      </xdr:nvSpPr>
      <xdr:spPr>
        <a:xfrm>
          <a:off x="3582044" y="640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31259</xdr:rowOff>
    </xdr:from>
    <xdr:ext cx="405111" cy="259045"/>
    <xdr:sp macro="" textlink="">
      <xdr:nvSpPr>
        <xdr:cNvPr id="82" name="n_2aveValue【道路】&#10;有形固定資産減価償却率">
          <a:extLst>
            <a:ext uri="{FF2B5EF4-FFF2-40B4-BE49-F238E27FC236}">
              <a16:creationId xmlns:a16="http://schemas.microsoft.com/office/drawing/2014/main" id="{B4E6C139-5DB7-4884-A463-EE189482E967}"/>
            </a:ext>
          </a:extLst>
        </xdr:cNvPr>
        <xdr:cNvSpPr txBox="1"/>
      </xdr:nvSpPr>
      <xdr:spPr>
        <a:xfrm>
          <a:off x="2705744" y="637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3827</xdr:rowOff>
    </xdr:from>
    <xdr:ext cx="405111" cy="259045"/>
    <xdr:sp macro="" textlink="">
      <xdr:nvSpPr>
        <xdr:cNvPr id="83" name="n_3aveValue【道路】&#10;有形固定資産減価償却率">
          <a:extLst>
            <a:ext uri="{FF2B5EF4-FFF2-40B4-BE49-F238E27FC236}">
              <a16:creationId xmlns:a16="http://schemas.microsoft.com/office/drawing/2014/main" id="{EE828898-FB35-4FF6-950B-10ABDA7AF576}"/>
            </a:ext>
          </a:extLst>
        </xdr:cNvPr>
        <xdr:cNvSpPr txBox="1"/>
      </xdr:nvSpPr>
      <xdr:spPr>
        <a:xfrm>
          <a:off x="18167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92981</xdr:rowOff>
    </xdr:from>
    <xdr:ext cx="405111" cy="259045"/>
    <xdr:sp macro="" textlink="">
      <xdr:nvSpPr>
        <xdr:cNvPr id="84" name="n_4aveValue【道路】&#10;有形固定資産減価償却率">
          <a:extLst>
            <a:ext uri="{FF2B5EF4-FFF2-40B4-BE49-F238E27FC236}">
              <a16:creationId xmlns:a16="http://schemas.microsoft.com/office/drawing/2014/main" id="{2CB2866B-95FB-48A0-8EC1-F5807E00ACF3}"/>
            </a:ext>
          </a:extLst>
        </xdr:cNvPr>
        <xdr:cNvSpPr txBox="1"/>
      </xdr:nvSpPr>
      <xdr:spPr>
        <a:xfrm>
          <a:off x="927744" y="6265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6367</xdr:rowOff>
    </xdr:from>
    <xdr:ext cx="405111" cy="259045"/>
    <xdr:sp macro="" textlink="">
      <xdr:nvSpPr>
        <xdr:cNvPr id="85" name="n_1mainValue【道路】&#10;有形固定資産減価償却率">
          <a:extLst>
            <a:ext uri="{FF2B5EF4-FFF2-40B4-BE49-F238E27FC236}">
              <a16:creationId xmlns:a16="http://schemas.microsoft.com/office/drawing/2014/main" id="{E73B8299-D148-4562-8845-36761468F545}"/>
            </a:ext>
          </a:extLst>
        </xdr:cNvPr>
        <xdr:cNvSpPr txBox="1"/>
      </xdr:nvSpPr>
      <xdr:spPr>
        <a:xfrm>
          <a:off x="35820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152671</xdr:rowOff>
    </xdr:from>
    <xdr:ext cx="405111" cy="259045"/>
    <xdr:sp macro="" textlink="">
      <xdr:nvSpPr>
        <xdr:cNvPr id="86" name="n_2mainValue【道路】&#10;有形固定資産減価償却率">
          <a:extLst>
            <a:ext uri="{FF2B5EF4-FFF2-40B4-BE49-F238E27FC236}">
              <a16:creationId xmlns:a16="http://schemas.microsoft.com/office/drawing/2014/main" id="{FF3FB338-33BA-4968-BE33-75F1CD07588F}"/>
            </a:ext>
          </a:extLst>
        </xdr:cNvPr>
        <xdr:cNvSpPr txBox="1"/>
      </xdr:nvSpPr>
      <xdr:spPr>
        <a:xfrm>
          <a:off x="2705744" y="563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90949</xdr:rowOff>
    </xdr:from>
    <xdr:ext cx="405111" cy="259045"/>
    <xdr:sp macro="" textlink="">
      <xdr:nvSpPr>
        <xdr:cNvPr id="87" name="n_3mainValue【道路】&#10;有形固定資産減価償却率">
          <a:extLst>
            <a:ext uri="{FF2B5EF4-FFF2-40B4-BE49-F238E27FC236}">
              <a16:creationId xmlns:a16="http://schemas.microsoft.com/office/drawing/2014/main" id="{24E4EA6D-6245-4B69-88B8-E2F0A34043D1}"/>
            </a:ext>
          </a:extLst>
        </xdr:cNvPr>
        <xdr:cNvSpPr txBox="1"/>
      </xdr:nvSpPr>
      <xdr:spPr>
        <a:xfrm>
          <a:off x="1816744" y="5577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54373</xdr:rowOff>
    </xdr:from>
    <xdr:ext cx="405111" cy="259045"/>
    <xdr:sp macro="" textlink="">
      <xdr:nvSpPr>
        <xdr:cNvPr id="88" name="n_4mainValue【道路】&#10;有形固定資産減価償却率">
          <a:extLst>
            <a:ext uri="{FF2B5EF4-FFF2-40B4-BE49-F238E27FC236}">
              <a16:creationId xmlns:a16="http://schemas.microsoft.com/office/drawing/2014/main" id="{5CDCF6FC-C2A5-4954-9F76-1D44BD3E3BD4}"/>
            </a:ext>
          </a:extLst>
        </xdr:cNvPr>
        <xdr:cNvSpPr txBox="1"/>
      </xdr:nvSpPr>
      <xdr:spPr>
        <a:xfrm>
          <a:off x="927744" y="554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1836C6B5-E9C0-42EE-B3BC-F858075ED38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39C463C2-D20B-41BD-8629-8B793573B67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DCA5E780-CBE4-4C40-9FE8-3126B3F2DA3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F29B989-7DB7-4F12-9DFD-88A442A7070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EA214306-12C2-4C68-AB90-BF2213DCCAA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215ADF34-94D7-42B8-A52B-9AE5A6B136E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C49A2996-B709-4FFC-9347-14CDC48C853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A294F899-58CB-494B-8FBB-F12A69F3FA2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1B937449-3687-42E0-82BF-25ED1B8890D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5AA0C359-8737-422A-977F-F9D45E8F349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725B74E6-D689-4D07-B428-C3B968DC03F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4040CE3B-E9D4-4F66-B27E-DF84F343215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BA7C925A-61D9-4DCD-8352-1690529B4F7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4C668485-235A-4578-B659-DB26B91759A3}"/>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B707697D-EF44-40C3-8624-111C741B773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F298736B-73C8-46A8-BEB7-80CC16A630BF}"/>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2B3D81F7-BF24-443E-B002-B93A151585D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E48FE988-FAAC-47C9-AB60-81A2FB896A92}"/>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3132D44D-3A2B-4F22-A6B5-74FC0964B5E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58097210-3CEE-48FD-9D52-6F66DD459D7F}"/>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A0E87DF7-6973-411A-8462-5790162DE09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46B6257F-D829-4E0A-919C-87D2C51B37CB}"/>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2EDE3769-B34F-4334-8E24-A9E3CAFF149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46276</xdr:rowOff>
    </xdr:from>
    <xdr:to>
      <xdr:col>54</xdr:col>
      <xdr:colOff>189865</xdr:colOff>
      <xdr:row>41</xdr:row>
      <xdr:rowOff>145984</xdr:rowOff>
    </xdr:to>
    <xdr:cxnSp macro="">
      <xdr:nvCxnSpPr>
        <xdr:cNvPr id="112" name="直線コネクタ 111">
          <a:extLst>
            <a:ext uri="{FF2B5EF4-FFF2-40B4-BE49-F238E27FC236}">
              <a16:creationId xmlns:a16="http://schemas.microsoft.com/office/drawing/2014/main" id="{367FC2B9-86B6-432F-B092-5F9903BB69F0}"/>
            </a:ext>
          </a:extLst>
        </xdr:cNvPr>
        <xdr:cNvCxnSpPr/>
      </xdr:nvCxnSpPr>
      <xdr:spPr>
        <a:xfrm flipV="1">
          <a:off x="10476865" y="5704126"/>
          <a:ext cx="0" cy="147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149811</xdr:rowOff>
    </xdr:from>
    <xdr:ext cx="469744" cy="259045"/>
    <xdr:sp macro="" textlink="">
      <xdr:nvSpPr>
        <xdr:cNvPr id="113" name="【道路】&#10;一人当たり延長最小値テキスト">
          <a:extLst>
            <a:ext uri="{FF2B5EF4-FFF2-40B4-BE49-F238E27FC236}">
              <a16:creationId xmlns:a16="http://schemas.microsoft.com/office/drawing/2014/main" id="{3B3ED75B-F4F9-465D-8C0C-8ABA3AF5EBF6}"/>
            </a:ext>
          </a:extLst>
        </xdr:cNvPr>
        <xdr:cNvSpPr txBox="1"/>
      </xdr:nvSpPr>
      <xdr:spPr>
        <a:xfrm>
          <a:off x="10515600" y="71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145984</xdr:rowOff>
    </xdr:from>
    <xdr:to>
      <xdr:col>55</xdr:col>
      <xdr:colOff>88900</xdr:colOff>
      <xdr:row>41</xdr:row>
      <xdr:rowOff>145984</xdr:rowOff>
    </xdr:to>
    <xdr:cxnSp macro="">
      <xdr:nvCxnSpPr>
        <xdr:cNvPr id="114" name="直線コネクタ 113">
          <a:extLst>
            <a:ext uri="{FF2B5EF4-FFF2-40B4-BE49-F238E27FC236}">
              <a16:creationId xmlns:a16="http://schemas.microsoft.com/office/drawing/2014/main" id="{591CB5E5-BF27-4761-B34A-17039DF50A49}"/>
            </a:ext>
          </a:extLst>
        </xdr:cNvPr>
        <xdr:cNvCxnSpPr/>
      </xdr:nvCxnSpPr>
      <xdr:spPr>
        <a:xfrm>
          <a:off x="10388600" y="717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164403</xdr:rowOff>
    </xdr:from>
    <xdr:ext cx="599010" cy="259045"/>
    <xdr:sp macro="" textlink="">
      <xdr:nvSpPr>
        <xdr:cNvPr id="115" name="【道路】&#10;一人当たり延長最大値テキスト">
          <a:extLst>
            <a:ext uri="{FF2B5EF4-FFF2-40B4-BE49-F238E27FC236}">
              <a16:creationId xmlns:a16="http://schemas.microsoft.com/office/drawing/2014/main" id="{5B377B52-032D-4084-8026-98AE52D73306}"/>
            </a:ext>
          </a:extLst>
        </xdr:cNvPr>
        <xdr:cNvSpPr txBox="1"/>
      </xdr:nvSpPr>
      <xdr:spPr>
        <a:xfrm>
          <a:off x="10515600" y="547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46276</xdr:rowOff>
    </xdr:from>
    <xdr:to>
      <xdr:col>55</xdr:col>
      <xdr:colOff>88900</xdr:colOff>
      <xdr:row>33</xdr:row>
      <xdr:rowOff>46276</xdr:rowOff>
    </xdr:to>
    <xdr:cxnSp macro="">
      <xdr:nvCxnSpPr>
        <xdr:cNvPr id="116" name="直線コネクタ 115">
          <a:extLst>
            <a:ext uri="{FF2B5EF4-FFF2-40B4-BE49-F238E27FC236}">
              <a16:creationId xmlns:a16="http://schemas.microsoft.com/office/drawing/2014/main" id="{C6FE3EB7-34D8-468B-9F64-C1512D7DB89B}"/>
            </a:ext>
          </a:extLst>
        </xdr:cNvPr>
        <xdr:cNvCxnSpPr/>
      </xdr:nvCxnSpPr>
      <xdr:spPr>
        <a:xfrm>
          <a:off x="10388600" y="5704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53832</xdr:rowOff>
    </xdr:from>
    <xdr:ext cx="534377" cy="259045"/>
    <xdr:sp macro="" textlink="">
      <xdr:nvSpPr>
        <xdr:cNvPr id="117" name="【道路】&#10;一人当たり延長平均値テキスト">
          <a:extLst>
            <a:ext uri="{FF2B5EF4-FFF2-40B4-BE49-F238E27FC236}">
              <a16:creationId xmlns:a16="http://schemas.microsoft.com/office/drawing/2014/main" id="{3CE15BAF-A06D-4A1F-9DF4-78F782F83EB9}"/>
            </a:ext>
          </a:extLst>
        </xdr:cNvPr>
        <xdr:cNvSpPr txBox="1"/>
      </xdr:nvSpPr>
      <xdr:spPr>
        <a:xfrm>
          <a:off x="10515600" y="6568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30955</xdr:rowOff>
    </xdr:from>
    <xdr:to>
      <xdr:col>55</xdr:col>
      <xdr:colOff>50800</xdr:colOff>
      <xdr:row>39</xdr:row>
      <xdr:rowOff>132555</xdr:rowOff>
    </xdr:to>
    <xdr:sp macro="" textlink="">
      <xdr:nvSpPr>
        <xdr:cNvPr id="118" name="フローチャート: 判断 117">
          <a:extLst>
            <a:ext uri="{FF2B5EF4-FFF2-40B4-BE49-F238E27FC236}">
              <a16:creationId xmlns:a16="http://schemas.microsoft.com/office/drawing/2014/main" id="{FC30C25A-823D-4E13-823C-2CD4986E6AE8}"/>
            </a:ext>
          </a:extLst>
        </xdr:cNvPr>
        <xdr:cNvSpPr/>
      </xdr:nvSpPr>
      <xdr:spPr>
        <a:xfrm>
          <a:off x="10426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86451</xdr:rowOff>
    </xdr:from>
    <xdr:to>
      <xdr:col>50</xdr:col>
      <xdr:colOff>165100</xdr:colOff>
      <xdr:row>40</xdr:row>
      <xdr:rowOff>16601</xdr:rowOff>
    </xdr:to>
    <xdr:sp macro="" textlink="">
      <xdr:nvSpPr>
        <xdr:cNvPr id="119" name="フローチャート: 判断 118">
          <a:extLst>
            <a:ext uri="{FF2B5EF4-FFF2-40B4-BE49-F238E27FC236}">
              <a16:creationId xmlns:a16="http://schemas.microsoft.com/office/drawing/2014/main" id="{BBB2A386-9C9D-433E-9DC6-341EAA14EC0F}"/>
            </a:ext>
          </a:extLst>
        </xdr:cNvPr>
        <xdr:cNvSpPr/>
      </xdr:nvSpPr>
      <xdr:spPr>
        <a:xfrm>
          <a:off x="9588500" y="677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92143</xdr:rowOff>
    </xdr:from>
    <xdr:to>
      <xdr:col>46</xdr:col>
      <xdr:colOff>38100</xdr:colOff>
      <xdr:row>40</xdr:row>
      <xdr:rowOff>22293</xdr:rowOff>
    </xdr:to>
    <xdr:sp macro="" textlink="">
      <xdr:nvSpPr>
        <xdr:cNvPr id="120" name="フローチャート: 判断 119">
          <a:extLst>
            <a:ext uri="{FF2B5EF4-FFF2-40B4-BE49-F238E27FC236}">
              <a16:creationId xmlns:a16="http://schemas.microsoft.com/office/drawing/2014/main" id="{A8ACA1FA-FF0E-4B7C-A197-6D6ED9721153}"/>
            </a:ext>
          </a:extLst>
        </xdr:cNvPr>
        <xdr:cNvSpPr/>
      </xdr:nvSpPr>
      <xdr:spPr>
        <a:xfrm>
          <a:off x="8699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99016</xdr:rowOff>
    </xdr:from>
    <xdr:to>
      <xdr:col>41</xdr:col>
      <xdr:colOff>101600</xdr:colOff>
      <xdr:row>40</xdr:row>
      <xdr:rowOff>29166</xdr:rowOff>
    </xdr:to>
    <xdr:sp macro="" textlink="">
      <xdr:nvSpPr>
        <xdr:cNvPr id="121" name="フローチャート: 判断 120">
          <a:extLst>
            <a:ext uri="{FF2B5EF4-FFF2-40B4-BE49-F238E27FC236}">
              <a16:creationId xmlns:a16="http://schemas.microsoft.com/office/drawing/2014/main" id="{F15B196F-7BDE-41CC-9DA2-FE51C5AFEF91}"/>
            </a:ext>
          </a:extLst>
        </xdr:cNvPr>
        <xdr:cNvSpPr/>
      </xdr:nvSpPr>
      <xdr:spPr>
        <a:xfrm>
          <a:off x="7810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94186</xdr:rowOff>
    </xdr:from>
    <xdr:to>
      <xdr:col>36</xdr:col>
      <xdr:colOff>165100</xdr:colOff>
      <xdr:row>40</xdr:row>
      <xdr:rowOff>24336</xdr:rowOff>
    </xdr:to>
    <xdr:sp macro="" textlink="">
      <xdr:nvSpPr>
        <xdr:cNvPr id="122" name="フローチャート: 判断 121">
          <a:extLst>
            <a:ext uri="{FF2B5EF4-FFF2-40B4-BE49-F238E27FC236}">
              <a16:creationId xmlns:a16="http://schemas.microsoft.com/office/drawing/2014/main" id="{2F63E178-7FE1-4F6A-BC65-39B128848665}"/>
            </a:ext>
          </a:extLst>
        </xdr:cNvPr>
        <xdr:cNvSpPr/>
      </xdr:nvSpPr>
      <xdr:spPr>
        <a:xfrm>
          <a:off x="6921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231782F-B60C-405C-A263-8F4D99D6E37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B1C5301-8DB1-4775-9607-DF1D9E2C321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B0BE1BD-0CD0-4844-A630-384EB639873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3F2B02C-E76C-4713-8840-4AC7FF7A278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B900792-7E1A-4254-8E0D-91AB6AB7944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41242</xdr:rowOff>
    </xdr:from>
    <xdr:to>
      <xdr:col>55</xdr:col>
      <xdr:colOff>50800</xdr:colOff>
      <xdr:row>39</xdr:row>
      <xdr:rowOff>142842</xdr:rowOff>
    </xdr:to>
    <xdr:sp macro="" textlink="">
      <xdr:nvSpPr>
        <xdr:cNvPr id="128" name="楕円 127">
          <a:extLst>
            <a:ext uri="{FF2B5EF4-FFF2-40B4-BE49-F238E27FC236}">
              <a16:creationId xmlns:a16="http://schemas.microsoft.com/office/drawing/2014/main" id="{4217FEA2-F8BB-414B-A05F-65F78D4CB1A0}"/>
            </a:ext>
          </a:extLst>
        </xdr:cNvPr>
        <xdr:cNvSpPr/>
      </xdr:nvSpPr>
      <xdr:spPr>
        <a:xfrm>
          <a:off x="10426700" y="672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19669</xdr:rowOff>
    </xdr:from>
    <xdr:ext cx="534377" cy="259045"/>
    <xdr:sp macro="" textlink="">
      <xdr:nvSpPr>
        <xdr:cNvPr id="129" name="【道路】&#10;一人当たり延長該当値テキスト">
          <a:extLst>
            <a:ext uri="{FF2B5EF4-FFF2-40B4-BE49-F238E27FC236}">
              <a16:creationId xmlns:a16="http://schemas.microsoft.com/office/drawing/2014/main" id="{61E906E3-4463-4D25-B9D3-094A419B5687}"/>
            </a:ext>
          </a:extLst>
        </xdr:cNvPr>
        <xdr:cNvSpPr txBox="1"/>
      </xdr:nvSpPr>
      <xdr:spPr>
        <a:xfrm>
          <a:off x="10515600" y="670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45783</xdr:rowOff>
    </xdr:from>
    <xdr:to>
      <xdr:col>50</xdr:col>
      <xdr:colOff>165100</xdr:colOff>
      <xdr:row>39</xdr:row>
      <xdr:rowOff>147383</xdr:rowOff>
    </xdr:to>
    <xdr:sp macro="" textlink="">
      <xdr:nvSpPr>
        <xdr:cNvPr id="130" name="楕円 129">
          <a:extLst>
            <a:ext uri="{FF2B5EF4-FFF2-40B4-BE49-F238E27FC236}">
              <a16:creationId xmlns:a16="http://schemas.microsoft.com/office/drawing/2014/main" id="{1AAA9353-D78D-46E6-9C4F-9C74BC1AEC61}"/>
            </a:ext>
          </a:extLst>
        </xdr:cNvPr>
        <xdr:cNvSpPr/>
      </xdr:nvSpPr>
      <xdr:spPr>
        <a:xfrm>
          <a:off x="9588500" y="673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92042</xdr:rowOff>
    </xdr:from>
    <xdr:to>
      <xdr:col>55</xdr:col>
      <xdr:colOff>0</xdr:colOff>
      <xdr:row>39</xdr:row>
      <xdr:rowOff>96583</xdr:rowOff>
    </xdr:to>
    <xdr:cxnSp macro="">
      <xdr:nvCxnSpPr>
        <xdr:cNvPr id="131" name="直線コネクタ 130">
          <a:extLst>
            <a:ext uri="{FF2B5EF4-FFF2-40B4-BE49-F238E27FC236}">
              <a16:creationId xmlns:a16="http://schemas.microsoft.com/office/drawing/2014/main" id="{A517C2CF-014F-4665-818D-393A953E318C}"/>
            </a:ext>
          </a:extLst>
        </xdr:cNvPr>
        <xdr:cNvCxnSpPr/>
      </xdr:nvCxnSpPr>
      <xdr:spPr>
        <a:xfrm flipV="1">
          <a:off x="9639300" y="6778592"/>
          <a:ext cx="838200" cy="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62822</xdr:rowOff>
    </xdr:from>
    <xdr:to>
      <xdr:col>46</xdr:col>
      <xdr:colOff>38100</xdr:colOff>
      <xdr:row>39</xdr:row>
      <xdr:rowOff>164422</xdr:rowOff>
    </xdr:to>
    <xdr:sp macro="" textlink="">
      <xdr:nvSpPr>
        <xdr:cNvPr id="132" name="楕円 131">
          <a:extLst>
            <a:ext uri="{FF2B5EF4-FFF2-40B4-BE49-F238E27FC236}">
              <a16:creationId xmlns:a16="http://schemas.microsoft.com/office/drawing/2014/main" id="{45250E0B-C490-4FC5-8310-F444CFB1B54A}"/>
            </a:ext>
          </a:extLst>
        </xdr:cNvPr>
        <xdr:cNvSpPr/>
      </xdr:nvSpPr>
      <xdr:spPr>
        <a:xfrm>
          <a:off x="8699500" y="674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96583</xdr:rowOff>
    </xdr:from>
    <xdr:to>
      <xdr:col>50</xdr:col>
      <xdr:colOff>114300</xdr:colOff>
      <xdr:row>39</xdr:row>
      <xdr:rowOff>113622</xdr:rowOff>
    </xdr:to>
    <xdr:cxnSp macro="">
      <xdr:nvCxnSpPr>
        <xdr:cNvPr id="133" name="直線コネクタ 132">
          <a:extLst>
            <a:ext uri="{FF2B5EF4-FFF2-40B4-BE49-F238E27FC236}">
              <a16:creationId xmlns:a16="http://schemas.microsoft.com/office/drawing/2014/main" id="{076B9FE1-B06B-4E6E-B683-9BCC43A30000}"/>
            </a:ext>
          </a:extLst>
        </xdr:cNvPr>
        <xdr:cNvCxnSpPr/>
      </xdr:nvCxnSpPr>
      <xdr:spPr>
        <a:xfrm flipV="1">
          <a:off x="8750300" y="6783133"/>
          <a:ext cx="889000" cy="1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64292</xdr:rowOff>
    </xdr:from>
    <xdr:to>
      <xdr:col>41</xdr:col>
      <xdr:colOff>101600</xdr:colOff>
      <xdr:row>39</xdr:row>
      <xdr:rowOff>165892</xdr:rowOff>
    </xdr:to>
    <xdr:sp macro="" textlink="">
      <xdr:nvSpPr>
        <xdr:cNvPr id="134" name="楕円 133">
          <a:extLst>
            <a:ext uri="{FF2B5EF4-FFF2-40B4-BE49-F238E27FC236}">
              <a16:creationId xmlns:a16="http://schemas.microsoft.com/office/drawing/2014/main" id="{2FE3D0AC-3A7C-410F-AC13-45596C5431FC}"/>
            </a:ext>
          </a:extLst>
        </xdr:cNvPr>
        <xdr:cNvSpPr/>
      </xdr:nvSpPr>
      <xdr:spPr>
        <a:xfrm>
          <a:off x="7810500" y="675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113622</xdr:rowOff>
    </xdr:from>
    <xdr:to>
      <xdr:col>45</xdr:col>
      <xdr:colOff>177800</xdr:colOff>
      <xdr:row>39</xdr:row>
      <xdr:rowOff>115092</xdr:rowOff>
    </xdr:to>
    <xdr:cxnSp macro="">
      <xdr:nvCxnSpPr>
        <xdr:cNvPr id="135" name="直線コネクタ 134">
          <a:extLst>
            <a:ext uri="{FF2B5EF4-FFF2-40B4-BE49-F238E27FC236}">
              <a16:creationId xmlns:a16="http://schemas.microsoft.com/office/drawing/2014/main" id="{C89D4E72-2FCB-484F-82BE-015D366C5D2B}"/>
            </a:ext>
          </a:extLst>
        </xdr:cNvPr>
        <xdr:cNvCxnSpPr/>
      </xdr:nvCxnSpPr>
      <xdr:spPr>
        <a:xfrm flipV="1">
          <a:off x="7861300" y="6800172"/>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50096</xdr:rowOff>
    </xdr:from>
    <xdr:to>
      <xdr:col>36</xdr:col>
      <xdr:colOff>165100</xdr:colOff>
      <xdr:row>39</xdr:row>
      <xdr:rowOff>151696</xdr:rowOff>
    </xdr:to>
    <xdr:sp macro="" textlink="">
      <xdr:nvSpPr>
        <xdr:cNvPr id="136" name="楕円 135">
          <a:extLst>
            <a:ext uri="{FF2B5EF4-FFF2-40B4-BE49-F238E27FC236}">
              <a16:creationId xmlns:a16="http://schemas.microsoft.com/office/drawing/2014/main" id="{4D4BB901-89D2-4513-8725-3FB53F22F6B2}"/>
            </a:ext>
          </a:extLst>
        </xdr:cNvPr>
        <xdr:cNvSpPr/>
      </xdr:nvSpPr>
      <xdr:spPr>
        <a:xfrm>
          <a:off x="6921500" y="67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100896</xdr:rowOff>
    </xdr:from>
    <xdr:to>
      <xdr:col>41</xdr:col>
      <xdr:colOff>50800</xdr:colOff>
      <xdr:row>39</xdr:row>
      <xdr:rowOff>115092</xdr:rowOff>
    </xdr:to>
    <xdr:cxnSp macro="">
      <xdr:nvCxnSpPr>
        <xdr:cNvPr id="137" name="直線コネクタ 136">
          <a:extLst>
            <a:ext uri="{FF2B5EF4-FFF2-40B4-BE49-F238E27FC236}">
              <a16:creationId xmlns:a16="http://schemas.microsoft.com/office/drawing/2014/main" id="{5E7CEA23-CDE5-4F21-8F76-F3CCEE121D97}"/>
            </a:ext>
          </a:extLst>
        </xdr:cNvPr>
        <xdr:cNvCxnSpPr/>
      </xdr:nvCxnSpPr>
      <xdr:spPr>
        <a:xfrm>
          <a:off x="6972300" y="6787446"/>
          <a:ext cx="889000" cy="1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7728</xdr:rowOff>
    </xdr:from>
    <xdr:ext cx="534377" cy="259045"/>
    <xdr:sp macro="" textlink="">
      <xdr:nvSpPr>
        <xdr:cNvPr id="138" name="n_1aveValue【道路】&#10;一人当たり延長">
          <a:extLst>
            <a:ext uri="{FF2B5EF4-FFF2-40B4-BE49-F238E27FC236}">
              <a16:creationId xmlns:a16="http://schemas.microsoft.com/office/drawing/2014/main" id="{D8876E7D-52A0-495F-9397-BB6DA279BEF5}"/>
            </a:ext>
          </a:extLst>
        </xdr:cNvPr>
        <xdr:cNvSpPr txBox="1"/>
      </xdr:nvSpPr>
      <xdr:spPr>
        <a:xfrm>
          <a:off x="9359411" y="68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13420</xdr:rowOff>
    </xdr:from>
    <xdr:ext cx="534377" cy="259045"/>
    <xdr:sp macro="" textlink="">
      <xdr:nvSpPr>
        <xdr:cNvPr id="139" name="n_2aveValue【道路】&#10;一人当たり延長">
          <a:extLst>
            <a:ext uri="{FF2B5EF4-FFF2-40B4-BE49-F238E27FC236}">
              <a16:creationId xmlns:a16="http://schemas.microsoft.com/office/drawing/2014/main" id="{1C578484-06FE-4DDB-B42D-4957FE925FB7}"/>
            </a:ext>
          </a:extLst>
        </xdr:cNvPr>
        <xdr:cNvSpPr txBox="1"/>
      </xdr:nvSpPr>
      <xdr:spPr>
        <a:xfrm>
          <a:off x="8483111" y="687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20293</xdr:rowOff>
    </xdr:from>
    <xdr:ext cx="534377" cy="259045"/>
    <xdr:sp macro="" textlink="">
      <xdr:nvSpPr>
        <xdr:cNvPr id="140" name="n_3aveValue【道路】&#10;一人当たり延長">
          <a:extLst>
            <a:ext uri="{FF2B5EF4-FFF2-40B4-BE49-F238E27FC236}">
              <a16:creationId xmlns:a16="http://schemas.microsoft.com/office/drawing/2014/main" id="{25C38F03-CDF5-4B04-AFF2-EBA51B1C33CA}"/>
            </a:ext>
          </a:extLst>
        </xdr:cNvPr>
        <xdr:cNvSpPr txBox="1"/>
      </xdr:nvSpPr>
      <xdr:spPr>
        <a:xfrm>
          <a:off x="7594111" y="68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15463</xdr:rowOff>
    </xdr:from>
    <xdr:ext cx="534377" cy="259045"/>
    <xdr:sp macro="" textlink="">
      <xdr:nvSpPr>
        <xdr:cNvPr id="141" name="n_4aveValue【道路】&#10;一人当たり延長">
          <a:extLst>
            <a:ext uri="{FF2B5EF4-FFF2-40B4-BE49-F238E27FC236}">
              <a16:creationId xmlns:a16="http://schemas.microsoft.com/office/drawing/2014/main" id="{7B6E1F11-6FC9-4D2D-A255-DEE7DCB4A611}"/>
            </a:ext>
          </a:extLst>
        </xdr:cNvPr>
        <xdr:cNvSpPr txBox="1"/>
      </xdr:nvSpPr>
      <xdr:spPr>
        <a:xfrm>
          <a:off x="6705111" y="68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163910</xdr:rowOff>
    </xdr:from>
    <xdr:ext cx="534377" cy="259045"/>
    <xdr:sp macro="" textlink="">
      <xdr:nvSpPr>
        <xdr:cNvPr id="142" name="n_1mainValue【道路】&#10;一人当たり延長">
          <a:extLst>
            <a:ext uri="{FF2B5EF4-FFF2-40B4-BE49-F238E27FC236}">
              <a16:creationId xmlns:a16="http://schemas.microsoft.com/office/drawing/2014/main" id="{D5AB648D-D908-4EBC-A0CC-FF58FFCC09A3}"/>
            </a:ext>
          </a:extLst>
        </xdr:cNvPr>
        <xdr:cNvSpPr txBox="1"/>
      </xdr:nvSpPr>
      <xdr:spPr>
        <a:xfrm>
          <a:off x="9359411" y="650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9499</xdr:rowOff>
    </xdr:from>
    <xdr:ext cx="534377" cy="259045"/>
    <xdr:sp macro="" textlink="">
      <xdr:nvSpPr>
        <xdr:cNvPr id="143" name="n_2mainValue【道路】&#10;一人当たり延長">
          <a:extLst>
            <a:ext uri="{FF2B5EF4-FFF2-40B4-BE49-F238E27FC236}">
              <a16:creationId xmlns:a16="http://schemas.microsoft.com/office/drawing/2014/main" id="{9F4051F3-2FFA-444D-B696-F064A477F7FE}"/>
            </a:ext>
          </a:extLst>
        </xdr:cNvPr>
        <xdr:cNvSpPr txBox="1"/>
      </xdr:nvSpPr>
      <xdr:spPr>
        <a:xfrm>
          <a:off x="8483111" y="652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10969</xdr:rowOff>
    </xdr:from>
    <xdr:ext cx="534377" cy="259045"/>
    <xdr:sp macro="" textlink="">
      <xdr:nvSpPr>
        <xdr:cNvPr id="144" name="n_3mainValue【道路】&#10;一人当たり延長">
          <a:extLst>
            <a:ext uri="{FF2B5EF4-FFF2-40B4-BE49-F238E27FC236}">
              <a16:creationId xmlns:a16="http://schemas.microsoft.com/office/drawing/2014/main" id="{F5FE6CC2-59EB-42EB-82CA-7B2E1C4F456D}"/>
            </a:ext>
          </a:extLst>
        </xdr:cNvPr>
        <xdr:cNvSpPr txBox="1"/>
      </xdr:nvSpPr>
      <xdr:spPr>
        <a:xfrm>
          <a:off x="7594111" y="652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168223</xdr:rowOff>
    </xdr:from>
    <xdr:ext cx="534377" cy="259045"/>
    <xdr:sp macro="" textlink="">
      <xdr:nvSpPr>
        <xdr:cNvPr id="145" name="n_4mainValue【道路】&#10;一人当たり延長">
          <a:extLst>
            <a:ext uri="{FF2B5EF4-FFF2-40B4-BE49-F238E27FC236}">
              <a16:creationId xmlns:a16="http://schemas.microsoft.com/office/drawing/2014/main" id="{9762A177-86EF-4B0E-9A49-1C78CDA88B19}"/>
            </a:ext>
          </a:extLst>
        </xdr:cNvPr>
        <xdr:cNvSpPr txBox="1"/>
      </xdr:nvSpPr>
      <xdr:spPr>
        <a:xfrm>
          <a:off x="6705111" y="651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9D1F11A2-505C-48FF-A5C8-CFF19790123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65924D06-E7E3-4FC7-9FFC-A3B02D34343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55C82325-C180-4EF1-BE46-8B835613E30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43C1D8C7-7754-4307-B74D-B534C6C0BEB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19C4EA9F-7999-4527-9A6D-ED91F1F71EF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BD1E9B44-CA43-4B8D-BF1B-3E90C5797BB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52E3B32C-42B5-4981-B7BE-227436BF269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BDE234B8-02FA-4D39-9C8B-BD281793842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A485784D-5D66-42F8-A0AE-761A420BBEB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78C4A215-7EB8-46A9-B9DB-C4EE665D585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40DD8347-F8D2-48E9-8261-FB3D3639614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B61CB18A-B686-4F3C-9A4F-37F5D8FCA4C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B799566F-1871-4151-84D7-1F6AAB8E400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2EB8E04A-8611-4EA6-8EFF-D444B538745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2C58DD3-70FE-4338-B7B0-A493E99550F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E37BCEA1-9002-4B53-B38B-0B2AB89A2C4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39860E92-F2EA-405B-990D-E208DD9D7B0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C830FD61-DF92-4188-B5DE-4303942CA95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ACA70C03-2D3B-4FF8-AB34-F25494C1B5D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26EF5540-726D-47C8-831E-3E2BC738517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50D70C44-54F1-4E0B-8CD1-2FBD325241D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646C4079-B6F8-4DB6-8535-8F1EAFDDEBE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FA3D2A97-291B-49FD-AD41-3B1756B00A7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BF3B7B3-B6AE-46E4-8E60-BFF24AFED0A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51205C83-7BAB-4BB4-823D-916B1F55CDC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63</xdr:row>
      <xdr:rowOff>125730</xdr:rowOff>
    </xdr:to>
    <xdr:cxnSp macro="">
      <xdr:nvCxnSpPr>
        <xdr:cNvPr id="171" name="直線コネクタ 170">
          <a:extLst>
            <a:ext uri="{FF2B5EF4-FFF2-40B4-BE49-F238E27FC236}">
              <a16:creationId xmlns:a16="http://schemas.microsoft.com/office/drawing/2014/main" id="{CCB9EE60-1454-43B7-9659-B36A9D3844FA}"/>
            </a:ext>
          </a:extLst>
        </xdr:cNvPr>
        <xdr:cNvCxnSpPr/>
      </xdr:nvCxnSpPr>
      <xdr:spPr>
        <a:xfrm flipV="1">
          <a:off x="4634865" y="9563644"/>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2C6A86ED-E64E-4F8C-AB2A-5EE19243F174}"/>
            </a:ext>
          </a:extLst>
        </xdr:cNvPr>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3" name="直線コネクタ 172">
          <a:extLst>
            <a:ext uri="{FF2B5EF4-FFF2-40B4-BE49-F238E27FC236}">
              <a16:creationId xmlns:a16="http://schemas.microsoft.com/office/drawing/2014/main" id="{B6421AA1-0A8F-4334-A530-B89C567D3236}"/>
            </a:ext>
          </a:extLst>
        </xdr:cNvPr>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329D3FCC-4291-48BA-9543-82F20672E551}"/>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5" name="直線コネクタ 174">
          <a:extLst>
            <a:ext uri="{FF2B5EF4-FFF2-40B4-BE49-F238E27FC236}">
              <a16:creationId xmlns:a16="http://schemas.microsoft.com/office/drawing/2014/main" id="{C6CBF39F-0254-4E2D-AFDC-B3C053471CEF}"/>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120667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F888D4F9-B013-4DD4-8222-A2C75F7D1472}"/>
            </a:ext>
          </a:extLst>
        </xdr:cNvPr>
        <xdr:cNvSpPr txBox="1"/>
      </xdr:nvSpPr>
      <xdr:spPr>
        <a:xfrm>
          <a:off x="4673600" y="10407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7" name="フローチャート: 判断 176">
          <a:extLst>
            <a:ext uri="{FF2B5EF4-FFF2-40B4-BE49-F238E27FC236}">
              <a16:creationId xmlns:a16="http://schemas.microsoft.com/office/drawing/2014/main" id="{D61332CE-B24D-43F7-AA41-1D804629B512}"/>
            </a:ext>
          </a:extLst>
        </xdr:cNvPr>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43906</xdr:rowOff>
    </xdr:from>
    <xdr:to>
      <xdr:col>20</xdr:col>
      <xdr:colOff>38100</xdr:colOff>
      <xdr:row>61</xdr:row>
      <xdr:rowOff>145506</xdr:rowOff>
    </xdr:to>
    <xdr:sp macro="" textlink="">
      <xdr:nvSpPr>
        <xdr:cNvPr id="178" name="フローチャート: 判断 177">
          <a:extLst>
            <a:ext uri="{FF2B5EF4-FFF2-40B4-BE49-F238E27FC236}">
              <a16:creationId xmlns:a16="http://schemas.microsoft.com/office/drawing/2014/main" id="{AA304992-CC3D-4C39-B3A8-330E3EC4C7E6}"/>
            </a:ext>
          </a:extLst>
        </xdr:cNvPr>
        <xdr:cNvSpPr/>
      </xdr:nvSpPr>
      <xdr:spPr>
        <a:xfrm>
          <a:off x="37465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25944</xdr:rowOff>
    </xdr:from>
    <xdr:to>
      <xdr:col>15</xdr:col>
      <xdr:colOff>101600</xdr:colOff>
      <xdr:row>61</xdr:row>
      <xdr:rowOff>127544</xdr:rowOff>
    </xdr:to>
    <xdr:sp macro="" textlink="">
      <xdr:nvSpPr>
        <xdr:cNvPr id="179" name="フローチャート: 判断 178">
          <a:extLst>
            <a:ext uri="{FF2B5EF4-FFF2-40B4-BE49-F238E27FC236}">
              <a16:creationId xmlns:a16="http://schemas.microsoft.com/office/drawing/2014/main" id="{6000CE24-8BF4-4EA2-A1E6-1E24F25AF952}"/>
            </a:ext>
          </a:extLst>
        </xdr:cNvPr>
        <xdr:cNvSpPr/>
      </xdr:nvSpPr>
      <xdr:spPr>
        <a:xfrm>
          <a:off x="2857500" y="1048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145143</xdr:rowOff>
    </xdr:from>
    <xdr:to>
      <xdr:col>10</xdr:col>
      <xdr:colOff>165100</xdr:colOff>
      <xdr:row>61</xdr:row>
      <xdr:rowOff>75293</xdr:rowOff>
    </xdr:to>
    <xdr:sp macro="" textlink="">
      <xdr:nvSpPr>
        <xdr:cNvPr id="180" name="フローチャート: 判断 179">
          <a:extLst>
            <a:ext uri="{FF2B5EF4-FFF2-40B4-BE49-F238E27FC236}">
              <a16:creationId xmlns:a16="http://schemas.microsoft.com/office/drawing/2014/main" id="{75E33DCE-49F7-478F-8BE9-4F0D3DF398F6}"/>
            </a:ext>
          </a:extLst>
        </xdr:cNvPr>
        <xdr:cNvSpPr/>
      </xdr:nvSpPr>
      <xdr:spPr>
        <a:xfrm>
          <a:off x="1968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1" name="フローチャート: 判断 180">
          <a:extLst>
            <a:ext uri="{FF2B5EF4-FFF2-40B4-BE49-F238E27FC236}">
              <a16:creationId xmlns:a16="http://schemas.microsoft.com/office/drawing/2014/main" id="{53DAA2A0-9EFE-44AA-82AA-21330F9BEC7B}"/>
            </a:ext>
          </a:extLst>
        </xdr:cNvPr>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109BCD2C-DF99-4746-984F-30C42DA58A6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4006E348-ECA2-4FB6-A721-EFA27C38076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F19451C-B44A-4B9C-B6CD-FF93C5D09F7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5ED3B62-3EE4-4A85-8BBC-56B5605E162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133726E-3773-413F-9032-3D449756C08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127181</xdr:rowOff>
    </xdr:from>
    <xdr:to>
      <xdr:col>24</xdr:col>
      <xdr:colOff>114300</xdr:colOff>
      <xdr:row>62</xdr:row>
      <xdr:rowOff>57331</xdr:rowOff>
    </xdr:to>
    <xdr:sp macro="" textlink="">
      <xdr:nvSpPr>
        <xdr:cNvPr id="187" name="楕円 186">
          <a:extLst>
            <a:ext uri="{FF2B5EF4-FFF2-40B4-BE49-F238E27FC236}">
              <a16:creationId xmlns:a16="http://schemas.microsoft.com/office/drawing/2014/main" id="{A59D4E8B-17B1-4703-946B-A7B230454F35}"/>
            </a:ext>
          </a:extLst>
        </xdr:cNvPr>
        <xdr:cNvSpPr/>
      </xdr:nvSpPr>
      <xdr:spPr>
        <a:xfrm>
          <a:off x="45847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105608</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C3D8504E-CDE3-4F82-87C3-3AF74F34406C}"/>
            </a:ext>
          </a:extLst>
        </xdr:cNvPr>
        <xdr:cNvSpPr txBox="1"/>
      </xdr:nvSpPr>
      <xdr:spPr>
        <a:xfrm>
          <a:off x="4673600"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99423</xdr:rowOff>
    </xdr:from>
    <xdr:to>
      <xdr:col>20</xdr:col>
      <xdr:colOff>38100</xdr:colOff>
      <xdr:row>62</xdr:row>
      <xdr:rowOff>29573</xdr:rowOff>
    </xdr:to>
    <xdr:sp macro="" textlink="">
      <xdr:nvSpPr>
        <xdr:cNvPr id="189" name="楕円 188">
          <a:extLst>
            <a:ext uri="{FF2B5EF4-FFF2-40B4-BE49-F238E27FC236}">
              <a16:creationId xmlns:a16="http://schemas.microsoft.com/office/drawing/2014/main" id="{79426FF4-65FA-48DF-BCB0-76C0CD7449C7}"/>
            </a:ext>
          </a:extLst>
        </xdr:cNvPr>
        <xdr:cNvSpPr/>
      </xdr:nvSpPr>
      <xdr:spPr>
        <a:xfrm>
          <a:off x="3746500" y="10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150223</xdr:rowOff>
    </xdr:from>
    <xdr:to>
      <xdr:col>24</xdr:col>
      <xdr:colOff>63500</xdr:colOff>
      <xdr:row>62</xdr:row>
      <xdr:rowOff>6531</xdr:rowOff>
    </xdr:to>
    <xdr:cxnSp macro="">
      <xdr:nvCxnSpPr>
        <xdr:cNvPr id="190" name="直線コネクタ 189">
          <a:extLst>
            <a:ext uri="{FF2B5EF4-FFF2-40B4-BE49-F238E27FC236}">
              <a16:creationId xmlns:a16="http://schemas.microsoft.com/office/drawing/2014/main" id="{4556C908-1399-4D38-999A-82C8BEA6A6BE}"/>
            </a:ext>
          </a:extLst>
        </xdr:cNvPr>
        <xdr:cNvCxnSpPr/>
      </xdr:nvCxnSpPr>
      <xdr:spPr>
        <a:xfrm>
          <a:off x="3797300" y="1060867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71665</xdr:rowOff>
    </xdr:from>
    <xdr:to>
      <xdr:col>15</xdr:col>
      <xdr:colOff>101600</xdr:colOff>
      <xdr:row>62</xdr:row>
      <xdr:rowOff>1815</xdr:rowOff>
    </xdr:to>
    <xdr:sp macro="" textlink="">
      <xdr:nvSpPr>
        <xdr:cNvPr id="191" name="楕円 190">
          <a:extLst>
            <a:ext uri="{FF2B5EF4-FFF2-40B4-BE49-F238E27FC236}">
              <a16:creationId xmlns:a16="http://schemas.microsoft.com/office/drawing/2014/main" id="{8ED59923-457D-4787-BC1B-7ACF98DF021C}"/>
            </a:ext>
          </a:extLst>
        </xdr:cNvPr>
        <xdr:cNvSpPr/>
      </xdr:nvSpPr>
      <xdr:spPr>
        <a:xfrm>
          <a:off x="2857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122465</xdr:rowOff>
    </xdr:from>
    <xdr:to>
      <xdr:col>19</xdr:col>
      <xdr:colOff>177800</xdr:colOff>
      <xdr:row>61</xdr:row>
      <xdr:rowOff>150223</xdr:rowOff>
    </xdr:to>
    <xdr:cxnSp macro="">
      <xdr:nvCxnSpPr>
        <xdr:cNvPr id="192" name="直線コネクタ 191">
          <a:extLst>
            <a:ext uri="{FF2B5EF4-FFF2-40B4-BE49-F238E27FC236}">
              <a16:creationId xmlns:a16="http://schemas.microsoft.com/office/drawing/2014/main" id="{1B398237-CC6F-42E3-B0D1-ECA711242E6E}"/>
            </a:ext>
          </a:extLst>
        </xdr:cNvPr>
        <xdr:cNvCxnSpPr/>
      </xdr:nvCxnSpPr>
      <xdr:spPr>
        <a:xfrm>
          <a:off x="2908300" y="1058091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43906</xdr:rowOff>
    </xdr:from>
    <xdr:to>
      <xdr:col>10</xdr:col>
      <xdr:colOff>165100</xdr:colOff>
      <xdr:row>61</xdr:row>
      <xdr:rowOff>145506</xdr:rowOff>
    </xdr:to>
    <xdr:sp macro="" textlink="">
      <xdr:nvSpPr>
        <xdr:cNvPr id="193" name="楕円 192">
          <a:extLst>
            <a:ext uri="{FF2B5EF4-FFF2-40B4-BE49-F238E27FC236}">
              <a16:creationId xmlns:a16="http://schemas.microsoft.com/office/drawing/2014/main" id="{E409A80C-EC28-4FE1-B2CF-B1620BDB99AB}"/>
            </a:ext>
          </a:extLst>
        </xdr:cNvPr>
        <xdr:cNvSpPr/>
      </xdr:nvSpPr>
      <xdr:spPr>
        <a:xfrm>
          <a:off x="19685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94706</xdr:rowOff>
    </xdr:from>
    <xdr:to>
      <xdr:col>15</xdr:col>
      <xdr:colOff>50800</xdr:colOff>
      <xdr:row>61</xdr:row>
      <xdr:rowOff>122465</xdr:rowOff>
    </xdr:to>
    <xdr:cxnSp macro="">
      <xdr:nvCxnSpPr>
        <xdr:cNvPr id="194" name="直線コネクタ 193">
          <a:extLst>
            <a:ext uri="{FF2B5EF4-FFF2-40B4-BE49-F238E27FC236}">
              <a16:creationId xmlns:a16="http://schemas.microsoft.com/office/drawing/2014/main" id="{370CE12B-1BC2-4C0E-8A6F-392A917FFB57}"/>
            </a:ext>
          </a:extLst>
        </xdr:cNvPr>
        <xdr:cNvCxnSpPr/>
      </xdr:nvCxnSpPr>
      <xdr:spPr>
        <a:xfrm>
          <a:off x="2019300" y="1055315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16147</xdr:rowOff>
    </xdr:from>
    <xdr:to>
      <xdr:col>6</xdr:col>
      <xdr:colOff>38100</xdr:colOff>
      <xdr:row>61</xdr:row>
      <xdr:rowOff>117747</xdr:rowOff>
    </xdr:to>
    <xdr:sp macro="" textlink="">
      <xdr:nvSpPr>
        <xdr:cNvPr id="195" name="楕円 194">
          <a:extLst>
            <a:ext uri="{FF2B5EF4-FFF2-40B4-BE49-F238E27FC236}">
              <a16:creationId xmlns:a16="http://schemas.microsoft.com/office/drawing/2014/main" id="{51B58DDF-99AB-43C6-92A0-729C8875417D}"/>
            </a:ext>
          </a:extLst>
        </xdr:cNvPr>
        <xdr:cNvSpPr/>
      </xdr:nvSpPr>
      <xdr:spPr>
        <a:xfrm>
          <a:off x="1079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66947</xdr:rowOff>
    </xdr:from>
    <xdr:to>
      <xdr:col>10</xdr:col>
      <xdr:colOff>114300</xdr:colOff>
      <xdr:row>61</xdr:row>
      <xdr:rowOff>94706</xdr:rowOff>
    </xdr:to>
    <xdr:cxnSp macro="">
      <xdr:nvCxnSpPr>
        <xdr:cNvPr id="196" name="直線コネクタ 195">
          <a:extLst>
            <a:ext uri="{FF2B5EF4-FFF2-40B4-BE49-F238E27FC236}">
              <a16:creationId xmlns:a16="http://schemas.microsoft.com/office/drawing/2014/main" id="{B23DCF22-8447-4741-8423-8BE13F7A67C2}"/>
            </a:ext>
          </a:extLst>
        </xdr:cNvPr>
        <xdr:cNvCxnSpPr/>
      </xdr:nvCxnSpPr>
      <xdr:spPr>
        <a:xfrm>
          <a:off x="1130300" y="1052539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162033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F34F361A-569B-4A81-9195-FC2AE75B3111}"/>
            </a:ext>
          </a:extLst>
        </xdr:cNvPr>
        <xdr:cNvSpPr txBox="1"/>
      </xdr:nvSpPr>
      <xdr:spPr>
        <a:xfrm>
          <a:off x="3582044" y="102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144071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23DD56F2-CE3F-4801-A0A0-78D5AAFE0F5E}"/>
            </a:ext>
          </a:extLst>
        </xdr:cNvPr>
        <xdr:cNvSpPr txBox="1"/>
      </xdr:nvSpPr>
      <xdr:spPr>
        <a:xfrm>
          <a:off x="2705744" y="1025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91820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3E8DE2D3-9059-4920-A36C-68E16CEA0DA0}"/>
            </a:ext>
          </a:extLst>
        </xdr:cNvPr>
        <xdr:cNvSpPr txBox="1"/>
      </xdr:nvSpPr>
      <xdr:spPr>
        <a:xfrm>
          <a:off x="1816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F8811EE-F084-4462-8D75-19CA64738F10}"/>
            </a:ext>
          </a:extLst>
        </xdr:cNvPr>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20700</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7E0BD4F-C53B-48EA-A399-06C67492A3DB}"/>
            </a:ext>
          </a:extLst>
        </xdr:cNvPr>
        <xdr:cNvSpPr txBox="1"/>
      </xdr:nvSpPr>
      <xdr:spPr>
        <a:xfrm>
          <a:off x="3582044" y="1065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164392</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66FCAD7B-DE30-4FE2-8EC9-9F589661800C}"/>
            </a:ext>
          </a:extLst>
        </xdr:cNvPr>
        <xdr:cNvSpPr txBox="1"/>
      </xdr:nvSpPr>
      <xdr:spPr>
        <a:xfrm>
          <a:off x="2705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136633</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A47BC93A-232B-4566-8B7C-2E14C37AC117}"/>
            </a:ext>
          </a:extLst>
        </xdr:cNvPr>
        <xdr:cNvSpPr txBox="1"/>
      </xdr:nvSpPr>
      <xdr:spPr>
        <a:xfrm>
          <a:off x="18167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108874</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99D3C748-DF30-4175-A315-93320CED3773}"/>
            </a:ext>
          </a:extLst>
        </xdr:cNvPr>
        <xdr:cNvSpPr txBox="1"/>
      </xdr:nvSpPr>
      <xdr:spPr>
        <a:xfrm>
          <a:off x="927744"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5DA32F30-B855-4A18-A146-0FE6E0DFE07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6889FF7A-225C-41A0-843E-F00912C0DB0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DB4E7E80-10DB-4FC1-9517-7273D6B9632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2AC54710-EC48-4138-9E17-C635984DDC7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F2E8118D-8EB1-4AA9-98D3-45FAC8A2F72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897075B1-F7D9-435E-B586-14C62F9E735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7F3A32DB-4980-469C-8446-CEF8632D145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19986D44-92C9-474C-B1B3-84D8E21BB5E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FBD8E22E-7FF3-4567-A694-046D935CEBB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10DA1518-86F1-4C0D-9C3D-BF4BEFE2AD8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34BE7181-B17F-4C46-AC2D-F27D12ED8306}"/>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a:extLst>
            <a:ext uri="{FF2B5EF4-FFF2-40B4-BE49-F238E27FC236}">
              <a16:creationId xmlns:a16="http://schemas.microsoft.com/office/drawing/2014/main" id="{72ACA174-060B-4DC8-8FFD-353397027242}"/>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7105F5ED-FE4C-4FE3-8CB7-19867B1A74B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a:extLst>
            <a:ext uri="{FF2B5EF4-FFF2-40B4-BE49-F238E27FC236}">
              <a16:creationId xmlns:a16="http://schemas.microsoft.com/office/drawing/2014/main" id="{9CC72F45-0DAB-4A64-A0E8-9EB97C39A402}"/>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2A745A33-010F-4C31-B77B-432CC95FFA2E}"/>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a:extLst>
            <a:ext uri="{FF2B5EF4-FFF2-40B4-BE49-F238E27FC236}">
              <a16:creationId xmlns:a16="http://schemas.microsoft.com/office/drawing/2014/main" id="{8F637B81-80BB-43AC-92EC-ED08524C8F3E}"/>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02A16EA4-2B69-46E1-8878-0E952BB7469D}"/>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a:extLst>
            <a:ext uri="{FF2B5EF4-FFF2-40B4-BE49-F238E27FC236}">
              <a16:creationId xmlns:a16="http://schemas.microsoft.com/office/drawing/2014/main" id="{E6770227-FC30-42DC-B1A5-6CC71EF7C262}"/>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74BAAD84-9C4B-4AA0-A457-B3A40B3AA199}"/>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a:extLst>
            <a:ext uri="{FF2B5EF4-FFF2-40B4-BE49-F238E27FC236}">
              <a16:creationId xmlns:a16="http://schemas.microsoft.com/office/drawing/2014/main" id="{D394DCE5-DD66-44DE-8361-08F8D4CEA023}"/>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BA4E6DA9-4365-4F53-BD01-C7FFCFF62D9F}"/>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a:extLst>
            <a:ext uri="{FF2B5EF4-FFF2-40B4-BE49-F238E27FC236}">
              <a16:creationId xmlns:a16="http://schemas.microsoft.com/office/drawing/2014/main" id="{9D5151EC-6E31-49A3-AFCC-CFC5942DD5F0}"/>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B6A782FA-A819-4946-8CAC-2884DF26EDF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a:extLst>
            <a:ext uri="{FF2B5EF4-FFF2-40B4-BE49-F238E27FC236}">
              <a16:creationId xmlns:a16="http://schemas.microsoft.com/office/drawing/2014/main" id="{8BB68416-6AB8-4DB4-A517-21885745AB81}"/>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8BC63940-F856-4583-88EC-2D9CF31082C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8935</xdr:rowOff>
    </xdr:from>
    <xdr:to>
      <xdr:col>54</xdr:col>
      <xdr:colOff>189865</xdr:colOff>
      <xdr:row>64</xdr:row>
      <xdr:rowOff>124060</xdr:rowOff>
    </xdr:to>
    <xdr:cxnSp macro="">
      <xdr:nvCxnSpPr>
        <xdr:cNvPr id="230" name="直線コネクタ 229">
          <a:extLst>
            <a:ext uri="{FF2B5EF4-FFF2-40B4-BE49-F238E27FC236}">
              <a16:creationId xmlns:a16="http://schemas.microsoft.com/office/drawing/2014/main" id="{E25B6C97-027C-442C-8480-DFF8D510A8E5}"/>
            </a:ext>
          </a:extLst>
        </xdr:cNvPr>
        <xdr:cNvCxnSpPr/>
      </xdr:nvCxnSpPr>
      <xdr:spPr>
        <a:xfrm flipV="1">
          <a:off x="10476865" y="9610135"/>
          <a:ext cx="0" cy="148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127887</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34C1AB54-31FF-41DE-9947-3D79480381BE}"/>
            </a:ext>
          </a:extLst>
        </xdr:cNvPr>
        <xdr:cNvSpPr txBox="1"/>
      </xdr:nvSpPr>
      <xdr:spPr>
        <a:xfrm>
          <a:off x="10515600" y="1110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124060</xdr:rowOff>
    </xdr:from>
    <xdr:to>
      <xdr:col>55</xdr:col>
      <xdr:colOff>88900</xdr:colOff>
      <xdr:row>64</xdr:row>
      <xdr:rowOff>124060</xdr:rowOff>
    </xdr:to>
    <xdr:cxnSp macro="">
      <xdr:nvCxnSpPr>
        <xdr:cNvPr id="232" name="直線コネクタ 231">
          <a:extLst>
            <a:ext uri="{FF2B5EF4-FFF2-40B4-BE49-F238E27FC236}">
              <a16:creationId xmlns:a16="http://schemas.microsoft.com/office/drawing/2014/main" id="{7D643E75-52C7-4A6D-A088-4C2353C523C4}"/>
            </a:ext>
          </a:extLst>
        </xdr:cNvPr>
        <xdr:cNvCxnSpPr/>
      </xdr:nvCxnSpPr>
      <xdr:spPr>
        <a:xfrm>
          <a:off x="10388600" y="1109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127062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90C15900-5A79-436F-B627-D62662AE4DFD}"/>
            </a:ext>
          </a:extLst>
        </xdr:cNvPr>
        <xdr:cNvSpPr txBox="1"/>
      </xdr:nvSpPr>
      <xdr:spPr>
        <a:xfrm>
          <a:off x="10515600" y="9385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9,145,281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8935</xdr:rowOff>
    </xdr:from>
    <xdr:to>
      <xdr:col>55</xdr:col>
      <xdr:colOff>88900</xdr:colOff>
      <xdr:row>56</xdr:row>
      <xdr:rowOff>8935</xdr:rowOff>
    </xdr:to>
    <xdr:cxnSp macro="">
      <xdr:nvCxnSpPr>
        <xdr:cNvPr id="234" name="直線コネクタ 233">
          <a:extLst>
            <a:ext uri="{FF2B5EF4-FFF2-40B4-BE49-F238E27FC236}">
              <a16:creationId xmlns:a16="http://schemas.microsoft.com/office/drawing/2014/main" id="{2516E3D9-EA48-49D5-95BC-8BA6AD7A6290}"/>
            </a:ext>
          </a:extLst>
        </xdr:cNvPr>
        <xdr:cNvCxnSpPr/>
      </xdr:nvCxnSpPr>
      <xdr:spPr>
        <a:xfrm>
          <a:off x="10388600" y="961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65413</xdr:rowOff>
    </xdr:from>
    <xdr:ext cx="690189" cy="259045"/>
    <xdr:sp macro="" textlink="">
      <xdr:nvSpPr>
        <xdr:cNvPr id="235" name="【橋りょう・トンネル】&#10;一人当たり有形固定資産（償却資産）額平均値テキスト">
          <a:extLst>
            <a:ext uri="{FF2B5EF4-FFF2-40B4-BE49-F238E27FC236}">
              <a16:creationId xmlns:a16="http://schemas.microsoft.com/office/drawing/2014/main" id="{AB1DF552-83EB-403B-9FB6-B02E8DBEA009}"/>
            </a:ext>
          </a:extLst>
        </xdr:cNvPr>
        <xdr:cNvSpPr txBox="1"/>
      </xdr:nvSpPr>
      <xdr:spPr>
        <a:xfrm>
          <a:off x="10515600" y="1069531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42536</xdr:rowOff>
    </xdr:from>
    <xdr:to>
      <xdr:col>55</xdr:col>
      <xdr:colOff>50800</xdr:colOff>
      <xdr:row>63</xdr:row>
      <xdr:rowOff>144136</xdr:rowOff>
    </xdr:to>
    <xdr:sp macro="" textlink="">
      <xdr:nvSpPr>
        <xdr:cNvPr id="236" name="フローチャート: 判断 235">
          <a:extLst>
            <a:ext uri="{FF2B5EF4-FFF2-40B4-BE49-F238E27FC236}">
              <a16:creationId xmlns:a16="http://schemas.microsoft.com/office/drawing/2014/main" id="{0D6FC186-66ED-4C77-BEF6-6023E09B930E}"/>
            </a:ext>
          </a:extLst>
        </xdr:cNvPr>
        <xdr:cNvSpPr/>
      </xdr:nvSpPr>
      <xdr:spPr>
        <a:xfrm>
          <a:off x="10426700" y="1084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65213</xdr:rowOff>
    </xdr:from>
    <xdr:to>
      <xdr:col>50</xdr:col>
      <xdr:colOff>165100</xdr:colOff>
      <xdr:row>63</xdr:row>
      <xdr:rowOff>166813</xdr:rowOff>
    </xdr:to>
    <xdr:sp macro="" textlink="">
      <xdr:nvSpPr>
        <xdr:cNvPr id="237" name="フローチャート: 判断 236">
          <a:extLst>
            <a:ext uri="{FF2B5EF4-FFF2-40B4-BE49-F238E27FC236}">
              <a16:creationId xmlns:a16="http://schemas.microsoft.com/office/drawing/2014/main" id="{274FFBD8-9E3A-401F-8D23-C0EDAC87DF5D}"/>
            </a:ext>
          </a:extLst>
        </xdr:cNvPr>
        <xdr:cNvSpPr/>
      </xdr:nvSpPr>
      <xdr:spPr>
        <a:xfrm>
          <a:off x="9588500" y="1086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58883</xdr:rowOff>
    </xdr:from>
    <xdr:to>
      <xdr:col>46</xdr:col>
      <xdr:colOff>38100</xdr:colOff>
      <xdr:row>63</xdr:row>
      <xdr:rowOff>160483</xdr:rowOff>
    </xdr:to>
    <xdr:sp macro="" textlink="">
      <xdr:nvSpPr>
        <xdr:cNvPr id="238" name="フローチャート: 判断 237">
          <a:extLst>
            <a:ext uri="{FF2B5EF4-FFF2-40B4-BE49-F238E27FC236}">
              <a16:creationId xmlns:a16="http://schemas.microsoft.com/office/drawing/2014/main" id="{C5E56BD9-FA4A-44DC-839F-481A865C1B8F}"/>
            </a:ext>
          </a:extLst>
        </xdr:cNvPr>
        <xdr:cNvSpPr/>
      </xdr:nvSpPr>
      <xdr:spPr>
        <a:xfrm>
          <a:off x="8699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95665</xdr:rowOff>
    </xdr:from>
    <xdr:to>
      <xdr:col>41</xdr:col>
      <xdr:colOff>101600</xdr:colOff>
      <xdr:row>64</xdr:row>
      <xdr:rowOff>25815</xdr:rowOff>
    </xdr:to>
    <xdr:sp macro="" textlink="">
      <xdr:nvSpPr>
        <xdr:cNvPr id="239" name="フローチャート: 判断 238">
          <a:extLst>
            <a:ext uri="{FF2B5EF4-FFF2-40B4-BE49-F238E27FC236}">
              <a16:creationId xmlns:a16="http://schemas.microsoft.com/office/drawing/2014/main" id="{044AD183-F745-4FA5-A917-4FB8991971A4}"/>
            </a:ext>
          </a:extLst>
        </xdr:cNvPr>
        <xdr:cNvSpPr/>
      </xdr:nvSpPr>
      <xdr:spPr>
        <a:xfrm>
          <a:off x="7810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100186</xdr:rowOff>
    </xdr:from>
    <xdr:to>
      <xdr:col>36</xdr:col>
      <xdr:colOff>165100</xdr:colOff>
      <xdr:row>64</xdr:row>
      <xdr:rowOff>30336</xdr:rowOff>
    </xdr:to>
    <xdr:sp macro="" textlink="">
      <xdr:nvSpPr>
        <xdr:cNvPr id="240" name="フローチャート: 判断 239">
          <a:extLst>
            <a:ext uri="{FF2B5EF4-FFF2-40B4-BE49-F238E27FC236}">
              <a16:creationId xmlns:a16="http://schemas.microsoft.com/office/drawing/2014/main" id="{151D4B8B-85E7-4CBC-B4FF-2D518DEDECFF}"/>
            </a:ext>
          </a:extLst>
        </xdr:cNvPr>
        <xdr:cNvSpPr/>
      </xdr:nvSpPr>
      <xdr:spPr>
        <a:xfrm>
          <a:off x="6921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73D7CD4-4789-43AB-B5D7-DBF5AFC70BA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84785EB-E032-4574-A759-3CB9E6303F0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BE27005-1EED-4FCB-9388-14F13CC5C3A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3563822-57D5-4821-B6A5-E4016239388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D0DEE6B2-6C4E-4B3A-B4A3-92482C1551C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73260</xdr:rowOff>
    </xdr:from>
    <xdr:to>
      <xdr:col>55</xdr:col>
      <xdr:colOff>50800</xdr:colOff>
      <xdr:row>65</xdr:row>
      <xdr:rowOff>3410</xdr:rowOff>
    </xdr:to>
    <xdr:sp macro="" textlink="">
      <xdr:nvSpPr>
        <xdr:cNvPr id="246" name="楕円 245">
          <a:extLst>
            <a:ext uri="{FF2B5EF4-FFF2-40B4-BE49-F238E27FC236}">
              <a16:creationId xmlns:a16="http://schemas.microsoft.com/office/drawing/2014/main" id="{3FA65C3E-211F-41CF-8F75-05BE6679ABA8}"/>
            </a:ext>
          </a:extLst>
        </xdr:cNvPr>
        <xdr:cNvSpPr/>
      </xdr:nvSpPr>
      <xdr:spPr>
        <a:xfrm>
          <a:off x="10426700" y="1104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159637</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0836F41D-7D3C-4384-9FBF-38319D46E3C6}"/>
            </a:ext>
          </a:extLst>
        </xdr:cNvPr>
        <xdr:cNvSpPr txBox="1"/>
      </xdr:nvSpPr>
      <xdr:spPr>
        <a:xfrm>
          <a:off x="10515600" y="1096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73330</xdr:rowOff>
    </xdr:from>
    <xdr:to>
      <xdr:col>50</xdr:col>
      <xdr:colOff>165100</xdr:colOff>
      <xdr:row>65</xdr:row>
      <xdr:rowOff>3480</xdr:rowOff>
    </xdr:to>
    <xdr:sp macro="" textlink="">
      <xdr:nvSpPr>
        <xdr:cNvPr id="248" name="楕円 247">
          <a:extLst>
            <a:ext uri="{FF2B5EF4-FFF2-40B4-BE49-F238E27FC236}">
              <a16:creationId xmlns:a16="http://schemas.microsoft.com/office/drawing/2014/main" id="{4EB4BE19-372D-415A-A4EB-2D3BB823C337}"/>
            </a:ext>
          </a:extLst>
        </xdr:cNvPr>
        <xdr:cNvSpPr/>
      </xdr:nvSpPr>
      <xdr:spPr>
        <a:xfrm>
          <a:off x="9588500" y="1104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124060</xdr:rowOff>
    </xdr:from>
    <xdr:to>
      <xdr:col>55</xdr:col>
      <xdr:colOff>0</xdr:colOff>
      <xdr:row>64</xdr:row>
      <xdr:rowOff>124130</xdr:rowOff>
    </xdr:to>
    <xdr:cxnSp macro="">
      <xdr:nvCxnSpPr>
        <xdr:cNvPr id="249" name="直線コネクタ 248">
          <a:extLst>
            <a:ext uri="{FF2B5EF4-FFF2-40B4-BE49-F238E27FC236}">
              <a16:creationId xmlns:a16="http://schemas.microsoft.com/office/drawing/2014/main" id="{DBFC0934-222A-48DF-B35B-B7A61BDE51CC}"/>
            </a:ext>
          </a:extLst>
        </xdr:cNvPr>
        <xdr:cNvCxnSpPr/>
      </xdr:nvCxnSpPr>
      <xdr:spPr>
        <a:xfrm flipV="1">
          <a:off x="9639300" y="11096860"/>
          <a:ext cx="838200" cy="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73572</xdr:rowOff>
    </xdr:from>
    <xdr:to>
      <xdr:col>46</xdr:col>
      <xdr:colOff>38100</xdr:colOff>
      <xdr:row>65</xdr:row>
      <xdr:rowOff>3722</xdr:rowOff>
    </xdr:to>
    <xdr:sp macro="" textlink="">
      <xdr:nvSpPr>
        <xdr:cNvPr id="250" name="楕円 249">
          <a:extLst>
            <a:ext uri="{FF2B5EF4-FFF2-40B4-BE49-F238E27FC236}">
              <a16:creationId xmlns:a16="http://schemas.microsoft.com/office/drawing/2014/main" id="{92506127-DF88-4BED-988E-73B884FA3C10}"/>
            </a:ext>
          </a:extLst>
        </xdr:cNvPr>
        <xdr:cNvSpPr/>
      </xdr:nvSpPr>
      <xdr:spPr>
        <a:xfrm>
          <a:off x="8699500" y="1104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124130</xdr:rowOff>
    </xdr:from>
    <xdr:to>
      <xdr:col>50</xdr:col>
      <xdr:colOff>114300</xdr:colOff>
      <xdr:row>64</xdr:row>
      <xdr:rowOff>124372</xdr:rowOff>
    </xdr:to>
    <xdr:cxnSp macro="">
      <xdr:nvCxnSpPr>
        <xdr:cNvPr id="251" name="直線コネクタ 250">
          <a:extLst>
            <a:ext uri="{FF2B5EF4-FFF2-40B4-BE49-F238E27FC236}">
              <a16:creationId xmlns:a16="http://schemas.microsoft.com/office/drawing/2014/main" id="{54924103-B111-47FA-97EA-1A09AC7EEE4D}"/>
            </a:ext>
          </a:extLst>
        </xdr:cNvPr>
        <xdr:cNvCxnSpPr/>
      </xdr:nvCxnSpPr>
      <xdr:spPr>
        <a:xfrm flipV="1">
          <a:off x="8750300" y="11096930"/>
          <a:ext cx="8890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73594</xdr:rowOff>
    </xdr:from>
    <xdr:to>
      <xdr:col>41</xdr:col>
      <xdr:colOff>101600</xdr:colOff>
      <xdr:row>65</xdr:row>
      <xdr:rowOff>3744</xdr:rowOff>
    </xdr:to>
    <xdr:sp macro="" textlink="">
      <xdr:nvSpPr>
        <xdr:cNvPr id="252" name="楕円 251">
          <a:extLst>
            <a:ext uri="{FF2B5EF4-FFF2-40B4-BE49-F238E27FC236}">
              <a16:creationId xmlns:a16="http://schemas.microsoft.com/office/drawing/2014/main" id="{A0F3E11B-1BAF-4825-92ED-334A4CF34F81}"/>
            </a:ext>
          </a:extLst>
        </xdr:cNvPr>
        <xdr:cNvSpPr/>
      </xdr:nvSpPr>
      <xdr:spPr>
        <a:xfrm>
          <a:off x="7810500" y="1104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124372</xdr:rowOff>
    </xdr:from>
    <xdr:to>
      <xdr:col>45</xdr:col>
      <xdr:colOff>177800</xdr:colOff>
      <xdr:row>64</xdr:row>
      <xdr:rowOff>124394</xdr:rowOff>
    </xdr:to>
    <xdr:cxnSp macro="">
      <xdr:nvCxnSpPr>
        <xdr:cNvPr id="253" name="直線コネクタ 252">
          <a:extLst>
            <a:ext uri="{FF2B5EF4-FFF2-40B4-BE49-F238E27FC236}">
              <a16:creationId xmlns:a16="http://schemas.microsoft.com/office/drawing/2014/main" id="{11AF1BB6-C611-460B-9AE1-D988BB06C8C8}"/>
            </a:ext>
          </a:extLst>
        </xdr:cNvPr>
        <xdr:cNvCxnSpPr/>
      </xdr:nvCxnSpPr>
      <xdr:spPr>
        <a:xfrm flipV="1">
          <a:off x="7861300" y="11097172"/>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73386</xdr:rowOff>
    </xdr:from>
    <xdr:to>
      <xdr:col>36</xdr:col>
      <xdr:colOff>165100</xdr:colOff>
      <xdr:row>65</xdr:row>
      <xdr:rowOff>3536</xdr:rowOff>
    </xdr:to>
    <xdr:sp macro="" textlink="">
      <xdr:nvSpPr>
        <xdr:cNvPr id="254" name="楕円 253">
          <a:extLst>
            <a:ext uri="{FF2B5EF4-FFF2-40B4-BE49-F238E27FC236}">
              <a16:creationId xmlns:a16="http://schemas.microsoft.com/office/drawing/2014/main" id="{55CF97CA-2D24-4D21-AAF0-BBECA10912E7}"/>
            </a:ext>
          </a:extLst>
        </xdr:cNvPr>
        <xdr:cNvSpPr/>
      </xdr:nvSpPr>
      <xdr:spPr>
        <a:xfrm>
          <a:off x="6921500" y="1104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124186</xdr:rowOff>
    </xdr:from>
    <xdr:to>
      <xdr:col>41</xdr:col>
      <xdr:colOff>50800</xdr:colOff>
      <xdr:row>64</xdr:row>
      <xdr:rowOff>124394</xdr:rowOff>
    </xdr:to>
    <xdr:cxnSp macro="">
      <xdr:nvCxnSpPr>
        <xdr:cNvPr id="255" name="直線コネクタ 254">
          <a:extLst>
            <a:ext uri="{FF2B5EF4-FFF2-40B4-BE49-F238E27FC236}">
              <a16:creationId xmlns:a16="http://schemas.microsoft.com/office/drawing/2014/main" id="{E4ED766E-ADEC-4934-898C-C2E03A5E5D58}"/>
            </a:ext>
          </a:extLst>
        </xdr:cNvPr>
        <xdr:cNvCxnSpPr/>
      </xdr:nvCxnSpPr>
      <xdr:spPr>
        <a:xfrm>
          <a:off x="6972300" y="11096986"/>
          <a:ext cx="889000" cy="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11890</xdr:rowOff>
    </xdr:from>
    <xdr:ext cx="690189" cy="259045"/>
    <xdr:sp macro="" textlink="">
      <xdr:nvSpPr>
        <xdr:cNvPr id="256" name="n_1aveValue【橋りょう・トンネル】&#10;一人当たり有形固定資産（償却資産）額">
          <a:extLst>
            <a:ext uri="{FF2B5EF4-FFF2-40B4-BE49-F238E27FC236}">
              <a16:creationId xmlns:a16="http://schemas.microsoft.com/office/drawing/2014/main" id="{28F664CB-0794-434A-B7CA-40AAFB9181DB}"/>
            </a:ext>
          </a:extLst>
        </xdr:cNvPr>
        <xdr:cNvSpPr txBox="1"/>
      </xdr:nvSpPr>
      <xdr:spPr>
        <a:xfrm>
          <a:off x="9281505" y="106417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5560</xdr:rowOff>
    </xdr:from>
    <xdr:ext cx="690189" cy="259045"/>
    <xdr:sp macro="" textlink="">
      <xdr:nvSpPr>
        <xdr:cNvPr id="257" name="n_2aveValue【橋りょう・トンネル】&#10;一人当たり有形固定資産（償却資産）額">
          <a:extLst>
            <a:ext uri="{FF2B5EF4-FFF2-40B4-BE49-F238E27FC236}">
              <a16:creationId xmlns:a16="http://schemas.microsoft.com/office/drawing/2014/main" id="{6DF6753C-EFA6-454F-B4BB-AA220F93E4FD}"/>
            </a:ext>
          </a:extLst>
        </xdr:cNvPr>
        <xdr:cNvSpPr txBox="1"/>
      </xdr:nvSpPr>
      <xdr:spPr>
        <a:xfrm>
          <a:off x="8405205" y="106354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42342</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AA39C454-D019-48CC-8F19-D938715C9ABA}"/>
            </a:ext>
          </a:extLst>
        </xdr:cNvPr>
        <xdr:cNvSpPr txBox="1"/>
      </xdr:nvSpPr>
      <xdr:spPr>
        <a:xfrm>
          <a:off x="75617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46863</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8307E2E3-E895-4E4E-9590-43B106A30E2D}"/>
            </a:ext>
          </a:extLst>
        </xdr:cNvPr>
        <xdr:cNvSpPr txBox="1"/>
      </xdr:nvSpPr>
      <xdr:spPr>
        <a:xfrm>
          <a:off x="6672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166057</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EB620895-58E7-416B-A3BE-FB5A8AB42BFF}"/>
            </a:ext>
          </a:extLst>
        </xdr:cNvPr>
        <xdr:cNvSpPr txBox="1"/>
      </xdr:nvSpPr>
      <xdr:spPr>
        <a:xfrm>
          <a:off x="9359411" y="1113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166299</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0574320F-3EF8-43AD-8F87-046B4BD6BD68}"/>
            </a:ext>
          </a:extLst>
        </xdr:cNvPr>
        <xdr:cNvSpPr txBox="1"/>
      </xdr:nvSpPr>
      <xdr:spPr>
        <a:xfrm>
          <a:off x="8483111" y="1113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166321</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B189A75F-533D-445A-9706-284865C28118}"/>
            </a:ext>
          </a:extLst>
        </xdr:cNvPr>
        <xdr:cNvSpPr txBox="1"/>
      </xdr:nvSpPr>
      <xdr:spPr>
        <a:xfrm>
          <a:off x="7594111" y="1113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166113</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DFF185B9-A1BA-4707-A371-36E38719C5C8}"/>
            </a:ext>
          </a:extLst>
        </xdr:cNvPr>
        <xdr:cNvSpPr txBox="1"/>
      </xdr:nvSpPr>
      <xdr:spPr>
        <a:xfrm>
          <a:off x="6705111" y="1113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75E4B8CF-5D4D-4003-BCBC-7B17F1BAE3B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8FC61DF0-E8C2-40B0-B3B8-FB59EEF7D95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E3BBAAF9-EF28-41D5-839A-B707279EF81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3436F06A-72ED-4B0F-B5AB-B78370E215F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6E910F21-0B40-43B5-8C33-F451FB87E75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D12C61FA-17FE-46F2-A230-F4685964A61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30BECF3D-9218-4D23-ACE7-4A61595FD73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44C510BD-13F1-4153-9325-CF4EB18E879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4597485F-3EA7-4C47-9548-7CF6EA58707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32C42C45-1324-4908-8DFC-C7799D50DE8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5FDEDC3C-77E8-4AF9-AC35-077FC04DE70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8FCC8832-6B16-4BC3-BD16-2E73B7FE03F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2BF0EA2B-0C0E-4559-A0C0-8BE8B5D46F3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C436B3F2-662C-41A1-BA0F-8FE5F0F39B7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426AB663-791E-487D-A9D2-233BA342B56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5A48643D-8B24-4B5E-9846-DBA0A3F0FF1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770AE480-B05F-4171-A18B-0759E8FF249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D0FE00-03DB-4CE4-8F78-95B8A5D42D6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2D8DBFA7-95E2-4E74-8B96-A5CB42B3B5D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912498D8-5D10-4D59-846A-48D0C8D4667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1264D99C-E470-49C8-83BC-01B7643AAE3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EA9841B7-6BCA-4075-8626-918636658DE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BBA664C7-B875-44C3-8235-5732B7B9DE2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5A891AE6-DA2A-4A63-AF67-A7D4BBD79B9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68580</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4C56C1DD-4B67-4C6A-B9C4-713C6972D7D7}"/>
            </a:ext>
          </a:extLst>
        </xdr:cNvPr>
        <xdr:cNvCxnSpPr/>
      </xdr:nvCxnSpPr>
      <xdr:spPr>
        <a:xfrm flipV="1">
          <a:off x="4634865" y="1327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E98DA7F5-0685-4303-A0F9-C9AB025095D1}"/>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4FDB3E2-44BB-41F9-BFBA-493C2820EC49}"/>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15257</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81B8E49B-86DB-48DC-9214-F3F6E8F7DDBD}"/>
            </a:ext>
          </a:extLst>
        </xdr:cNvPr>
        <xdr:cNvSpPr txBox="1"/>
      </xdr:nvSpPr>
      <xdr:spPr>
        <a:xfrm>
          <a:off x="4673600" y="1304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68580</xdr:rowOff>
    </xdr:from>
    <xdr:to>
      <xdr:col>24</xdr:col>
      <xdr:colOff>152400</xdr:colOff>
      <xdr:row>77</xdr:row>
      <xdr:rowOff>68580</xdr:rowOff>
    </xdr:to>
    <xdr:cxnSp macro="">
      <xdr:nvCxnSpPr>
        <xdr:cNvPr id="292" name="直線コネクタ 291">
          <a:extLst>
            <a:ext uri="{FF2B5EF4-FFF2-40B4-BE49-F238E27FC236}">
              <a16:creationId xmlns:a16="http://schemas.microsoft.com/office/drawing/2014/main" id="{DFA5B21B-B6D6-42AC-B80B-56B12677455F}"/>
            </a:ext>
          </a:extLst>
        </xdr:cNvPr>
        <xdr:cNvCxnSpPr/>
      </xdr:nvCxnSpPr>
      <xdr:spPr>
        <a:xfrm>
          <a:off x="4546600" y="1327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49547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9619A9AC-88F1-4702-A9D2-A4D8C2238EB8}"/>
            </a:ext>
          </a:extLst>
        </xdr:cNvPr>
        <xdr:cNvSpPr txBox="1"/>
      </xdr:nvSpPr>
      <xdr:spPr>
        <a:xfrm>
          <a:off x="4673600" y="1410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94" name="フローチャート: 判断 293">
          <a:extLst>
            <a:ext uri="{FF2B5EF4-FFF2-40B4-BE49-F238E27FC236}">
              <a16:creationId xmlns:a16="http://schemas.microsoft.com/office/drawing/2014/main" id="{9142F26E-BDFF-4312-9695-FA19EE760D14}"/>
            </a:ext>
          </a:extLst>
        </xdr:cNvPr>
        <xdr:cNvSpPr/>
      </xdr:nvSpPr>
      <xdr:spPr>
        <a:xfrm>
          <a:off x="45847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36830</xdr:rowOff>
    </xdr:from>
    <xdr:to>
      <xdr:col>20</xdr:col>
      <xdr:colOff>38100</xdr:colOff>
      <xdr:row>82</xdr:row>
      <xdr:rowOff>138430</xdr:rowOff>
    </xdr:to>
    <xdr:sp macro="" textlink="">
      <xdr:nvSpPr>
        <xdr:cNvPr id="295" name="フローチャート: 判断 294">
          <a:extLst>
            <a:ext uri="{FF2B5EF4-FFF2-40B4-BE49-F238E27FC236}">
              <a16:creationId xmlns:a16="http://schemas.microsoft.com/office/drawing/2014/main" id="{1394692C-88D2-4ADD-93FB-D41412397855}"/>
            </a:ext>
          </a:extLst>
        </xdr:cNvPr>
        <xdr:cNvSpPr/>
      </xdr:nvSpPr>
      <xdr:spPr>
        <a:xfrm>
          <a:off x="3746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6" name="フローチャート: 判断 295">
          <a:extLst>
            <a:ext uri="{FF2B5EF4-FFF2-40B4-BE49-F238E27FC236}">
              <a16:creationId xmlns:a16="http://schemas.microsoft.com/office/drawing/2014/main" id="{BC12E3E4-331B-45E2-A8A2-34B85EB849D7}"/>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103505</xdr:rowOff>
    </xdr:from>
    <xdr:to>
      <xdr:col>10</xdr:col>
      <xdr:colOff>165100</xdr:colOff>
      <xdr:row>83</xdr:row>
      <xdr:rowOff>33655</xdr:rowOff>
    </xdr:to>
    <xdr:sp macro="" textlink="">
      <xdr:nvSpPr>
        <xdr:cNvPr id="297" name="フローチャート: 判断 296">
          <a:extLst>
            <a:ext uri="{FF2B5EF4-FFF2-40B4-BE49-F238E27FC236}">
              <a16:creationId xmlns:a16="http://schemas.microsoft.com/office/drawing/2014/main" id="{C0D97257-E9F6-485C-AD37-56E1EAE57F35}"/>
            </a:ext>
          </a:extLst>
        </xdr:cNvPr>
        <xdr:cNvSpPr/>
      </xdr:nvSpPr>
      <xdr:spPr>
        <a:xfrm>
          <a:off x="1968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xdr:rowOff>
    </xdr:from>
    <xdr:to>
      <xdr:col>6</xdr:col>
      <xdr:colOff>38100</xdr:colOff>
      <xdr:row>82</xdr:row>
      <xdr:rowOff>106045</xdr:rowOff>
    </xdr:to>
    <xdr:sp macro="" textlink="">
      <xdr:nvSpPr>
        <xdr:cNvPr id="298" name="フローチャート: 判断 297">
          <a:extLst>
            <a:ext uri="{FF2B5EF4-FFF2-40B4-BE49-F238E27FC236}">
              <a16:creationId xmlns:a16="http://schemas.microsoft.com/office/drawing/2014/main" id="{D239A372-0413-4DAC-9134-E8EDDD634FF1}"/>
            </a:ext>
          </a:extLst>
        </xdr:cNvPr>
        <xdr:cNvSpPr/>
      </xdr:nvSpPr>
      <xdr:spPr>
        <a:xfrm>
          <a:off x="1079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F49F3944-9BBD-42DC-BC6C-B6B7253AADD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F1694B21-A9F5-4B1E-94FE-E590D93EC23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BDA8038-407E-4E76-841C-906C34266FA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E1EC950-CBF6-4442-A366-811DF3462F6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6DC7EB5-19BD-455E-9C3B-84A8F840BF1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168275</xdr:rowOff>
    </xdr:from>
    <xdr:to>
      <xdr:col>24</xdr:col>
      <xdr:colOff>114300</xdr:colOff>
      <xdr:row>80</xdr:row>
      <xdr:rowOff>98425</xdr:rowOff>
    </xdr:to>
    <xdr:sp macro="" textlink="">
      <xdr:nvSpPr>
        <xdr:cNvPr id="304" name="楕円 303">
          <a:extLst>
            <a:ext uri="{FF2B5EF4-FFF2-40B4-BE49-F238E27FC236}">
              <a16:creationId xmlns:a16="http://schemas.microsoft.com/office/drawing/2014/main" id="{0463750F-4FB4-4C1B-8373-6E97A36170F7}"/>
            </a:ext>
          </a:extLst>
        </xdr:cNvPr>
        <xdr:cNvSpPr/>
      </xdr:nvSpPr>
      <xdr:spPr>
        <a:xfrm>
          <a:off x="4584700" y="137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19702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773C0514-C83E-4CA4-993E-7CE23E93DF42}"/>
            </a:ext>
          </a:extLst>
        </xdr:cNvPr>
        <xdr:cNvSpPr txBox="1"/>
      </xdr:nvSpPr>
      <xdr:spPr>
        <a:xfrm>
          <a:off x="4673600"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95886</xdr:rowOff>
    </xdr:from>
    <xdr:to>
      <xdr:col>20</xdr:col>
      <xdr:colOff>38100</xdr:colOff>
      <xdr:row>80</xdr:row>
      <xdr:rowOff>26036</xdr:rowOff>
    </xdr:to>
    <xdr:sp macro="" textlink="">
      <xdr:nvSpPr>
        <xdr:cNvPr id="306" name="楕円 305">
          <a:extLst>
            <a:ext uri="{FF2B5EF4-FFF2-40B4-BE49-F238E27FC236}">
              <a16:creationId xmlns:a16="http://schemas.microsoft.com/office/drawing/2014/main" id="{841556F4-C2F6-478C-9394-4F9FFCE4AD0E}"/>
            </a:ext>
          </a:extLst>
        </xdr:cNvPr>
        <xdr:cNvSpPr/>
      </xdr:nvSpPr>
      <xdr:spPr>
        <a:xfrm>
          <a:off x="3746500" y="1364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146686</xdr:rowOff>
    </xdr:from>
    <xdr:to>
      <xdr:col>24</xdr:col>
      <xdr:colOff>63500</xdr:colOff>
      <xdr:row>80</xdr:row>
      <xdr:rowOff>47625</xdr:rowOff>
    </xdr:to>
    <xdr:cxnSp macro="">
      <xdr:nvCxnSpPr>
        <xdr:cNvPr id="307" name="直線コネクタ 306">
          <a:extLst>
            <a:ext uri="{FF2B5EF4-FFF2-40B4-BE49-F238E27FC236}">
              <a16:creationId xmlns:a16="http://schemas.microsoft.com/office/drawing/2014/main" id="{24638F7A-8447-4257-ADC6-892B6A249955}"/>
            </a:ext>
          </a:extLst>
        </xdr:cNvPr>
        <xdr:cNvCxnSpPr/>
      </xdr:nvCxnSpPr>
      <xdr:spPr>
        <a:xfrm>
          <a:off x="3797300" y="13691236"/>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19686</xdr:rowOff>
    </xdr:from>
    <xdr:to>
      <xdr:col>15</xdr:col>
      <xdr:colOff>101600</xdr:colOff>
      <xdr:row>79</xdr:row>
      <xdr:rowOff>121286</xdr:rowOff>
    </xdr:to>
    <xdr:sp macro="" textlink="">
      <xdr:nvSpPr>
        <xdr:cNvPr id="308" name="楕円 307">
          <a:extLst>
            <a:ext uri="{FF2B5EF4-FFF2-40B4-BE49-F238E27FC236}">
              <a16:creationId xmlns:a16="http://schemas.microsoft.com/office/drawing/2014/main" id="{07F833CD-E639-4576-9896-8CB730FA09DC}"/>
            </a:ext>
          </a:extLst>
        </xdr:cNvPr>
        <xdr:cNvSpPr/>
      </xdr:nvSpPr>
      <xdr:spPr>
        <a:xfrm>
          <a:off x="2857500" y="1356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70486</xdr:rowOff>
    </xdr:from>
    <xdr:to>
      <xdr:col>19</xdr:col>
      <xdr:colOff>177800</xdr:colOff>
      <xdr:row>79</xdr:row>
      <xdr:rowOff>146686</xdr:rowOff>
    </xdr:to>
    <xdr:cxnSp macro="">
      <xdr:nvCxnSpPr>
        <xdr:cNvPr id="309" name="直線コネクタ 308">
          <a:extLst>
            <a:ext uri="{FF2B5EF4-FFF2-40B4-BE49-F238E27FC236}">
              <a16:creationId xmlns:a16="http://schemas.microsoft.com/office/drawing/2014/main" id="{6547B8B1-C9FD-4D25-AFC1-EF09015BD92D}"/>
            </a:ext>
          </a:extLst>
        </xdr:cNvPr>
        <xdr:cNvCxnSpPr/>
      </xdr:nvCxnSpPr>
      <xdr:spPr>
        <a:xfrm>
          <a:off x="2908300" y="1361503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73025</xdr:rowOff>
    </xdr:from>
    <xdr:to>
      <xdr:col>10</xdr:col>
      <xdr:colOff>165100</xdr:colOff>
      <xdr:row>80</xdr:row>
      <xdr:rowOff>3175</xdr:rowOff>
    </xdr:to>
    <xdr:sp macro="" textlink="">
      <xdr:nvSpPr>
        <xdr:cNvPr id="310" name="楕円 309">
          <a:extLst>
            <a:ext uri="{FF2B5EF4-FFF2-40B4-BE49-F238E27FC236}">
              <a16:creationId xmlns:a16="http://schemas.microsoft.com/office/drawing/2014/main" id="{5DE3670A-5E22-4678-8813-A4AB2D71EA6A}"/>
            </a:ext>
          </a:extLst>
        </xdr:cNvPr>
        <xdr:cNvSpPr/>
      </xdr:nvSpPr>
      <xdr:spPr>
        <a:xfrm>
          <a:off x="1968500" y="136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70486</xdr:rowOff>
    </xdr:from>
    <xdr:to>
      <xdr:col>15</xdr:col>
      <xdr:colOff>50800</xdr:colOff>
      <xdr:row>79</xdr:row>
      <xdr:rowOff>123825</xdr:rowOff>
    </xdr:to>
    <xdr:cxnSp macro="">
      <xdr:nvCxnSpPr>
        <xdr:cNvPr id="311" name="直線コネクタ 310">
          <a:extLst>
            <a:ext uri="{FF2B5EF4-FFF2-40B4-BE49-F238E27FC236}">
              <a16:creationId xmlns:a16="http://schemas.microsoft.com/office/drawing/2014/main" id="{57C1F29F-0F11-4DB3-8CB4-7F3A0EB75C1E}"/>
            </a:ext>
          </a:extLst>
        </xdr:cNvPr>
        <xdr:cNvCxnSpPr/>
      </xdr:nvCxnSpPr>
      <xdr:spPr>
        <a:xfrm flipV="1">
          <a:off x="2019300" y="13615036"/>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31114</xdr:rowOff>
    </xdr:from>
    <xdr:to>
      <xdr:col>6</xdr:col>
      <xdr:colOff>38100</xdr:colOff>
      <xdr:row>79</xdr:row>
      <xdr:rowOff>132714</xdr:rowOff>
    </xdr:to>
    <xdr:sp macro="" textlink="">
      <xdr:nvSpPr>
        <xdr:cNvPr id="312" name="楕円 311">
          <a:extLst>
            <a:ext uri="{FF2B5EF4-FFF2-40B4-BE49-F238E27FC236}">
              <a16:creationId xmlns:a16="http://schemas.microsoft.com/office/drawing/2014/main" id="{FE0A1443-2A5E-42F3-AE9A-0FA2F902C1E9}"/>
            </a:ext>
          </a:extLst>
        </xdr:cNvPr>
        <xdr:cNvSpPr/>
      </xdr:nvSpPr>
      <xdr:spPr>
        <a:xfrm>
          <a:off x="1079500" y="1357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81914</xdr:rowOff>
    </xdr:from>
    <xdr:to>
      <xdr:col>10</xdr:col>
      <xdr:colOff>114300</xdr:colOff>
      <xdr:row>79</xdr:row>
      <xdr:rowOff>123825</xdr:rowOff>
    </xdr:to>
    <xdr:cxnSp macro="">
      <xdr:nvCxnSpPr>
        <xdr:cNvPr id="313" name="直線コネクタ 312">
          <a:extLst>
            <a:ext uri="{FF2B5EF4-FFF2-40B4-BE49-F238E27FC236}">
              <a16:creationId xmlns:a16="http://schemas.microsoft.com/office/drawing/2014/main" id="{5EA3AECB-5E8C-4C8F-8E39-9FB4D1C0CA1A}"/>
            </a:ext>
          </a:extLst>
        </xdr:cNvPr>
        <xdr:cNvCxnSpPr/>
      </xdr:nvCxnSpPr>
      <xdr:spPr>
        <a:xfrm>
          <a:off x="1130300" y="136264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129557</xdr:rowOff>
    </xdr:from>
    <xdr:ext cx="405111" cy="259045"/>
    <xdr:sp macro="" textlink="">
      <xdr:nvSpPr>
        <xdr:cNvPr id="314" name="n_1aveValue【公営住宅】&#10;有形固定資産減価償却率">
          <a:extLst>
            <a:ext uri="{FF2B5EF4-FFF2-40B4-BE49-F238E27FC236}">
              <a16:creationId xmlns:a16="http://schemas.microsoft.com/office/drawing/2014/main" id="{94D954E2-4F4E-4EB1-9639-10393530812A}"/>
            </a:ext>
          </a:extLst>
        </xdr:cNvPr>
        <xdr:cNvSpPr txBox="1"/>
      </xdr:nvSpPr>
      <xdr:spPr>
        <a:xfrm>
          <a:off x="358204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315" name="n_2aveValue【公営住宅】&#10;有形固定資産減価償却率">
          <a:extLst>
            <a:ext uri="{FF2B5EF4-FFF2-40B4-BE49-F238E27FC236}">
              <a16:creationId xmlns:a16="http://schemas.microsoft.com/office/drawing/2014/main" id="{2327D488-73D2-49A5-9E9A-272E78322989}"/>
            </a:ext>
          </a:extLst>
        </xdr:cNvPr>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24782</xdr:rowOff>
    </xdr:from>
    <xdr:ext cx="405111" cy="259045"/>
    <xdr:sp macro="" textlink="">
      <xdr:nvSpPr>
        <xdr:cNvPr id="316" name="n_3aveValue【公営住宅】&#10;有形固定資産減価償却率">
          <a:extLst>
            <a:ext uri="{FF2B5EF4-FFF2-40B4-BE49-F238E27FC236}">
              <a16:creationId xmlns:a16="http://schemas.microsoft.com/office/drawing/2014/main" id="{5E5369DC-384C-4C36-9AB6-2DA98429D1C7}"/>
            </a:ext>
          </a:extLst>
        </xdr:cNvPr>
        <xdr:cNvSpPr txBox="1"/>
      </xdr:nvSpPr>
      <xdr:spPr>
        <a:xfrm>
          <a:off x="1816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97172</xdr:rowOff>
    </xdr:from>
    <xdr:ext cx="405111" cy="259045"/>
    <xdr:sp macro="" textlink="">
      <xdr:nvSpPr>
        <xdr:cNvPr id="317" name="n_4aveValue【公営住宅】&#10;有形固定資産減価償却率">
          <a:extLst>
            <a:ext uri="{FF2B5EF4-FFF2-40B4-BE49-F238E27FC236}">
              <a16:creationId xmlns:a16="http://schemas.microsoft.com/office/drawing/2014/main" id="{96861210-19F5-4F37-94A4-7B5FBAEB29F9}"/>
            </a:ext>
          </a:extLst>
        </xdr:cNvPr>
        <xdr:cNvSpPr txBox="1"/>
      </xdr:nvSpPr>
      <xdr:spPr>
        <a:xfrm>
          <a:off x="9277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42563</xdr:rowOff>
    </xdr:from>
    <xdr:ext cx="405111" cy="259045"/>
    <xdr:sp macro="" textlink="">
      <xdr:nvSpPr>
        <xdr:cNvPr id="318" name="n_1mainValue【公営住宅】&#10;有形固定資産減価償却率">
          <a:extLst>
            <a:ext uri="{FF2B5EF4-FFF2-40B4-BE49-F238E27FC236}">
              <a16:creationId xmlns:a16="http://schemas.microsoft.com/office/drawing/2014/main" id="{E8DE4640-490E-431F-8576-0BC0BC23AA62}"/>
            </a:ext>
          </a:extLst>
        </xdr:cNvPr>
        <xdr:cNvSpPr txBox="1"/>
      </xdr:nvSpPr>
      <xdr:spPr>
        <a:xfrm>
          <a:off x="3582044" y="1341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137813</xdr:rowOff>
    </xdr:from>
    <xdr:ext cx="405111" cy="259045"/>
    <xdr:sp macro="" textlink="">
      <xdr:nvSpPr>
        <xdr:cNvPr id="319" name="n_2mainValue【公営住宅】&#10;有形固定資産減価償却率">
          <a:extLst>
            <a:ext uri="{FF2B5EF4-FFF2-40B4-BE49-F238E27FC236}">
              <a16:creationId xmlns:a16="http://schemas.microsoft.com/office/drawing/2014/main" id="{B7F5F51C-9C02-4DB2-8566-D2D93331305E}"/>
            </a:ext>
          </a:extLst>
        </xdr:cNvPr>
        <xdr:cNvSpPr txBox="1"/>
      </xdr:nvSpPr>
      <xdr:spPr>
        <a:xfrm>
          <a:off x="2705744" y="1333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19702</xdr:rowOff>
    </xdr:from>
    <xdr:ext cx="405111" cy="259045"/>
    <xdr:sp macro="" textlink="">
      <xdr:nvSpPr>
        <xdr:cNvPr id="320" name="n_3mainValue【公営住宅】&#10;有形固定資産減価償却率">
          <a:extLst>
            <a:ext uri="{FF2B5EF4-FFF2-40B4-BE49-F238E27FC236}">
              <a16:creationId xmlns:a16="http://schemas.microsoft.com/office/drawing/2014/main" id="{CC6DFED4-B9DF-4FEA-9457-B89E999FD536}"/>
            </a:ext>
          </a:extLst>
        </xdr:cNvPr>
        <xdr:cNvSpPr txBox="1"/>
      </xdr:nvSpPr>
      <xdr:spPr>
        <a:xfrm>
          <a:off x="1816744" y="1339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149241</xdr:rowOff>
    </xdr:from>
    <xdr:ext cx="405111" cy="259045"/>
    <xdr:sp macro="" textlink="">
      <xdr:nvSpPr>
        <xdr:cNvPr id="321" name="n_4mainValue【公営住宅】&#10;有形固定資産減価償却率">
          <a:extLst>
            <a:ext uri="{FF2B5EF4-FFF2-40B4-BE49-F238E27FC236}">
              <a16:creationId xmlns:a16="http://schemas.microsoft.com/office/drawing/2014/main" id="{F4BE87BB-275C-491A-83C9-47319169AE7F}"/>
            </a:ext>
          </a:extLst>
        </xdr:cNvPr>
        <xdr:cNvSpPr txBox="1"/>
      </xdr:nvSpPr>
      <xdr:spPr>
        <a:xfrm>
          <a:off x="927744" y="1335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1AC6F184-BC90-4B4C-8FF0-A8634FEA8C1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B60EEDEE-8532-4CAC-8880-146C80C2B24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CD08012A-6C32-4484-836E-A02135D24C6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3EBAD9AF-01D6-49FB-81DA-4E0E8299CB1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B036431-C95D-4178-8DB3-47258C16911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9E3837F3-EF06-4919-A550-1F6984BA227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D01A24AD-3D53-4A74-A225-C8126E43034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933790A0-1357-478D-A6A6-A20A073AAAF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2D50A327-B191-4A25-84D5-0C6CA75DFBE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7BB2A753-1745-4D0F-8DDC-746D7582409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7411F3A5-1075-4E63-9DFC-63C67A0387E6}"/>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A7F8B701-E547-430E-992D-68B5C57C2DDD}"/>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E6F05A16-2AB2-4E1A-A586-96481A4DF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id="{B0E7F1AA-0950-4944-B04C-B3173EB1CA8F}"/>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4B951B2A-098E-47A4-BB2D-B9DFB492B549}"/>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id="{D61D068D-380D-4800-ADB4-891A1E44352C}"/>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2EA2F1D9-F479-4118-A99E-43F760D20B64}"/>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id="{B974A9E5-362F-4DAD-9517-11B6B24E5F59}"/>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E73EE16E-4D0E-4DFC-B78D-D96356158AD7}"/>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1" name="テキスト ボックス 340">
          <a:extLst>
            <a:ext uri="{FF2B5EF4-FFF2-40B4-BE49-F238E27FC236}">
              <a16:creationId xmlns:a16="http://schemas.microsoft.com/office/drawing/2014/main" id="{98A0CE37-E950-4980-906C-E01702F67832}"/>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6AF729BF-6A47-4092-ABB7-963F47B3EEFC}"/>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3" name="テキスト ボックス 342">
          <a:extLst>
            <a:ext uri="{FF2B5EF4-FFF2-40B4-BE49-F238E27FC236}">
              <a16:creationId xmlns:a16="http://schemas.microsoft.com/office/drawing/2014/main" id="{0891E6FB-AADA-46DF-A0E4-7920C1638396}"/>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E3E31A33-B192-474C-B3B6-3165E12AB52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57AEBEB2-0B97-4EBC-9EBC-9ACE99C3CDBD}"/>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5A932285-F5E1-478D-AB58-E8ABE29D67D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67818</xdr:rowOff>
    </xdr:from>
    <xdr:to>
      <xdr:col>54</xdr:col>
      <xdr:colOff>189865</xdr:colOff>
      <xdr:row>86</xdr:row>
      <xdr:rowOff>102434</xdr:rowOff>
    </xdr:to>
    <xdr:cxnSp macro="">
      <xdr:nvCxnSpPr>
        <xdr:cNvPr id="347" name="直線コネクタ 346">
          <a:extLst>
            <a:ext uri="{FF2B5EF4-FFF2-40B4-BE49-F238E27FC236}">
              <a16:creationId xmlns:a16="http://schemas.microsoft.com/office/drawing/2014/main" id="{1AC4CF6E-7460-44DA-8D7A-81182ADE74B7}"/>
            </a:ext>
          </a:extLst>
        </xdr:cNvPr>
        <xdr:cNvCxnSpPr/>
      </xdr:nvCxnSpPr>
      <xdr:spPr>
        <a:xfrm flipV="1">
          <a:off x="10476865" y="13612368"/>
          <a:ext cx="0" cy="1234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106261</xdr:rowOff>
    </xdr:from>
    <xdr:ext cx="469744" cy="259045"/>
    <xdr:sp macro="" textlink="">
      <xdr:nvSpPr>
        <xdr:cNvPr id="348" name="【公営住宅】&#10;一人当たり面積最小値テキスト">
          <a:extLst>
            <a:ext uri="{FF2B5EF4-FFF2-40B4-BE49-F238E27FC236}">
              <a16:creationId xmlns:a16="http://schemas.microsoft.com/office/drawing/2014/main" id="{E723C144-092D-4DCA-BBE9-A6701CA7904E}"/>
            </a:ext>
          </a:extLst>
        </xdr:cNvPr>
        <xdr:cNvSpPr txBox="1"/>
      </xdr:nvSpPr>
      <xdr:spPr>
        <a:xfrm>
          <a:off x="10515600" y="1485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102434</xdr:rowOff>
    </xdr:from>
    <xdr:to>
      <xdr:col>55</xdr:col>
      <xdr:colOff>88900</xdr:colOff>
      <xdr:row>86</xdr:row>
      <xdr:rowOff>102434</xdr:rowOff>
    </xdr:to>
    <xdr:cxnSp macro="">
      <xdr:nvCxnSpPr>
        <xdr:cNvPr id="349" name="直線コネクタ 348">
          <a:extLst>
            <a:ext uri="{FF2B5EF4-FFF2-40B4-BE49-F238E27FC236}">
              <a16:creationId xmlns:a16="http://schemas.microsoft.com/office/drawing/2014/main" id="{8E051454-C2D0-41EF-80FA-2889EF32D92A}"/>
            </a:ext>
          </a:extLst>
        </xdr:cNvPr>
        <xdr:cNvCxnSpPr/>
      </xdr:nvCxnSpPr>
      <xdr:spPr>
        <a:xfrm>
          <a:off x="10388600" y="1484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14495</xdr:rowOff>
    </xdr:from>
    <xdr:ext cx="469744" cy="259045"/>
    <xdr:sp macro="" textlink="">
      <xdr:nvSpPr>
        <xdr:cNvPr id="350" name="【公営住宅】&#10;一人当たり面積最大値テキスト">
          <a:extLst>
            <a:ext uri="{FF2B5EF4-FFF2-40B4-BE49-F238E27FC236}">
              <a16:creationId xmlns:a16="http://schemas.microsoft.com/office/drawing/2014/main" id="{8FC34FED-7016-4E85-ABF8-A19BFAACCD58}"/>
            </a:ext>
          </a:extLst>
        </xdr:cNvPr>
        <xdr:cNvSpPr txBox="1"/>
      </xdr:nvSpPr>
      <xdr:spPr>
        <a:xfrm>
          <a:off x="10515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67818</xdr:rowOff>
    </xdr:from>
    <xdr:to>
      <xdr:col>55</xdr:col>
      <xdr:colOff>88900</xdr:colOff>
      <xdr:row>79</xdr:row>
      <xdr:rowOff>67818</xdr:rowOff>
    </xdr:to>
    <xdr:cxnSp macro="">
      <xdr:nvCxnSpPr>
        <xdr:cNvPr id="351" name="直線コネクタ 350">
          <a:extLst>
            <a:ext uri="{FF2B5EF4-FFF2-40B4-BE49-F238E27FC236}">
              <a16:creationId xmlns:a16="http://schemas.microsoft.com/office/drawing/2014/main" id="{87C6652E-B061-487C-8C77-4FC9753E7B4F}"/>
            </a:ext>
          </a:extLst>
        </xdr:cNvPr>
        <xdr:cNvCxnSpPr/>
      </xdr:nvCxnSpPr>
      <xdr:spPr>
        <a:xfrm>
          <a:off x="10388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95212</xdr:rowOff>
    </xdr:from>
    <xdr:ext cx="469744" cy="259045"/>
    <xdr:sp macro="" textlink="">
      <xdr:nvSpPr>
        <xdr:cNvPr id="352" name="【公営住宅】&#10;一人当たり面積平均値テキスト">
          <a:extLst>
            <a:ext uri="{FF2B5EF4-FFF2-40B4-BE49-F238E27FC236}">
              <a16:creationId xmlns:a16="http://schemas.microsoft.com/office/drawing/2014/main" id="{56CDDBD3-E8FD-494E-B2B1-754255023762}"/>
            </a:ext>
          </a:extLst>
        </xdr:cNvPr>
        <xdr:cNvSpPr txBox="1"/>
      </xdr:nvSpPr>
      <xdr:spPr>
        <a:xfrm>
          <a:off x="10515600" y="14497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116785</xdr:rowOff>
    </xdr:from>
    <xdr:to>
      <xdr:col>55</xdr:col>
      <xdr:colOff>50800</xdr:colOff>
      <xdr:row>85</xdr:row>
      <xdr:rowOff>46935</xdr:rowOff>
    </xdr:to>
    <xdr:sp macro="" textlink="">
      <xdr:nvSpPr>
        <xdr:cNvPr id="353" name="フローチャート: 判断 352">
          <a:extLst>
            <a:ext uri="{FF2B5EF4-FFF2-40B4-BE49-F238E27FC236}">
              <a16:creationId xmlns:a16="http://schemas.microsoft.com/office/drawing/2014/main" id="{217C0138-B1F4-4B97-A320-BBA10C7117A6}"/>
            </a:ext>
          </a:extLst>
        </xdr:cNvPr>
        <xdr:cNvSpPr/>
      </xdr:nvSpPr>
      <xdr:spPr>
        <a:xfrm>
          <a:off x="10426700" y="1451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43143</xdr:rowOff>
    </xdr:from>
    <xdr:to>
      <xdr:col>50</xdr:col>
      <xdr:colOff>165100</xdr:colOff>
      <xdr:row>84</xdr:row>
      <xdr:rowOff>144743</xdr:rowOff>
    </xdr:to>
    <xdr:sp macro="" textlink="">
      <xdr:nvSpPr>
        <xdr:cNvPr id="354" name="フローチャート: 判断 353">
          <a:extLst>
            <a:ext uri="{FF2B5EF4-FFF2-40B4-BE49-F238E27FC236}">
              <a16:creationId xmlns:a16="http://schemas.microsoft.com/office/drawing/2014/main" id="{9526D18D-8BED-4C08-8646-FBF64C628389}"/>
            </a:ext>
          </a:extLst>
        </xdr:cNvPr>
        <xdr:cNvSpPr/>
      </xdr:nvSpPr>
      <xdr:spPr>
        <a:xfrm>
          <a:off x="9588500" y="1444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21427</xdr:rowOff>
    </xdr:from>
    <xdr:to>
      <xdr:col>46</xdr:col>
      <xdr:colOff>38100</xdr:colOff>
      <xdr:row>84</xdr:row>
      <xdr:rowOff>123027</xdr:rowOff>
    </xdr:to>
    <xdr:sp macro="" textlink="">
      <xdr:nvSpPr>
        <xdr:cNvPr id="355" name="フローチャート: 判断 354">
          <a:extLst>
            <a:ext uri="{FF2B5EF4-FFF2-40B4-BE49-F238E27FC236}">
              <a16:creationId xmlns:a16="http://schemas.microsoft.com/office/drawing/2014/main" id="{FBF71C4F-9BE3-4A8B-ACFD-59A72D8EC8DE}"/>
            </a:ext>
          </a:extLst>
        </xdr:cNvPr>
        <xdr:cNvSpPr/>
      </xdr:nvSpPr>
      <xdr:spPr>
        <a:xfrm>
          <a:off x="8699500" y="14423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165608</xdr:rowOff>
    </xdr:from>
    <xdr:to>
      <xdr:col>41</xdr:col>
      <xdr:colOff>101600</xdr:colOff>
      <xdr:row>84</xdr:row>
      <xdr:rowOff>95758</xdr:rowOff>
    </xdr:to>
    <xdr:sp macro="" textlink="">
      <xdr:nvSpPr>
        <xdr:cNvPr id="356" name="フローチャート: 判断 355">
          <a:extLst>
            <a:ext uri="{FF2B5EF4-FFF2-40B4-BE49-F238E27FC236}">
              <a16:creationId xmlns:a16="http://schemas.microsoft.com/office/drawing/2014/main" id="{297E296E-BCE0-44B3-AE67-645CBC10AD53}"/>
            </a:ext>
          </a:extLst>
        </xdr:cNvPr>
        <xdr:cNvSpPr/>
      </xdr:nvSpPr>
      <xdr:spPr>
        <a:xfrm>
          <a:off x="7810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46737</xdr:rowOff>
    </xdr:from>
    <xdr:to>
      <xdr:col>36</xdr:col>
      <xdr:colOff>165100</xdr:colOff>
      <xdr:row>84</xdr:row>
      <xdr:rowOff>148337</xdr:rowOff>
    </xdr:to>
    <xdr:sp macro="" textlink="">
      <xdr:nvSpPr>
        <xdr:cNvPr id="357" name="フローチャート: 判断 356">
          <a:extLst>
            <a:ext uri="{FF2B5EF4-FFF2-40B4-BE49-F238E27FC236}">
              <a16:creationId xmlns:a16="http://schemas.microsoft.com/office/drawing/2014/main" id="{781BDF40-78B8-48FA-A7F1-96A43050D3E9}"/>
            </a:ext>
          </a:extLst>
        </xdr:cNvPr>
        <xdr:cNvSpPr/>
      </xdr:nvSpPr>
      <xdr:spPr>
        <a:xfrm>
          <a:off x="6921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0600D93-794D-4CA4-BB74-32D1CE38F30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F2CF04C1-F22C-468E-92E5-D396CD2537E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19D54019-B896-4310-B611-C66A904111C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4F273EEC-B579-4E43-9029-BC65D0FD33E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5C6BEA24-59E7-44DE-BC51-DF51ACC0B17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17018</xdr:rowOff>
    </xdr:from>
    <xdr:to>
      <xdr:col>55</xdr:col>
      <xdr:colOff>50800</xdr:colOff>
      <xdr:row>79</xdr:row>
      <xdr:rowOff>118618</xdr:rowOff>
    </xdr:to>
    <xdr:sp macro="" textlink="">
      <xdr:nvSpPr>
        <xdr:cNvPr id="363" name="楕円 362">
          <a:extLst>
            <a:ext uri="{FF2B5EF4-FFF2-40B4-BE49-F238E27FC236}">
              <a16:creationId xmlns:a16="http://schemas.microsoft.com/office/drawing/2014/main" id="{8EEAB526-B9DF-47C6-B127-E182228BB9D3}"/>
            </a:ext>
          </a:extLst>
        </xdr:cNvPr>
        <xdr:cNvSpPr/>
      </xdr:nvSpPr>
      <xdr:spPr>
        <a:xfrm>
          <a:off x="10426700" y="1356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141495</xdr:rowOff>
    </xdr:from>
    <xdr:ext cx="469744" cy="259045"/>
    <xdr:sp macro="" textlink="">
      <xdr:nvSpPr>
        <xdr:cNvPr id="364" name="【公営住宅】&#10;一人当たり面積該当値テキスト">
          <a:extLst>
            <a:ext uri="{FF2B5EF4-FFF2-40B4-BE49-F238E27FC236}">
              <a16:creationId xmlns:a16="http://schemas.microsoft.com/office/drawing/2014/main" id="{87425CE1-DF9F-4D74-9340-6B6E6D7021E0}"/>
            </a:ext>
          </a:extLst>
        </xdr:cNvPr>
        <xdr:cNvSpPr txBox="1"/>
      </xdr:nvSpPr>
      <xdr:spPr>
        <a:xfrm>
          <a:off x="10515600" y="1351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30735</xdr:rowOff>
    </xdr:from>
    <xdr:to>
      <xdr:col>50</xdr:col>
      <xdr:colOff>165100</xdr:colOff>
      <xdr:row>79</xdr:row>
      <xdr:rowOff>132335</xdr:rowOff>
    </xdr:to>
    <xdr:sp macro="" textlink="">
      <xdr:nvSpPr>
        <xdr:cNvPr id="365" name="楕円 364">
          <a:extLst>
            <a:ext uri="{FF2B5EF4-FFF2-40B4-BE49-F238E27FC236}">
              <a16:creationId xmlns:a16="http://schemas.microsoft.com/office/drawing/2014/main" id="{8D3A4557-527A-41EE-AE19-A0A7D2F1058F}"/>
            </a:ext>
          </a:extLst>
        </xdr:cNvPr>
        <xdr:cNvSpPr/>
      </xdr:nvSpPr>
      <xdr:spPr>
        <a:xfrm>
          <a:off x="9588500" y="135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67818</xdr:rowOff>
    </xdr:from>
    <xdr:to>
      <xdr:col>55</xdr:col>
      <xdr:colOff>0</xdr:colOff>
      <xdr:row>79</xdr:row>
      <xdr:rowOff>81535</xdr:rowOff>
    </xdr:to>
    <xdr:cxnSp macro="">
      <xdr:nvCxnSpPr>
        <xdr:cNvPr id="366" name="直線コネクタ 365">
          <a:extLst>
            <a:ext uri="{FF2B5EF4-FFF2-40B4-BE49-F238E27FC236}">
              <a16:creationId xmlns:a16="http://schemas.microsoft.com/office/drawing/2014/main" id="{4C4E1DE5-2091-4BDD-9260-CE8986332B6B}"/>
            </a:ext>
          </a:extLst>
        </xdr:cNvPr>
        <xdr:cNvCxnSpPr/>
      </xdr:nvCxnSpPr>
      <xdr:spPr>
        <a:xfrm flipV="1">
          <a:off x="9639300" y="13612368"/>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78904</xdr:rowOff>
    </xdr:from>
    <xdr:to>
      <xdr:col>46</xdr:col>
      <xdr:colOff>38100</xdr:colOff>
      <xdr:row>80</xdr:row>
      <xdr:rowOff>9054</xdr:rowOff>
    </xdr:to>
    <xdr:sp macro="" textlink="">
      <xdr:nvSpPr>
        <xdr:cNvPr id="367" name="楕円 366">
          <a:extLst>
            <a:ext uri="{FF2B5EF4-FFF2-40B4-BE49-F238E27FC236}">
              <a16:creationId xmlns:a16="http://schemas.microsoft.com/office/drawing/2014/main" id="{25ACBB64-BC25-4EC6-8BAB-C6186BD5CF4E}"/>
            </a:ext>
          </a:extLst>
        </xdr:cNvPr>
        <xdr:cNvSpPr/>
      </xdr:nvSpPr>
      <xdr:spPr>
        <a:xfrm>
          <a:off x="8699500" y="1362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81535</xdr:rowOff>
    </xdr:from>
    <xdr:to>
      <xdr:col>50</xdr:col>
      <xdr:colOff>114300</xdr:colOff>
      <xdr:row>79</xdr:row>
      <xdr:rowOff>129704</xdr:rowOff>
    </xdr:to>
    <xdr:cxnSp macro="">
      <xdr:nvCxnSpPr>
        <xdr:cNvPr id="368" name="直線コネクタ 367">
          <a:extLst>
            <a:ext uri="{FF2B5EF4-FFF2-40B4-BE49-F238E27FC236}">
              <a16:creationId xmlns:a16="http://schemas.microsoft.com/office/drawing/2014/main" id="{B268F062-EC4A-4249-B181-8E804AF0FC46}"/>
            </a:ext>
          </a:extLst>
        </xdr:cNvPr>
        <xdr:cNvCxnSpPr/>
      </xdr:nvCxnSpPr>
      <xdr:spPr>
        <a:xfrm flipV="1">
          <a:off x="8750300" y="13626085"/>
          <a:ext cx="889000" cy="4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119887</xdr:rowOff>
    </xdr:from>
    <xdr:to>
      <xdr:col>41</xdr:col>
      <xdr:colOff>101600</xdr:colOff>
      <xdr:row>78</xdr:row>
      <xdr:rowOff>50037</xdr:rowOff>
    </xdr:to>
    <xdr:sp macro="" textlink="">
      <xdr:nvSpPr>
        <xdr:cNvPr id="369" name="楕円 368">
          <a:extLst>
            <a:ext uri="{FF2B5EF4-FFF2-40B4-BE49-F238E27FC236}">
              <a16:creationId xmlns:a16="http://schemas.microsoft.com/office/drawing/2014/main" id="{2C8C64CD-F7A0-4A1B-A137-678B43CA0844}"/>
            </a:ext>
          </a:extLst>
        </xdr:cNvPr>
        <xdr:cNvSpPr/>
      </xdr:nvSpPr>
      <xdr:spPr>
        <a:xfrm>
          <a:off x="7810500" y="1332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77</xdr:row>
      <xdr:rowOff>170687</xdr:rowOff>
    </xdr:from>
    <xdr:to>
      <xdr:col>45</xdr:col>
      <xdr:colOff>177800</xdr:colOff>
      <xdr:row>79</xdr:row>
      <xdr:rowOff>129704</xdr:rowOff>
    </xdr:to>
    <xdr:cxnSp macro="">
      <xdr:nvCxnSpPr>
        <xdr:cNvPr id="370" name="直線コネクタ 369">
          <a:extLst>
            <a:ext uri="{FF2B5EF4-FFF2-40B4-BE49-F238E27FC236}">
              <a16:creationId xmlns:a16="http://schemas.microsoft.com/office/drawing/2014/main" id="{691B71F9-ABB6-4BFC-ACB3-3D258807171F}"/>
            </a:ext>
          </a:extLst>
        </xdr:cNvPr>
        <xdr:cNvCxnSpPr/>
      </xdr:nvCxnSpPr>
      <xdr:spPr>
        <a:xfrm>
          <a:off x="7861300" y="13372337"/>
          <a:ext cx="889000" cy="30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77</xdr:row>
      <xdr:rowOff>68616</xdr:rowOff>
    </xdr:from>
    <xdr:to>
      <xdr:col>36</xdr:col>
      <xdr:colOff>165100</xdr:colOff>
      <xdr:row>77</xdr:row>
      <xdr:rowOff>170216</xdr:rowOff>
    </xdr:to>
    <xdr:sp macro="" textlink="">
      <xdr:nvSpPr>
        <xdr:cNvPr id="371" name="楕円 370">
          <a:extLst>
            <a:ext uri="{FF2B5EF4-FFF2-40B4-BE49-F238E27FC236}">
              <a16:creationId xmlns:a16="http://schemas.microsoft.com/office/drawing/2014/main" id="{155D6106-9980-47D4-81AF-F686EF29D8D5}"/>
            </a:ext>
          </a:extLst>
        </xdr:cNvPr>
        <xdr:cNvSpPr/>
      </xdr:nvSpPr>
      <xdr:spPr>
        <a:xfrm>
          <a:off x="6921500" y="1327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77</xdr:row>
      <xdr:rowOff>119416</xdr:rowOff>
    </xdr:from>
    <xdr:to>
      <xdr:col>41</xdr:col>
      <xdr:colOff>50800</xdr:colOff>
      <xdr:row>77</xdr:row>
      <xdr:rowOff>170687</xdr:rowOff>
    </xdr:to>
    <xdr:cxnSp macro="">
      <xdr:nvCxnSpPr>
        <xdr:cNvPr id="372" name="直線コネクタ 371">
          <a:extLst>
            <a:ext uri="{FF2B5EF4-FFF2-40B4-BE49-F238E27FC236}">
              <a16:creationId xmlns:a16="http://schemas.microsoft.com/office/drawing/2014/main" id="{96994C8B-7F24-488B-8A21-FDB4B5FCA8A5}"/>
            </a:ext>
          </a:extLst>
        </xdr:cNvPr>
        <xdr:cNvCxnSpPr/>
      </xdr:nvCxnSpPr>
      <xdr:spPr>
        <a:xfrm>
          <a:off x="6972300" y="13321066"/>
          <a:ext cx="889000" cy="5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135870</xdr:rowOff>
    </xdr:from>
    <xdr:ext cx="469744" cy="259045"/>
    <xdr:sp macro="" textlink="">
      <xdr:nvSpPr>
        <xdr:cNvPr id="373" name="n_1aveValue【公営住宅】&#10;一人当たり面積">
          <a:extLst>
            <a:ext uri="{FF2B5EF4-FFF2-40B4-BE49-F238E27FC236}">
              <a16:creationId xmlns:a16="http://schemas.microsoft.com/office/drawing/2014/main" id="{FE98533C-BB7F-4D9A-851F-EDE24DA0A47B}"/>
            </a:ext>
          </a:extLst>
        </xdr:cNvPr>
        <xdr:cNvSpPr txBox="1"/>
      </xdr:nvSpPr>
      <xdr:spPr>
        <a:xfrm>
          <a:off x="9391727" y="1453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114154</xdr:rowOff>
    </xdr:from>
    <xdr:ext cx="469744" cy="259045"/>
    <xdr:sp macro="" textlink="">
      <xdr:nvSpPr>
        <xdr:cNvPr id="374" name="n_2aveValue【公営住宅】&#10;一人当たり面積">
          <a:extLst>
            <a:ext uri="{FF2B5EF4-FFF2-40B4-BE49-F238E27FC236}">
              <a16:creationId xmlns:a16="http://schemas.microsoft.com/office/drawing/2014/main" id="{47667DB2-56DE-4AE8-8D9E-4A016FC5EF83}"/>
            </a:ext>
          </a:extLst>
        </xdr:cNvPr>
        <xdr:cNvSpPr txBox="1"/>
      </xdr:nvSpPr>
      <xdr:spPr>
        <a:xfrm>
          <a:off x="8515427" y="1451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86885</xdr:rowOff>
    </xdr:from>
    <xdr:ext cx="469744" cy="259045"/>
    <xdr:sp macro="" textlink="">
      <xdr:nvSpPr>
        <xdr:cNvPr id="375" name="n_3aveValue【公営住宅】&#10;一人当たり面積">
          <a:extLst>
            <a:ext uri="{FF2B5EF4-FFF2-40B4-BE49-F238E27FC236}">
              <a16:creationId xmlns:a16="http://schemas.microsoft.com/office/drawing/2014/main" id="{11FD7B27-89BA-439C-AC17-B5EB888051D9}"/>
            </a:ext>
          </a:extLst>
        </xdr:cNvPr>
        <xdr:cNvSpPr txBox="1"/>
      </xdr:nvSpPr>
      <xdr:spPr>
        <a:xfrm>
          <a:off x="7626427" y="1448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139464</xdr:rowOff>
    </xdr:from>
    <xdr:ext cx="469744" cy="259045"/>
    <xdr:sp macro="" textlink="">
      <xdr:nvSpPr>
        <xdr:cNvPr id="376" name="n_4aveValue【公営住宅】&#10;一人当たり面積">
          <a:extLst>
            <a:ext uri="{FF2B5EF4-FFF2-40B4-BE49-F238E27FC236}">
              <a16:creationId xmlns:a16="http://schemas.microsoft.com/office/drawing/2014/main" id="{C48DCB46-5FE1-40AD-9D63-311431A2512C}"/>
            </a:ext>
          </a:extLst>
        </xdr:cNvPr>
        <xdr:cNvSpPr txBox="1"/>
      </xdr:nvSpPr>
      <xdr:spPr>
        <a:xfrm>
          <a:off x="6737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148862</xdr:rowOff>
    </xdr:from>
    <xdr:ext cx="469744" cy="259045"/>
    <xdr:sp macro="" textlink="">
      <xdr:nvSpPr>
        <xdr:cNvPr id="377" name="n_1mainValue【公営住宅】&#10;一人当たり面積">
          <a:extLst>
            <a:ext uri="{FF2B5EF4-FFF2-40B4-BE49-F238E27FC236}">
              <a16:creationId xmlns:a16="http://schemas.microsoft.com/office/drawing/2014/main" id="{236AF08D-BF8D-4951-BD67-50E0F290C3CE}"/>
            </a:ext>
          </a:extLst>
        </xdr:cNvPr>
        <xdr:cNvSpPr txBox="1"/>
      </xdr:nvSpPr>
      <xdr:spPr>
        <a:xfrm>
          <a:off x="9391727" y="1335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25581</xdr:rowOff>
    </xdr:from>
    <xdr:ext cx="469744" cy="259045"/>
    <xdr:sp macro="" textlink="">
      <xdr:nvSpPr>
        <xdr:cNvPr id="378" name="n_2mainValue【公営住宅】&#10;一人当たり面積">
          <a:extLst>
            <a:ext uri="{FF2B5EF4-FFF2-40B4-BE49-F238E27FC236}">
              <a16:creationId xmlns:a16="http://schemas.microsoft.com/office/drawing/2014/main" id="{6AD61C48-2B56-489E-B794-45800086CCB5}"/>
            </a:ext>
          </a:extLst>
        </xdr:cNvPr>
        <xdr:cNvSpPr txBox="1"/>
      </xdr:nvSpPr>
      <xdr:spPr>
        <a:xfrm>
          <a:off x="8515427" y="1339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66564</xdr:rowOff>
    </xdr:from>
    <xdr:ext cx="469744" cy="259045"/>
    <xdr:sp macro="" textlink="">
      <xdr:nvSpPr>
        <xdr:cNvPr id="379" name="n_3mainValue【公営住宅】&#10;一人当たり面積">
          <a:extLst>
            <a:ext uri="{FF2B5EF4-FFF2-40B4-BE49-F238E27FC236}">
              <a16:creationId xmlns:a16="http://schemas.microsoft.com/office/drawing/2014/main" id="{567E8C5B-554C-4489-B700-64E5FE7A7AD8}"/>
            </a:ext>
          </a:extLst>
        </xdr:cNvPr>
        <xdr:cNvSpPr txBox="1"/>
      </xdr:nvSpPr>
      <xdr:spPr>
        <a:xfrm>
          <a:off x="7626427" y="1309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15293</xdr:rowOff>
    </xdr:from>
    <xdr:ext cx="469744" cy="259045"/>
    <xdr:sp macro="" textlink="">
      <xdr:nvSpPr>
        <xdr:cNvPr id="380" name="n_4mainValue【公営住宅】&#10;一人当たり面積">
          <a:extLst>
            <a:ext uri="{FF2B5EF4-FFF2-40B4-BE49-F238E27FC236}">
              <a16:creationId xmlns:a16="http://schemas.microsoft.com/office/drawing/2014/main" id="{EFCCA004-3287-414F-8ECC-3CEDE1E2EE27}"/>
            </a:ext>
          </a:extLst>
        </xdr:cNvPr>
        <xdr:cNvSpPr txBox="1"/>
      </xdr:nvSpPr>
      <xdr:spPr>
        <a:xfrm>
          <a:off x="6737427" y="1304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CDAD632D-EF45-4EAE-AA79-857676368FF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B108C377-45F1-43FF-B08C-CCE61CB848B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F5116A80-10E8-4D07-8D09-DE934F13C6D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A0029CE4-904A-41FC-A009-88E5ADB9F38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AAB88D87-494E-4FD9-9468-045D9F14AAF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69B27ECC-A490-4E33-AA7D-E65193A01B3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44A7DF60-DF89-4CBE-A21F-0BBD93D429B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1D3D9DF6-0A2F-45B4-BE15-439C1342DA6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B6974D6D-B0B0-4988-AFB1-C2DE3C02500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30375D17-FB83-423A-9010-F054DD029D5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08191C35-9493-49EC-A970-DBF78B00D7A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2" name="直線コネクタ 391">
          <a:extLst>
            <a:ext uri="{FF2B5EF4-FFF2-40B4-BE49-F238E27FC236}">
              <a16:creationId xmlns:a16="http://schemas.microsoft.com/office/drawing/2014/main" id="{2A4DF32B-D0D9-4849-916C-4851D6D0ED74}"/>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3" name="テキスト ボックス 392">
          <a:extLst>
            <a:ext uri="{FF2B5EF4-FFF2-40B4-BE49-F238E27FC236}">
              <a16:creationId xmlns:a16="http://schemas.microsoft.com/office/drawing/2014/main" id="{0537EE09-6727-43AA-BD65-7D4F49EC33A5}"/>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4" name="直線コネクタ 393">
          <a:extLst>
            <a:ext uri="{FF2B5EF4-FFF2-40B4-BE49-F238E27FC236}">
              <a16:creationId xmlns:a16="http://schemas.microsoft.com/office/drawing/2014/main" id="{682FB755-11C2-4676-80FC-4FE862FC5C0C}"/>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5" name="テキスト ボックス 394">
          <a:extLst>
            <a:ext uri="{FF2B5EF4-FFF2-40B4-BE49-F238E27FC236}">
              <a16:creationId xmlns:a16="http://schemas.microsoft.com/office/drawing/2014/main" id="{A44B50A3-A870-43FC-8AD1-3186EAC3C664}"/>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6" name="直線コネクタ 395">
          <a:extLst>
            <a:ext uri="{FF2B5EF4-FFF2-40B4-BE49-F238E27FC236}">
              <a16:creationId xmlns:a16="http://schemas.microsoft.com/office/drawing/2014/main" id="{43E59287-4956-4287-81E6-FF5F17E03711}"/>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7" name="テキスト ボックス 396">
          <a:extLst>
            <a:ext uri="{FF2B5EF4-FFF2-40B4-BE49-F238E27FC236}">
              <a16:creationId xmlns:a16="http://schemas.microsoft.com/office/drawing/2014/main" id="{1CCE4309-23E6-4588-897A-1FFFF7A055FC}"/>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8" name="直線コネクタ 397">
          <a:extLst>
            <a:ext uri="{FF2B5EF4-FFF2-40B4-BE49-F238E27FC236}">
              <a16:creationId xmlns:a16="http://schemas.microsoft.com/office/drawing/2014/main" id="{F99CAA00-AA04-4AFB-92B5-3C081BFE7A9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9" name="テキスト ボックス 398">
          <a:extLst>
            <a:ext uri="{FF2B5EF4-FFF2-40B4-BE49-F238E27FC236}">
              <a16:creationId xmlns:a16="http://schemas.microsoft.com/office/drawing/2014/main" id="{BA2D5106-E793-460A-B7AD-9616DEAC52CC}"/>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0" name="直線コネクタ 399">
          <a:extLst>
            <a:ext uri="{FF2B5EF4-FFF2-40B4-BE49-F238E27FC236}">
              <a16:creationId xmlns:a16="http://schemas.microsoft.com/office/drawing/2014/main" id="{203F8B81-E640-4CAA-B119-E7CD14371D09}"/>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1" name="テキスト ボックス 400">
          <a:extLst>
            <a:ext uri="{FF2B5EF4-FFF2-40B4-BE49-F238E27FC236}">
              <a16:creationId xmlns:a16="http://schemas.microsoft.com/office/drawing/2014/main" id="{C5DE4C88-9DFA-495E-AA2E-4B2A94A1FC14}"/>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2A0F68B7-D95C-4638-8984-ED6613E84BE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a:extLst>
            <a:ext uri="{FF2B5EF4-FFF2-40B4-BE49-F238E27FC236}">
              <a16:creationId xmlns:a16="http://schemas.microsoft.com/office/drawing/2014/main" id="{CF385CA4-4C4F-408D-935D-D36BB8B4203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13336</xdr:rowOff>
    </xdr:from>
    <xdr:to>
      <xdr:col>24</xdr:col>
      <xdr:colOff>62865</xdr:colOff>
      <xdr:row>109</xdr:row>
      <xdr:rowOff>11430</xdr:rowOff>
    </xdr:to>
    <xdr:cxnSp macro="">
      <xdr:nvCxnSpPr>
        <xdr:cNvPr id="404" name="直線コネクタ 403">
          <a:extLst>
            <a:ext uri="{FF2B5EF4-FFF2-40B4-BE49-F238E27FC236}">
              <a16:creationId xmlns:a16="http://schemas.microsoft.com/office/drawing/2014/main" id="{EB79A794-E079-485D-B720-6B52B69B49A3}"/>
            </a:ext>
          </a:extLst>
        </xdr:cNvPr>
        <xdr:cNvCxnSpPr/>
      </xdr:nvCxnSpPr>
      <xdr:spPr>
        <a:xfrm flipV="1">
          <a:off x="4634865" y="17329786"/>
          <a:ext cx="0" cy="1369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15257</xdr:rowOff>
    </xdr:from>
    <xdr:ext cx="405111" cy="259045"/>
    <xdr:sp macro="" textlink="">
      <xdr:nvSpPr>
        <xdr:cNvPr id="405" name="【港湾・漁港】&#10;有形固定資産減価償却率最小値テキスト">
          <a:extLst>
            <a:ext uri="{FF2B5EF4-FFF2-40B4-BE49-F238E27FC236}">
              <a16:creationId xmlns:a16="http://schemas.microsoft.com/office/drawing/2014/main" id="{40F75AE3-C5C9-4617-AF7A-7D026CB11282}"/>
            </a:ext>
          </a:extLst>
        </xdr:cNvPr>
        <xdr:cNvSpPr txBox="1"/>
      </xdr:nvSpPr>
      <xdr:spPr>
        <a:xfrm>
          <a:off x="4673600"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11430</xdr:rowOff>
    </xdr:from>
    <xdr:to>
      <xdr:col>24</xdr:col>
      <xdr:colOff>152400</xdr:colOff>
      <xdr:row>109</xdr:row>
      <xdr:rowOff>11430</xdr:rowOff>
    </xdr:to>
    <xdr:cxnSp macro="">
      <xdr:nvCxnSpPr>
        <xdr:cNvPr id="406" name="直線コネクタ 405">
          <a:extLst>
            <a:ext uri="{FF2B5EF4-FFF2-40B4-BE49-F238E27FC236}">
              <a16:creationId xmlns:a16="http://schemas.microsoft.com/office/drawing/2014/main" id="{ABF1A0B2-0801-4216-97A1-5CE0718CB547}"/>
            </a:ext>
          </a:extLst>
        </xdr:cNvPr>
        <xdr:cNvCxnSpPr/>
      </xdr:nvCxnSpPr>
      <xdr:spPr>
        <a:xfrm>
          <a:off x="4546600" y="186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131463</xdr:rowOff>
    </xdr:from>
    <xdr:ext cx="340478" cy="259045"/>
    <xdr:sp macro="" textlink="">
      <xdr:nvSpPr>
        <xdr:cNvPr id="407" name="【港湾・漁港】&#10;有形固定資産減価償却率最大値テキスト">
          <a:extLst>
            <a:ext uri="{FF2B5EF4-FFF2-40B4-BE49-F238E27FC236}">
              <a16:creationId xmlns:a16="http://schemas.microsoft.com/office/drawing/2014/main" id="{F2B8228F-5A88-4F1B-9F51-7C82B26B6E80}"/>
            </a:ext>
          </a:extLst>
        </xdr:cNvPr>
        <xdr:cNvSpPr txBox="1"/>
      </xdr:nvSpPr>
      <xdr:spPr>
        <a:xfrm>
          <a:off x="4673600" y="171050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13336</xdr:rowOff>
    </xdr:from>
    <xdr:to>
      <xdr:col>24</xdr:col>
      <xdr:colOff>152400</xdr:colOff>
      <xdr:row>101</xdr:row>
      <xdr:rowOff>13336</xdr:rowOff>
    </xdr:to>
    <xdr:cxnSp macro="">
      <xdr:nvCxnSpPr>
        <xdr:cNvPr id="408" name="直線コネクタ 407">
          <a:extLst>
            <a:ext uri="{FF2B5EF4-FFF2-40B4-BE49-F238E27FC236}">
              <a16:creationId xmlns:a16="http://schemas.microsoft.com/office/drawing/2014/main" id="{6C7ED30C-0146-4542-9FBB-DB8917504273}"/>
            </a:ext>
          </a:extLst>
        </xdr:cNvPr>
        <xdr:cNvCxnSpPr/>
      </xdr:nvCxnSpPr>
      <xdr:spPr>
        <a:xfrm>
          <a:off x="4546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43832</xdr:rowOff>
    </xdr:from>
    <xdr:ext cx="405111" cy="259045"/>
    <xdr:sp macro="" textlink="">
      <xdr:nvSpPr>
        <xdr:cNvPr id="409" name="【港湾・漁港】&#10;有形固定資産減価償却率平均値テキスト">
          <a:extLst>
            <a:ext uri="{FF2B5EF4-FFF2-40B4-BE49-F238E27FC236}">
              <a16:creationId xmlns:a16="http://schemas.microsoft.com/office/drawing/2014/main" id="{77AD7DE2-00A2-4CA1-B045-E5330BF8A266}"/>
            </a:ext>
          </a:extLst>
        </xdr:cNvPr>
        <xdr:cNvSpPr txBox="1"/>
      </xdr:nvSpPr>
      <xdr:spPr>
        <a:xfrm>
          <a:off x="4673600" y="1804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65405</xdr:rowOff>
    </xdr:from>
    <xdr:to>
      <xdr:col>24</xdr:col>
      <xdr:colOff>114300</xdr:colOff>
      <xdr:row>105</xdr:row>
      <xdr:rowOff>167005</xdr:rowOff>
    </xdr:to>
    <xdr:sp macro="" textlink="">
      <xdr:nvSpPr>
        <xdr:cNvPr id="410" name="フローチャート: 判断 409">
          <a:extLst>
            <a:ext uri="{FF2B5EF4-FFF2-40B4-BE49-F238E27FC236}">
              <a16:creationId xmlns:a16="http://schemas.microsoft.com/office/drawing/2014/main" id="{AE624DDD-49F0-4507-9563-83EE48603408}"/>
            </a:ext>
          </a:extLst>
        </xdr:cNvPr>
        <xdr:cNvSpPr/>
      </xdr:nvSpPr>
      <xdr:spPr>
        <a:xfrm>
          <a:off x="4584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130175</xdr:rowOff>
    </xdr:from>
    <xdr:to>
      <xdr:col>20</xdr:col>
      <xdr:colOff>38100</xdr:colOff>
      <xdr:row>105</xdr:row>
      <xdr:rowOff>60325</xdr:rowOff>
    </xdr:to>
    <xdr:sp macro="" textlink="">
      <xdr:nvSpPr>
        <xdr:cNvPr id="411" name="フローチャート: 判断 410">
          <a:extLst>
            <a:ext uri="{FF2B5EF4-FFF2-40B4-BE49-F238E27FC236}">
              <a16:creationId xmlns:a16="http://schemas.microsoft.com/office/drawing/2014/main" id="{C78EE22F-535C-43A0-B469-9AF7D593F3D5}"/>
            </a:ext>
          </a:extLst>
        </xdr:cNvPr>
        <xdr:cNvSpPr/>
      </xdr:nvSpPr>
      <xdr:spPr>
        <a:xfrm>
          <a:off x="37465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109220</xdr:rowOff>
    </xdr:from>
    <xdr:to>
      <xdr:col>15</xdr:col>
      <xdr:colOff>101600</xdr:colOff>
      <xdr:row>105</xdr:row>
      <xdr:rowOff>39370</xdr:rowOff>
    </xdr:to>
    <xdr:sp macro="" textlink="">
      <xdr:nvSpPr>
        <xdr:cNvPr id="412" name="フローチャート: 判断 411">
          <a:extLst>
            <a:ext uri="{FF2B5EF4-FFF2-40B4-BE49-F238E27FC236}">
              <a16:creationId xmlns:a16="http://schemas.microsoft.com/office/drawing/2014/main" id="{A692DD0A-E618-4C7B-B249-5073E7BAE71D}"/>
            </a:ext>
          </a:extLst>
        </xdr:cNvPr>
        <xdr:cNvSpPr/>
      </xdr:nvSpPr>
      <xdr:spPr>
        <a:xfrm>
          <a:off x="2857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158750</xdr:rowOff>
    </xdr:from>
    <xdr:to>
      <xdr:col>10</xdr:col>
      <xdr:colOff>165100</xdr:colOff>
      <xdr:row>106</xdr:row>
      <xdr:rowOff>88900</xdr:rowOff>
    </xdr:to>
    <xdr:sp macro="" textlink="">
      <xdr:nvSpPr>
        <xdr:cNvPr id="413" name="フローチャート: 判断 412">
          <a:extLst>
            <a:ext uri="{FF2B5EF4-FFF2-40B4-BE49-F238E27FC236}">
              <a16:creationId xmlns:a16="http://schemas.microsoft.com/office/drawing/2014/main" id="{AC3F5351-6018-49E1-ABF0-7D44F8212D52}"/>
            </a:ext>
          </a:extLst>
        </xdr:cNvPr>
        <xdr:cNvSpPr/>
      </xdr:nvSpPr>
      <xdr:spPr>
        <a:xfrm>
          <a:off x="1968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141605</xdr:rowOff>
    </xdr:from>
    <xdr:to>
      <xdr:col>6</xdr:col>
      <xdr:colOff>38100</xdr:colOff>
      <xdr:row>106</xdr:row>
      <xdr:rowOff>71755</xdr:rowOff>
    </xdr:to>
    <xdr:sp macro="" textlink="">
      <xdr:nvSpPr>
        <xdr:cNvPr id="414" name="フローチャート: 判断 413">
          <a:extLst>
            <a:ext uri="{FF2B5EF4-FFF2-40B4-BE49-F238E27FC236}">
              <a16:creationId xmlns:a16="http://schemas.microsoft.com/office/drawing/2014/main" id="{9DCB00A2-6835-4008-BE6F-ABF7CB62F97C}"/>
            </a:ext>
          </a:extLst>
        </xdr:cNvPr>
        <xdr:cNvSpPr/>
      </xdr:nvSpPr>
      <xdr:spPr>
        <a:xfrm>
          <a:off x="10795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57459B5E-E248-45A9-9249-B5DD006BE85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65E6FBBE-E55B-49E7-B5B7-1354649E85D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A919BC0-3789-49FC-8E78-CAF1B8B77BC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79B14275-311F-48D8-A006-CCA81F51E61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93F62E31-CAB5-48A4-9BFB-A625809543F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133986</xdr:rowOff>
    </xdr:from>
    <xdr:to>
      <xdr:col>24</xdr:col>
      <xdr:colOff>114300</xdr:colOff>
      <xdr:row>101</xdr:row>
      <xdr:rowOff>64136</xdr:rowOff>
    </xdr:to>
    <xdr:sp macro="" textlink="">
      <xdr:nvSpPr>
        <xdr:cNvPr id="420" name="楕円 419">
          <a:extLst>
            <a:ext uri="{FF2B5EF4-FFF2-40B4-BE49-F238E27FC236}">
              <a16:creationId xmlns:a16="http://schemas.microsoft.com/office/drawing/2014/main" id="{16592E10-EFB9-42DC-9439-EEACCC0B631C}"/>
            </a:ext>
          </a:extLst>
        </xdr:cNvPr>
        <xdr:cNvSpPr/>
      </xdr:nvSpPr>
      <xdr:spPr>
        <a:xfrm>
          <a:off x="4584700" y="1727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87013</xdr:rowOff>
    </xdr:from>
    <xdr:ext cx="340478" cy="259045"/>
    <xdr:sp macro="" textlink="">
      <xdr:nvSpPr>
        <xdr:cNvPr id="421" name="【港湾・漁港】&#10;有形固定資産減価償却率該当値テキスト">
          <a:extLst>
            <a:ext uri="{FF2B5EF4-FFF2-40B4-BE49-F238E27FC236}">
              <a16:creationId xmlns:a16="http://schemas.microsoft.com/office/drawing/2014/main" id="{8ADA9DFF-9FBB-4DC0-A76F-C622CE923AA1}"/>
            </a:ext>
          </a:extLst>
        </xdr:cNvPr>
        <xdr:cNvSpPr txBox="1"/>
      </xdr:nvSpPr>
      <xdr:spPr>
        <a:xfrm>
          <a:off x="4673600" y="172320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92075</xdr:rowOff>
    </xdr:from>
    <xdr:to>
      <xdr:col>20</xdr:col>
      <xdr:colOff>38100</xdr:colOff>
      <xdr:row>101</xdr:row>
      <xdr:rowOff>22225</xdr:rowOff>
    </xdr:to>
    <xdr:sp macro="" textlink="">
      <xdr:nvSpPr>
        <xdr:cNvPr id="422" name="楕円 421">
          <a:extLst>
            <a:ext uri="{FF2B5EF4-FFF2-40B4-BE49-F238E27FC236}">
              <a16:creationId xmlns:a16="http://schemas.microsoft.com/office/drawing/2014/main" id="{28E49443-B95F-465B-B591-43FFB35FEC5A}"/>
            </a:ext>
          </a:extLst>
        </xdr:cNvPr>
        <xdr:cNvSpPr/>
      </xdr:nvSpPr>
      <xdr:spPr>
        <a:xfrm>
          <a:off x="3746500" y="1723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142875</xdr:rowOff>
    </xdr:from>
    <xdr:to>
      <xdr:col>24</xdr:col>
      <xdr:colOff>63500</xdr:colOff>
      <xdr:row>101</xdr:row>
      <xdr:rowOff>13336</xdr:rowOff>
    </xdr:to>
    <xdr:cxnSp macro="">
      <xdr:nvCxnSpPr>
        <xdr:cNvPr id="423" name="直線コネクタ 422">
          <a:extLst>
            <a:ext uri="{FF2B5EF4-FFF2-40B4-BE49-F238E27FC236}">
              <a16:creationId xmlns:a16="http://schemas.microsoft.com/office/drawing/2014/main" id="{132EEEF6-4FD9-452C-B066-3A4A0823B0A6}"/>
            </a:ext>
          </a:extLst>
        </xdr:cNvPr>
        <xdr:cNvCxnSpPr/>
      </xdr:nvCxnSpPr>
      <xdr:spPr>
        <a:xfrm>
          <a:off x="3797300" y="1728787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48261</xdr:rowOff>
    </xdr:from>
    <xdr:to>
      <xdr:col>15</xdr:col>
      <xdr:colOff>101600</xdr:colOff>
      <xdr:row>100</xdr:row>
      <xdr:rowOff>149861</xdr:rowOff>
    </xdr:to>
    <xdr:sp macro="" textlink="">
      <xdr:nvSpPr>
        <xdr:cNvPr id="424" name="楕円 423">
          <a:extLst>
            <a:ext uri="{FF2B5EF4-FFF2-40B4-BE49-F238E27FC236}">
              <a16:creationId xmlns:a16="http://schemas.microsoft.com/office/drawing/2014/main" id="{608A963C-ACB3-43D2-8C7F-7E9AB5B0CB8F}"/>
            </a:ext>
          </a:extLst>
        </xdr:cNvPr>
        <xdr:cNvSpPr/>
      </xdr:nvSpPr>
      <xdr:spPr>
        <a:xfrm>
          <a:off x="2857500" y="171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99061</xdr:rowOff>
    </xdr:from>
    <xdr:to>
      <xdr:col>19</xdr:col>
      <xdr:colOff>177800</xdr:colOff>
      <xdr:row>100</xdr:row>
      <xdr:rowOff>142875</xdr:rowOff>
    </xdr:to>
    <xdr:cxnSp macro="">
      <xdr:nvCxnSpPr>
        <xdr:cNvPr id="425" name="直線コネクタ 424">
          <a:extLst>
            <a:ext uri="{FF2B5EF4-FFF2-40B4-BE49-F238E27FC236}">
              <a16:creationId xmlns:a16="http://schemas.microsoft.com/office/drawing/2014/main" id="{86043E75-75C1-47BE-B3F1-73A3B7848507}"/>
            </a:ext>
          </a:extLst>
        </xdr:cNvPr>
        <xdr:cNvCxnSpPr/>
      </xdr:nvCxnSpPr>
      <xdr:spPr>
        <a:xfrm>
          <a:off x="2908300" y="1724406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6350</xdr:rowOff>
    </xdr:from>
    <xdr:to>
      <xdr:col>10</xdr:col>
      <xdr:colOff>165100</xdr:colOff>
      <xdr:row>100</xdr:row>
      <xdr:rowOff>107950</xdr:rowOff>
    </xdr:to>
    <xdr:sp macro="" textlink="">
      <xdr:nvSpPr>
        <xdr:cNvPr id="426" name="楕円 425">
          <a:extLst>
            <a:ext uri="{FF2B5EF4-FFF2-40B4-BE49-F238E27FC236}">
              <a16:creationId xmlns:a16="http://schemas.microsoft.com/office/drawing/2014/main" id="{7EC7FB43-D163-40DF-BFBB-CA6DBB5B9001}"/>
            </a:ext>
          </a:extLst>
        </xdr:cNvPr>
        <xdr:cNvSpPr/>
      </xdr:nvSpPr>
      <xdr:spPr>
        <a:xfrm>
          <a:off x="1968500" y="1715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57150</xdr:rowOff>
    </xdr:from>
    <xdr:to>
      <xdr:col>15</xdr:col>
      <xdr:colOff>50800</xdr:colOff>
      <xdr:row>100</xdr:row>
      <xdr:rowOff>99061</xdr:rowOff>
    </xdr:to>
    <xdr:cxnSp macro="">
      <xdr:nvCxnSpPr>
        <xdr:cNvPr id="427" name="直線コネクタ 426">
          <a:extLst>
            <a:ext uri="{FF2B5EF4-FFF2-40B4-BE49-F238E27FC236}">
              <a16:creationId xmlns:a16="http://schemas.microsoft.com/office/drawing/2014/main" id="{C530C171-EF9F-4538-B3BD-D48ED6AFFD22}"/>
            </a:ext>
          </a:extLst>
        </xdr:cNvPr>
        <xdr:cNvCxnSpPr/>
      </xdr:nvCxnSpPr>
      <xdr:spPr>
        <a:xfrm>
          <a:off x="2019300" y="172021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124461</xdr:rowOff>
    </xdr:from>
    <xdr:to>
      <xdr:col>6</xdr:col>
      <xdr:colOff>38100</xdr:colOff>
      <xdr:row>102</xdr:row>
      <xdr:rowOff>54611</xdr:rowOff>
    </xdr:to>
    <xdr:sp macro="" textlink="">
      <xdr:nvSpPr>
        <xdr:cNvPr id="428" name="楕円 427">
          <a:extLst>
            <a:ext uri="{FF2B5EF4-FFF2-40B4-BE49-F238E27FC236}">
              <a16:creationId xmlns:a16="http://schemas.microsoft.com/office/drawing/2014/main" id="{E480CBBF-A861-41BB-A660-A6EFAD6C678B}"/>
            </a:ext>
          </a:extLst>
        </xdr:cNvPr>
        <xdr:cNvSpPr/>
      </xdr:nvSpPr>
      <xdr:spPr>
        <a:xfrm>
          <a:off x="1079500" y="1744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57150</xdr:rowOff>
    </xdr:from>
    <xdr:to>
      <xdr:col>10</xdr:col>
      <xdr:colOff>114300</xdr:colOff>
      <xdr:row>102</xdr:row>
      <xdr:rowOff>3811</xdr:rowOff>
    </xdr:to>
    <xdr:cxnSp macro="">
      <xdr:nvCxnSpPr>
        <xdr:cNvPr id="429" name="直線コネクタ 428">
          <a:extLst>
            <a:ext uri="{FF2B5EF4-FFF2-40B4-BE49-F238E27FC236}">
              <a16:creationId xmlns:a16="http://schemas.microsoft.com/office/drawing/2014/main" id="{6CDF9615-7AC5-4E31-A2E3-875187A4D6CD}"/>
            </a:ext>
          </a:extLst>
        </xdr:cNvPr>
        <xdr:cNvCxnSpPr/>
      </xdr:nvCxnSpPr>
      <xdr:spPr>
        <a:xfrm flipV="1">
          <a:off x="1130300" y="17202150"/>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51452</xdr:rowOff>
    </xdr:from>
    <xdr:ext cx="405111" cy="259045"/>
    <xdr:sp macro="" textlink="">
      <xdr:nvSpPr>
        <xdr:cNvPr id="430" name="n_1aveValue【港湾・漁港】&#10;有形固定資産減価償却率">
          <a:extLst>
            <a:ext uri="{FF2B5EF4-FFF2-40B4-BE49-F238E27FC236}">
              <a16:creationId xmlns:a16="http://schemas.microsoft.com/office/drawing/2014/main" id="{A250DDF7-4983-4F02-AA64-2488D5D1FC12}"/>
            </a:ext>
          </a:extLst>
        </xdr:cNvPr>
        <xdr:cNvSpPr txBox="1"/>
      </xdr:nvSpPr>
      <xdr:spPr>
        <a:xfrm>
          <a:off x="3582044" y="1805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30497</xdr:rowOff>
    </xdr:from>
    <xdr:ext cx="405111" cy="259045"/>
    <xdr:sp macro="" textlink="">
      <xdr:nvSpPr>
        <xdr:cNvPr id="431" name="n_2aveValue【港湾・漁港】&#10;有形固定資産減価償却率">
          <a:extLst>
            <a:ext uri="{FF2B5EF4-FFF2-40B4-BE49-F238E27FC236}">
              <a16:creationId xmlns:a16="http://schemas.microsoft.com/office/drawing/2014/main" id="{F271E26E-54FF-4157-87EB-6BCCCEEA273F}"/>
            </a:ext>
          </a:extLst>
        </xdr:cNvPr>
        <xdr:cNvSpPr txBox="1"/>
      </xdr:nvSpPr>
      <xdr:spPr>
        <a:xfrm>
          <a:off x="2705744" y="180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80027</xdr:rowOff>
    </xdr:from>
    <xdr:ext cx="405111" cy="259045"/>
    <xdr:sp macro="" textlink="">
      <xdr:nvSpPr>
        <xdr:cNvPr id="432" name="n_3aveValue【港湾・漁港】&#10;有形固定資産減価償却率">
          <a:extLst>
            <a:ext uri="{FF2B5EF4-FFF2-40B4-BE49-F238E27FC236}">
              <a16:creationId xmlns:a16="http://schemas.microsoft.com/office/drawing/2014/main" id="{B6D5E71C-312D-4707-BAE3-DDEBCB0FF3C5}"/>
            </a:ext>
          </a:extLst>
        </xdr:cNvPr>
        <xdr:cNvSpPr txBox="1"/>
      </xdr:nvSpPr>
      <xdr:spPr>
        <a:xfrm>
          <a:off x="18167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62882</xdr:rowOff>
    </xdr:from>
    <xdr:ext cx="405111" cy="259045"/>
    <xdr:sp macro="" textlink="">
      <xdr:nvSpPr>
        <xdr:cNvPr id="433" name="n_4aveValue【港湾・漁港】&#10;有形固定資産減価償却率">
          <a:extLst>
            <a:ext uri="{FF2B5EF4-FFF2-40B4-BE49-F238E27FC236}">
              <a16:creationId xmlns:a16="http://schemas.microsoft.com/office/drawing/2014/main" id="{C1C5603D-3A18-4986-988D-ACACC2F543A2}"/>
            </a:ext>
          </a:extLst>
        </xdr:cNvPr>
        <xdr:cNvSpPr txBox="1"/>
      </xdr:nvSpPr>
      <xdr:spPr>
        <a:xfrm>
          <a:off x="927744" y="1823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99</xdr:row>
      <xdr:rowOff>38752</xdr:rowOff>
    </xdr:from>
    <xdr:ext cx="340478" cy="259045"/>
    <xdr:sp macro="" textlink="">
      <xdr:nvSpPr>
        <xdr:cNvPr id="434" name="n_1mainValue【港湾・漁港】&#10;有形固定資産減価償却率">
          <a:extLst>
            <a:ext uri="{FF2B5EF4-FFF2-40B4-BE49-F238E27FC236}">
              <a16:creationId xmlns:a16="http://schemas.microsoft.com/office/drawing/2014/main" id="{FF99179D-D3D1-4249-83FB-53A0C291027F}"/>
            </a:ext>
          </a:extLst>
        </xdr:cNvPr>
        <xdr:cNvSpPr txBox="1"/>
      </xdr:nvSpPr>
      <xdr:spPr>
        <a:xfrm>
          <a:off x="3614361" y="170123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166388</xdr:rowOff>
    </xdr:from>
    <xdr:ext cx="340478" cy="259045"/>
    <xdr:sp macro="" textlink="">
      <xdr:nvSpPr>
        <xdr:cNvPr id="435" name="n_2mainValue【港湾・漁港】&#10;有形固定資産減価償却率">
          <a:extLst>
            <a:ext uri="{FF2B5EF4-FFF2-40B4-BE49-F238E27FC236}">
              <a16:creationId xmlns:a16="http://schemas.microsoft.com/office/drawing/2014/main" id="{198F4D2A-58F9-468D-9140-4D2380D601FA}"/>
            </a:ext>
          </a:extLst>
        </xdr:cNvPr>
        <xdr:cNvSpPr txBox="1"/>
      </xdr:nvSpPr>
      <xdr:spPr>
        <a:xfrm>
          <a:off x="2738061" y="16968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124477</xdr:rowOff>
    </xdr:from>
    <xdr:ext cx="340478" cy="259045"/>
    <xdr:sp macro="" textlink="">
      <xdr:nvSpPr>
        <xdr:cNvPr id="436" name="n_3mainValue【港湾・漁港】&#10;有形固定資産減価償却率">
          <a:extLst>
            <a:ext uri="{FF2B5EF4-FFF2-40B4-BE49-F238E27FC236}">
              <a16:creationId xmlns:a16="http://schemas.microsoft.com/office/drawing/2014/main" id="{44BB1CC4-1A3C-4631-907D-4057D6D80D32}"/>
            </a:ext>
          </a:extLst>
        </xdr:cNvPr>
        <xdr:cNvSpPr txBox="1"/>
      </xdr:nvSpPr>
      <xdr:spPr>
        <a:xfrm>
          <a:off x="1849061" y="169265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71138</xdr:rowOff>
    </xdr:from>
    <xdr:ext cx="405111" cy="259045"/>
    <xdr:sp macro="" textlink="">
      <xdr:nvSpPr>
        <xdr:cNvPr id="437" name="n_4mainValue【港湾・漁港】&#10;有形固定資産減価償却率">
          <a:extLst>
            <a:ext uri="{FF2B5EF4-FFF2-40B4-BE49-F238E27FC236}">
              <a16:creationId xmlns:a16="http://schemas.microsoft.com/office/drawing/2014/main" id="{F5177343-D5C7-45F3-938F-CAD0EDD4C7E2}"/>
            </a:ext>
          </a:extLst>
        </xdr:cNvPr>
        <xdr:cNvSpPr txBox="1"/>
      </xdr:nvSpPr>
      <xdr:spPr>
        <a:xfrm>
          <a:off x="927744" y="1721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A2C77644-86D0-410D-A8A8-E2A03EA9210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8798469F-F7E6-452D-8EEF-AA33E3FC5EE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2A5EC05E-91E5-4CD2-A03F-9A387AF38E1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9CFE3E66-913C-4427-9E35-886E59769F6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C315BB1D-4F68-4C9B-864F-543C64CDB62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29E9ED75-8B1B-4A3A-9B49-49D179C47CD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3353CAAE-DDFE-4F61-A455-9C495A22F3F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D15DC1F-14A9-4467-A9F8-EC9FFC293CE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6405289D-DF34-48D5-AD71-39221C157D3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549C2148-CCBD-4E46-A596-3F2709CF79A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A25BB3FB-62C0-46EE-95D3-4107EAB1B5D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9" name="テキスト ボックス 448">
          <a:extLst>
            <a:ext uri="{FF2B5EF4-FFF2-40B4-BE49-F238E27FC236}">
              <a16:creationId xmlns:a16="http://schemas.microsoft.com/office/drawing/2014/main" id="{8FC58942-9FD7-4EA8-AB8E-987F3F0F2A76}"/>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3AEC2796-A8AA-48CB-BE92-56656C7C9318}"/>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51" name="テキスト ボックス 450">
          <a:extLst>
            <a:ext uri="{FF2B5EF4-FFF2-40B4-BE49-F238E27FC236}">
              <a16:creationId xmlns:a16="http://schemas.microsoft.com/office/drawing/2014/main" id="{BBEED384-D5E0-496B-9225-A61AE192915B}"/>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9D5A8FD4-44D5-4D0C-90F4-F7EECB0DD02E}"/>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3" name="テキスト ボックス 452">
          <a:extLst>
            <a:ext uri="{FF2B5EF4-FFF2-40B4-BE49-F238E27FC236}">
              <a16:creationId xmlns:a16="http://schemas.microsoft.com/office/drawing/2014/main" id="{2BAEDA54-69BB-496A-8F21-CDF42BE0ECC5}"/>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B9C9A52B-117D-463F-873F-0C2CE6D4405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5" name="テキスト ボックス 454">
          <a:extLst>
            <a:ext uri="{FF2B5EF4-FFF2-40B4-BE49-F238E27FC236}">
              <a16:creationId xmlns:a16="http://schemas.microsoft.com/office/drawing/2014/main" id="{7F1AC12C-62DE-4534-B360-2DD54C85DEE2}"/>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DD22E65D-1D5E-4DDD-B1BE-66794C1F500D}"/>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7" name="テキスト ボックス 456">
          <a:extLst>
            <a:ext uri="{FF2B5EF4-FFF2-40B4-BE49-F238E27FC236}">
              <a16:creationId xmlns:a16="http://schemas.microsoft.com/office/drawing/2014/main" id="{C0770315-903B-4EA8-86A4-635BB3678258}"/>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BBFBAE58-B197-4F39-9B99-917CEDD21AD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9" name="テキスト ボックス 458">
          <a:extLst>
            <a:ext uri="{FF2B5EF4-FFF2-40B4-BE49-F238E27FC236}">
              <a16:creationId xmlns:a16="http://schemas.microsoft.com/office/drawing/2014/main" id="{7EE50899-3AFC-4F2D-91D9-9978E8465EB6}"/>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a:extLst>
            <a:ext uri="{FF2B5EF4-FFF2-40B4-BE49-F238E27FC236}">
              <a16:creationId xmlns:a16="http://schemas.microsoft.com/office/drawing/2014/main" id="{E009C036-9FB2-4E7A-A5F7-AF53BDF89C6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65539</xdr:rowOff>
    </xdr:from>
    <xdr:to>
      <xdr:col>54</xdr:col>
      <xdr:colOff>189865</xdr:colOff>
      <xdr:row>108</xdr:row>
      <xdr:rowOff>141980</xdr:rowOff>
    </xdr:to>
    <xdr:cxnSp macro="">
      <xdr:nvCxnSpPr>
        <xdr:cNvPr id="461" name="直線コネクタ 460">
          <a:extLst>
            <a:ext uri="{FF2B5EF4-FFF2-40B4-BE49-F238E27FC236}">
              <a16:creationId xmlns:a16="http://schemas.microsoft.com/office/drawing/2014/main" id="{55D68286-B7D7-46BC-912A-A9FD22ED9BF0}"/>
            </a:ext>
          </a:extLst>
        </xdr:cNvPr>
        <xdr:cNvCxnSpPr/>
      </xdr:nvCxnSpPr>
      <xdr:spPr>
        <a:xfrm flipV="1">
          <a:off x="10476865" y="17553439"/>
          <a:ext cx="0" cy="1105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145807</xdr:rowOff>
    </xdr:from>
    <xdr:ext cx="469744" cy="259045"/>
    <xdr:sp macro="" textlink="">
      <xdr:nvSpPr>
        <xdr:cNvPr id="462" name="【港湾・漁港】&#10;一人当たり有形固定資産（償却資産）額最小値テキスト">
          <a:extLst>
            <a:ext uri="{FF2B5EF4-FFF2-40B4-BE49-F238E27FC236}">
              <a16:creationId xmlns:a16="http://schemas.microsoft.com/office/drawing/2014/main" id="{FF5CC23E-4790-4BBA-9ACF-2661A34EB922}"/>
            </a:ext>
          </a:extLst>
        </xdr:cNvPr>
        <xdr:cNvSpPr txBox="1"/>
      </xdr:nvSpPr>
      <xdr:spPr>
        <a:xfrm>
          <a:off x="10515600" y="1866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141980</xdr:rowOff>
    </xdr:from>
    <xdr:to>
      <xdr:col>55</xdr:col>
      <xdr:colOff>88900</xdr:colOff>
      <xdr:row>108</xdr:row>
      <xdr:rowOff>141980</xdr:rowOff>
    </xdr:to>
    <xdr:cxnSp macro="">
      <xdr:nvCxnSpPr>
        <xdr:cNvPr id="463" name="直線コネクタ 462">
          <a:extLst>
            <a:ext uri="{FF2B5EF4-FFF2-40B4-BE49-F238E27FC236}">
              <a16:creationId xmlns:a16="http://schemas.microsoft.com/office/drawing/2014/main" id="{2A94076E-A4CC-4B68-A104-AC2E4063475C}"/>
            </a:ext>
          </a:extLst>
        </xdr:cNvPr>
        <xdr:cNvCxnSpPr/>
      </xdr:nvCxnSpPr>
      <xdr:spPr>
        <a:xfrm>
          <a:off x="10388600" y="1865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101</xdr:row>
      <xdr:rowOff>12216</xdr:rowOff>
    </xdr:from>
    <xdr:ext cx="599010" cy="259045"/>
    <xdr:sp macro="" textlink="">
      <xdr:nvSpPr>
        <xdr:cNvPr id="464" name="【港湾・漁港】&#10;一人当たり有形固定資産（償却資産）額最大値テキスト">
          <a:extLst>
            <a:ext uri="{FF2B5EF4-FFF2-40B4-BE49-F238E27FC236}">
              <a16:creationId xmlns:a16="http://schemas.microsoft.com/office/drawing/2014/main" id="{49A8232D-EF4C-4BB3-A3EA-E1039C822C82}"/>
            </a:ext>
          </a:extLst>
        </xdr:cNvPr>
        <xdr:cNvSpPr txBox="1"/>
      </xdr:nvSpPr>
      <xdr:spPr>
        <a:xfrm>
          <a:off x="10515600" y="1732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65539</xdr:rowOff>
    </xdr:from>
    <xdr:to>
      <xdr:col>55</xdr:col>
      <xdr:colOff>88900</xdr:colOff>
      <xdr:row>102</xdr:row>
      <xdr:rowOff>65539</xdr:rowOff>
    </xdr:to>
    <xdr:cxnSp macro="">
      <xdr:nvCxnSpPr>
        <xdr:cNvPr id="465" name="直線コネクタ 464">
          <a:extLst>
            <a:ext uri="{FF2B5EF4-FFF2-40B4-BE49-F238E27FC236}">
              <a16:creationId xmlns:a16="http://schemas.microsoft.com/office/drawing/2014/main" id="{C237D4CF-D4BF-44E2-A31D-80F980E997F4}"/>
            </a:ext>
          </a:extLst>
        </xdr:cNvPr>
        <xdr:cNvCxnSpPr/>
      </xdr:nvCxnSpPr>
      <xdr:spPr>
        <a:xfrm>
          <a:off x="10388600" y="1755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21595</xdr:rowOff>
    </xdr:from>
    <xdr:ext cx="599010" cy="259045"/>
    <xdr:sp macro="" textlink="">
      <xdr:nvSpPr>
        <xdr:cNvPr id="466" name="【港湾・漁港】&#10;一人当たり有形固定資産（償却資産）額平均値テキスト">
          <a:extLst>
            <a:ext uri="{FF2B5EF4-FFF2-40B4-BE49-F238E27FC236}">
              <a16:creationId xmlns:a16="http://schemas.microsoft.com/office/drawing/2014/main" id="{A5FB7A89-7B47-4E60-941B-A490C2D7D0A5}"/>
            </a:ext>
          </a:extLst>
        </xdr:cNvPr>
        <xdr:cNvSpPr txBox="1"/>
      </xdr:nvSpPr>
      <xdr:spPr>
        <a:xfrm>
          <a:off x="10515600" y="178523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170168</xdr:rowOff>
    </xdr:from>
    <xdr:to>
      <xdr:col>55</xdr:col>
      <xdr:colOff>50800</xdr:colOff>
      <xdr:row>105</xdr:row>
      <xdr:rowOff>100318</xdr:rowOff>
    </xdr:to>
    <xdr:sp macro="" textlink="">
      <xdr:nvSpPr>
        <xdr:cNvPr id="467" name="フローチャート: 判断 466">
          <a:extLst>
            <a:ext uri="{FF2B5EF4-FFF2-40B4-BE49-F238E27FC236}">
              <a16:creationId xmlns:a16="http://schemas.microsoft.com/office/drawing/2014/main" id="{448B4153-3227-49EE-9CCD-18FF3D7FF33F}"/>
            </a:ext>
          </a:extLst>
        </xdr:cNvPr>
        <xdr:cNvSpPr/>
      </xdr:nvSpPr>
      <xdr:spPr>
        <a:xfrm>
          <a:off x="10426700" y="1800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101</xdr:row>
      <xdr:rowOff>139046</xdr:rowOff>
    </xdr:from>
    <xdr:to>
      <xdr:col>50</xdr:col>
      <xdr:colOff>165100</xdr:colOff>
      <xdr:row>102</xdr:row>
      <xdr:rowOff>69196</xdr:rowOff>
    </xdr:to>
    <xdr:sp macro="" textlink="">
      <xdr:nvSpPr>
        <xdr:cNvPr id="468" name="フローチャート: 判断 467">
          <a:extLst>
            <a:ext uri="{FF2B5EF4-FFF2-40B4-BE49-F238E27FC236}">
              <a16:creationId xmlns:a16="http://schemas.microsoft.com/office/drawing/2014/main" id="{5D15F1D6-4C08-41A8-A69D-A7488E9EB945}"/>
            </a:ext>
          </a:extLst>
        </xdr:cNvPr>
        <xdr:cNvSpPr/>
      </xdr:nvSpPr>
      <xdr:spPr>
        <a:xfrm>
          <a:off x="9588500" y="174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100</xdr:row>
      <xdr:rowOff>87937</xdr:rowOff>
    </xdr:from>
    <xdr:to>
      <xdr:col>46</xdr:col>
      <xdr:colOff>38100</xdr:colOff>
      <xdr:row>101</xdr:row>
      <xdr:rowOff>18087</xdr:rowOff>
    </xdr:to>
    <xdr:sp macro="" textlink="">
      <xdr:nvSpPr>
        <xdr:cNvPr id="469" name="フローチャート: 判断 468">
          <a:extLst>
            <a:ext uri="{FF2B5EF4-FFF2-40B4-BE49-F238E27FC236}">
              <a16:creationId xmlns:a16="http://schemas.microsoft.com/office/drawing/2014/main" id="{E094D55A-949D-4851-B353-75BBC42F5C63}"/>
            </a:ext>
          </a:extLst>
        </xdr:cNvPr>
        <xdr:cNvSpPr/>
      </xdr:nvSpPr>
      <xdr:spPr>
        <a:xfrm>
          <a:off x="8699500" y="1723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101</xdr:row>
      <xdr:rowOff>170371</xdr:rowOff>
    </xdr:from>
    <xdr:to>
      <xdr:col>41</xdr:col>
      <xdr:colOff>101600</xdr:colOff>
      <xdr:row>102</xdr:row>
      <xdr:rowOff>100521</xdr:rowOff>
    </xdr:to>
    <xdr:sp macro="" textlink="">
      <xdr:nvSpPr>
        <xdr:cNvPr id="470" name="フローチャート: 判断 469">
          <a:extLst>
            <a:ext uri="{FF2B5EF4-FFF2-40B4-BE49-F238E27FC236}">
              <a16:creationId xmlns:a16="http://schemas.microsoft.com/office/drawing/2014/main" id="{92927508-59ED-43AA-8D4A-B9BA86F12443}"/>
            </a:ext>
          </a:extLst>
        </xdr:cNvPr>
        <xdr:cNvSpPr/>
      </xdr:nvSpPr>
      <xdr:spPr>
        <a:xfrm>
          <a:off x="7810500" y="1748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103</xdr:row>
      <xdr:rowOff>19951</xdr:rowOff>
    </xdr:from>
    <xdr:to>
      <xdr:col>36</xdr:col>
      <xdr:colOff>165100</xdr:colOff>
      <xdr:row>103</xdr:row>
      <xdr:rowOff>121551</xdr:rowOff>
    </xdr:to>
    <xdr:sp macro="" textlink="">
      <xdr:nvSpPr>
        <xdr:cNvPr id="471" name="フローチャート: 判断 470">
          <a:extLst>
            <a:ext uri="{FF2B5EF4-FFF2-40B4-BE49-F238E27FC236}">
              <a16:creationId xmlns:a16="http://schemas.microsoft.com/office/drawing/2014/main" id="{BADC5EC4-2F6F-48FC-96B1-9F4DC9936311}"/>
            </a:ext>
          </a:extLst>
        </xdr:cNvPr>
        <xdr:cNvSpPr/>
      </xdr:nvSpPr>
      <xdr:spPr>
        <a:xfrm>
          <a:off x="6921500" y="1767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A030EF6F-DD89-40F0-A417-89FF02E1764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4C3B92D8-FCF9-4863-AADB-FED0868ECB0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1E47A762-8639-48A8-84D4-CD99DADC249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59DB2B6A-1297-431D-8B57-D124777B72E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18EF58F4-794F-4AED-8301-86CEDF74A79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157538</xdr:rowOff>
    </xdr:from>
    <xdr:to>
      <xdr:col>55</xdr:col>
      <xdr:colOff>50800</xdr:colOff>
      <xdr:row>107</xdr:row>
      <xdr:rowOff>87688</xdr:rowOff>
    </xdr:to>
    <xdr:sp macro="" textlink="">
      <xdr:nvSpPr>
        <xdr:cNvPr id="477" name="楕円 476">
          <a:extLst>
            <a:ext uri="{FF2B5EF4-FFF2-40B4-BE49-F238E27FC236}">
              <a16:creationId xmlns:a16="http://schemas.microsoft.com/office/drawing/2014/main" id="{9FCEB10F-E86B-443B-A5E9-BC7242D09BDC}"/>
            </a:ext>
          </a:extLst>
        </xdr:cNvPr>
        <xdr:cNvSpPr/>
      </xdr:nvSpPr>
      <xdr:spPr>
        <a:xfrm>
          <a:off x="10426700" y="1833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135965</xdr:rowOff>
    </xdr:from>
    <xdr:ext cx="599010" cy="259045"/>
    <xdr:sp macro="" textlink="">
      <xdr:nvSpPr>
        <xdr:cNvPr id="478" name="【港湾・漁港】&#10;一人当たり有形固定資産（償却資産）額該当値テキスト">
          <a:extLst>
            <a:ext uri="{FF2B5EF4-FFF2-40B4-BE49-F238E27FC236}">
              <a16:creationId xmlns:a16="http://schemas.microsoft.com/office/drawing/2014/main" id="{3DB822FF-AB7B-4F02-BD8C-766F7054F899}"/>
            </a:ext>
          </a:extLst>
        </xdr:cNvPr>
        <xdr:cNvSpPr txBox="1"/>
      </xdr:nvSpPr>
      <xdr:spPr>
        <a:xfrm>
          <a:off x="10515600" y="1830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160575</xdr:rowOff>
    </xdr:from>
    <xdr:to>
      <xdr:col>50</xdr:col>
      <xdr:colOff>165100</xdr:colOff>
      <xdr:row>107</xdr:row>
      <xdr:rowOff>90725</xdr:rowOff>
    </xdr:to>
    <xdr:sp macro="" textlink="">
      <xdr:nvSpPr>
        <xdr:cNvPr id="479" name="楕円 478">
          <a:extLst>
            <a:ext uri="{FF2B5EF4-FFF2-40B4-BE49-F238E27FC236}">
              <a16:creationId xmlns:a16="http://schemas.microsoft.com/office/drawing/2014/main" id="{5CC2FAEB-4668-4061-82C4-E6191AE8CA04}"/>
            </a:ext>
          </a:extLst>
        </xdr:cNvPr>
        <xdr:cNvSpPr/>
      </xdr:nvSpPr>
      <xdr:spPr>
        <a:xfrm>
          <a:off x="9588500" y="1833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36888</xdr:rowOff>
    </xdr:from>
    <xdr:to>
      <xdr:col>55</xdr:col>
      <xdr:colOff>0</xdr:colOff>
      <xdr:row>107</xdr:row>
      <xdr:rowOff>39925</xdr:rowOff>
    </xdr:to>
    <xdr:cxnSp macro="">
      <xdr:nvCxnSpPr>
        <xdr:cNvPr id="480" name="直線コネクタ 479">
          <a:extLst>
            <a:ext uri="{FF2B5EF4-FFF2-40B4-BE49-F238E27FC236}">
              <a16:creationId xmlns:a16="http://schemas.microsoft.com/office/drawing/2014/main" id="{2E6B0CF9-9DFE-4104-8E39-BD61429C0FED}"/>
            </a:ext>
          </a:extLst>
        </xdr:cNvPr>
        <xdr:cNvCxnSpPr/>
      </xdr:nvCxnSpPr>
      <xdr:spPr>
        <a:xfrm flipV="1">
          <a:off x="9639300" y="18382038"/>
          <a:ext cx="8382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171180</xdr:rowOff>
    </xdr:from>
    <xdr:to>
      <xdr:col>46</xdr:col>
      <xdr:colOff>38100</xdr:colOff>
      <xdr:row>107</xdr:row>
      <xdr:rowOff>101330</xdr:rowOff>
    </xdr:to>
    <xdr:sp macro="" textlink="">
      <xdr:nvSpPr>
        <xdr:cNvPr id="481" name="楕円 480">
          <a:extLst>
            <a:ext uri="{FF2B5EF4-FFF2-40B4-BE49-F238E27FC236}">
              <a16:creationId xmlns:a16="http://schemas.microsoft.com/office/drawing/2014/main" id="{81F30BC7-1A54-4098-B955-C2CF783DACB8}"/>
            </a:ext>
          </a:extLst>
        </xdr:cNvPr>
        <xdr:cNvSpPr/>
      </xdr:nvSpPr>
      <xdr:spPr>
        <a:xfrm>
          <a:off x="8699500" y="1834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39925</xdr:rowOff>
    </xdr:from>
    <xdr:to>
      <xdr:col>50</xdr:col>
      <xdr:colOff>114300</xdr:colOff>
      <xdr:row>107</xdr:row>
      <xdr:rowOff>50530</xdr:rowOff>
    </xdr:to>
    <xdr:cxnSp macro="">
      <xdr:nvCxnSpPr>
        <xdr:cNvPr id="482" name="直線コネクタ 481">
          <a:extLst>
            <a:ext uri="{FF2B5EF4-FFF2-40B4-BE49-F238E27FC236}">
              <a16:creationId xmlns:a16="http://schemas.microsoft.com/office/drawing/2014/main" id="{87D8181B-87D4-4EA6-AAFB-66326F9A1A29}"/>
            </a:ext>
          </a:extLst>
        </xdr:cNvPr>
        <xdr:cNvCxnSpPr/>
      </xdr:nvCxnSpPr>
      <xdr:spPr>
        <a:xfrm flipV="1">
          <a:off x="8750300" y="18385075"/>
          <a:ext cx="889000" cy="1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656</xdr:rowOff>
    </xdr:from>
    <xdr:to>
      <xdr:col>41</xdr:col>
      <xdr:colOff>101600</xdr:colOff>
      <xdr:row>107</xdr:row>
      <xdr:rowOff>102256</xdr:rowOff>
    </xdr:to>
    <xdr:sp macro="" textlink="">
      <xdr:nvSpPr>
        <xdr:cNvPr id="483" name="楕円 482">
          <a:extLst>
            <a:ext uri="{FF2B5EF4-FFF2-40B4-BE49-F238E27FC236}">
              <a16:creationId xmlns:a16="http://schemas.microsoft.com/office/drawing/2014/main" id="{7DA9020D-3813-4EA3-9904-C328FD37FB77}"/>
            </a:ext>
          </a:extLst>
        </xdr:cNvPr>
        <xdr:cNvSpPr/>
      </xdr:nvSpPr>
      <xdr:spPr>
        <a:xfrm>
          <a:off x="7810500" y="1834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50530</xdr:rowOff>
    </xdr:from>
    <xdr:to>
      <xdr:col>45</xdr:col>
      <xdr:colOff>177800</xdr:colOff>
      <xdr:row>107</xdr:row>
      <xdr:rowOff>51456</xdr:rowOff>
    </xdr:to>
    <xdr:cxnSp macro="">
      <xdr:nvCxnSpPr>
        <xdr:cNvPr id="484" name="直線コネクタ 483">
          <a:extLst>
            <a:ext uri="{FF2B5EF4-FFF2-40B4-BE49-F238E27FC236}">
              <a16:creationId xmlns:a16="http://schemas.microsoft.com/office/drawing/2014/main" id="{3ABA59CB-3D61-4E13-B5AA-93426F77259D}"/>
            </a:ext>
          </a:extLst>
        </xdr:cNvPr>
        <xdr:cNvCxnSpPr/>
      </xdr:nvCxnSpPr>
      <xdr:spPr>
        <a:xfrm flipV="1">
          <a:off x="7861300" y="18395680"/>
          <a:ext cx="889000" cy="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59396</xdr:rowOff>
    </xdr:from>
    <xdr:to>
      <xdr:col>36</xdr:col>
      <xdr:colOff>165100</xdr:colOff>
      <xdr:row>108</xdr:row>
      <xdr:rowOff>160996</xdr:rowOff>
    </xdr:to>
    <xdr:sp macro="" textlink="">
      <xdr:nvSpPr>
        <xdr:cNvPr id="485" name="楕円 484">
          <a:extLst>
            <a:ext uri="{FF2B5EF4-FFF2-40B4-BE49-F238E27FC236}">
              <a16:creationId xmlns:a16="http://schemas.microsoft.com/office/drawing/2014/main" id="{5CFA8E53-8956-48AC-8C08-4FCD23D08F8C}"/>
            </a:ext>
          </a:extLst>
        </xdr:cNvPr>
        <xdr:cNvSpPr/>
      </xdr:nvSpPr>
      <xdr:spPr>
        <a:xfrm>
          <a:off x="6921500" y="1857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51456</xdr:rowOff>
    </xdr:from>
    <xdr:to>
      <xdr:col>41</xdr:col>
      <xdr:colOff>50800</xdr:colOff>
      <xdr:row>108</xdr:row>
      <xdr:rowOff>110196</xdr:rowOff>
    </xdr:to>
    <xdr:cxnSp macro="">
      <xdr:nvCxnSpPr>
        <xdr:cNvPr id="486" name="直線コネクタ 485">
          <a:extLst>
            <a:ext uri="{FF2B5EF4-FFF2-40B4-BE49-F238E27FC236}">
              <a16:creationId xmlns:a16="http://schemas.microsoft.com/office/drawing/2014/main" id="{471B8AE4-9460-475E-B0B1-78A1FC00D875}"/>
            </a:ext>
          </a:extLst>
        </xdr:cNvPr>
        <xdr:cNvCxnSpPr/>
      </xdr:nvCxnSpPr>
      <xdr:spPr>
        <a:xfrm flipV="1">
          <a:off x="6972300" y="18396606"/>
          <a:ext cx="889000" cy="23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100</xdr:row>
      <xdr:rowOff>85723</xdr:rowOff>
    </xdr:from>
    <xdr:ext cx="599010" cy="259045"/>
    <xdr:sp macro="" textlink="">
      <xdr:nvSpPr>
        <xdr:cNvPr id="487" name="n_1aveValue【港湾・漁港】&#10;一人当たり有形固定資産（償却資産）額">
          <a:extLst>
            <a:ext uri="{FF2B5EF4-FFF2-40B4-BE49-F238E27FC236}">
              <a16:creationId xmlns:a16="http://schemas.microsoft.com/office/drawing/2014/main" id="{D101E474-7389-4854-B911-73F9E9056E95}"/>
            </a:ext>
          </a:extLst>
        </xdr:cNvPr>
        <xdr:cNvSpPr txBox="1"/>
      </xdr:nvSpPr>
      <xdr:spPr>
        <a:xfrm>
          <a:off x="9327095" y="17230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99</xdr:row>
      <xdr:rowOff>34614</xdr:rowOff>
    </xdr:from>
    <xdr:ext cx="690189" cy="259045"/>
    <xdr:sp macro="" textlink="">
      <xdr:nvSpPr>
        <xdr:cNvPr id="488" name="n_2aveValue【港湾・漁港】&#10;一人当たり有形固定資産（償却資産）額">
          <a:extLst>
            <a:ext uri="{FF2B5EF4-FFF2-40B4-BE49-F238E27FC236}">
              <a16:creationId xmlns:a16="http://schemas.microsoft.com/office/drawing/2014/main" id="{42C313D7-9A4C-48FA-8F6A-48EEDAEC9E10}"/>
            </a:ext>
          </a:extLst>
        </xdr:cNvPr>
        <xdr:cNvSpPr txBox="1"/>
      </xdr:nvSpPr>
      <xdr:spPr>
        <a:xfrm>
          <a:off x="8405205" y="170081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100</xdr:row>
      <xdr:rowOff>117048</xdr:rowOff>
    </xdr:from>
    <xdr:ext cx="599010" cy="259045"/>
    <xdr:sp macro="" textlink="">
      <xdr:nvSpPr>
        <xdr:cNvPr id="489" name="n_3aveValue【港湾・漁港】&#10;一人当たり有形固定資産（償却資産）額">
          <a:extLst>
            <a:ext uri="{FF2B5EF4-FFF2-40B4-BE49-F238E27FC236}">
              <a16:creationId xmlns:a16="http://schemas.microsoft.com/office/drawing/2014/main" id="{7E7CC2ED-2B7E-4296-9B95-5F8E27A5C03A}"/>
            </a:ext>
          </a:extLst>
        </xdr:cNvPr>
        <xdr:cNvSpPr txBox="1"/>
      </xdr:nvSpPr>
      <xdr:spPr>
        <a:xfrm>
          <a:off x="7561795" y="1726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101</xdr:row>
      <xdr:rowOff>138078</xdr:rowOff>
    </xdr:from>
    <xdr:ext cx="599010" cy="259045"/>
    <xdr:sp macro="" textlink="">
      <xdr:nvSpPr>
        <xdr:cNvPr id="490" name="n_4aveValue【港湾・漁港】&#10;一人当たり有形固定資産（償却資産）額">
          <a:extLst>
            <a:ext uri="{FF2B5EF4-FFF2-40B4-BE49-F238E27FC236}">
              <a16:creationId xmlns:a16="http://schemas.microsoft.com/office/drawing/2014/main" id="{C0B4FF11-CD87-4FA4-B406-BC72BEFDD70C}"/>
            </a:ext>
          </a:extLst>
        </xdr:cNvPr>
        <xdr:cNvSpPr txBox="1"/>
      </xdr:nvSpPr>
      <xdr:spPr>
        <a:xfrm>
          <a:off x="6672795" y="17454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81852</xdr:rowOff>
    </xdr:from>
    <xdr:ext cx="599010" cy="259045"/>
    <xdr:sp macro="" textlink="">
      <xdr:nvSpPr>
        <xdr:cNvPr id="491" name="n_1mainValue【港湾・漁港】&#10;一人当たり有形固定資産（償却資産）額">
          <a:extLst>
            <a:ext uri="{FF2B5EF4-FFF2-40B4-BE49-F238E27FC236}">
              <a16:creationId xmlns:a16="http://schemas.microsoft.com/office/drawing/2014/main" id="{7E41B7DD-7B9B-4B0F-B44F-EE9905F11378}"/>
            </a:ext>
          </a:extLst>
        </xdr:cNvPr>
        <xdr:cNvSpPr txBox="1"/>
      </xdr:nvSpPr>
      <xdr:spPr>
        <a:xfrm>
          <a:off x="9327095" y="1842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92457</xdr:rowOff>
    </xdr:from>
    <xdr:ext cx="599010" cy="259045"/>
    <xdr:sp macro="" textlink="">
      <xdr:nvSpPr>
        <xdr:cNvPr id="492" name="n_2mainValue【港湾・漁港】&#10;一人当たり有形固定資産（償却資産）額">
          <a:extLst>
            <a:ext uri="{FF2B5EF4-FFF2-40B4-BE49-F238E27FC236}">
              <a16:creationId xmlns:a16="http://schemas.microsoft.com/office/drawing/2014/main" id="{BBB2BE33-FE51-40B4-8843-4298A5AF9148}"/>
            </a:ext>
          </a:extLst>
        </xdr:cNvPr>
        <xdr:cNvSpPr txBox="1"/>
      </xdr:nvSpPr>
      <xdr:spPr>
        <a:xfrm>
          <a:off x="8450795" y="1843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93383</xdr:rowOff>
    </xdr:from>
    <xdr:ext cx="599010" cy="259045"/>
    <xdr:sp macro="" textlink="">
      <xdr:nvSpPr>
        <xdr:cNvPr id="493" name="n_3mainValue【港湾・漁港】&#10;一人当たり有形固定資産（償却資産）額">
          <a:extLst>
            <a:ext uri="{FF2B5EF4-FFF2-40B4-BE49-F238E27FC236}">
              <a16:creationId xmlns:a16="http://schemas.microsoft.com/office/drawing/2014/main" id="{8DDCAFC0-A55C-4D34-A224-EA677E1D6FC8}"/>
            </a:ext>
          </a:extLst>
        </xdr:cNvPr>
        <xdr:cNvSpPr txBox="1"/>
      </xdr:nvSpPr>
      <xdr:spPr>
        <a:xfrm>
          <a:off x="7561795" y="18438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152123</xdr:rowOff>
    </xdr:from>
    <xdr:ext cx="534377" cy="259045"/>
    <xdr:sp macro="" textlink="">
      <xdr:nvSpPr>
        <xdr:cNvPr id="494" name="n_4mainValue【港湾・漁港】&#10;一人当たり有形固定資産（償却資産）額">
          <a:extLst>
            <a:ext uri="{FF2B5EF4-FFF2-40B4-BE49-F238E27FC236}">
              <a16:creationId xmlns:a16="http://schemas.microsoft.com/office/drawing/2014/main" id="{F815C023-4110-4B1E-8038-0EE8A9E6DE0E}"/>
            </a:ext>
          </a:extLst>
        </xdr:cNvPr>
        <xdr:cNvSpPr txBox="1"/>
      </xdr:nvSpPr>
      <xdr:spPr>
        <a:xfrm>
          <a:off x="6705111" y="1866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437B3B37-2802-4CDC-8061-B4E6EF8C98C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D92941A-99CF-42FC-B3B0-B5EAABA6373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9CED244E-57C0-4F5C-9BE5-B922CBAE6B2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607D5DA3-CD2E-45E4-AD5C-2EE26BB08F6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D50DE71D-B7A6-47A7-B40E-D5D08EA787B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1C3E94A8-4BC3-4BFB-8A8D-65D8496AECA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7D066BA7-B14C-45AE-B22B-67771B3C6F8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FC8CC02C-3292-4504-BB27-1772A5D3B89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810DE517-BEF5-4C53-907B-8784A977577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E8A467B7-45B3-4F3B-86B2-115AF4559AC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A78D5F61-3C37-43E7-8029-98478E26917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id="{93C488B4-719E-4915-834E-621CC3E1622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id="{E15D79BA-EA11-4D9C-B36D-31ABCAB5E0DD}"/>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id="{07BC9EC1-A918-4D65-9512-D28C377AF53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id="{EDE746BE-C1FC-4DAB-A7FE-5CA811F9A1E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id="{62818FF2-F865-471D-87FF-068CB41475D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id="{69817409-D9E7-411A-B0BB-AAC0425A05E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id="{BB52788E-99DC-4C6C-8D82-11E82E5F9B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id="{1ED1BCC7-862B-41B0-95CE-A697F4C3ABB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id="{FFBA556E-A6A2-48CE-9D8E-2D2A4E194AA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id="{380C9194-41A0-4271-B8D1-F47DB529DC9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id="{D64AE67D-9C04-4690-8127-B2029AA9ED4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id="{E5398A23-AA3E-4835-8951-AC1E6A59BB6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0641C424-8AC5-4D66-8611-5E82E483A14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a:extLst>
            <a:ext uri="{FF2B5EF4-FFF2-40B4-BE49-F238E27FC236}">
              <a16:creationId xmlns:a16="http://schemas.microsoft.com/office/drawing/2014/main" id="{D0A3B7D3-603B-4440-AAE2-1850321A252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41910</xdr:rowOff>
    </xdr:from>
    <xdr:to>
      <xdr:col>85</xdr:col>
      <xdr:colOff>126364</xdr:colOff>
      <xdr:row>42</xdr:row>
      <xdr:rowOff>92528</xdr:rowOff>
    </xdr:to>
    <xdr:cxnSp macro="">
      <xdr:nvCxnSpPr>
        <xdr:cNvPr id="520" name="直線コネクタ 519">
          <a:extLst>
            <a:ext uri="{FF2B5EF4-FFF2-40B4-BE49-F238E27FC236}">
              <a16:creationId xmlns:a16="http://schemas.microsoft.com/office/drawing/2014/main" id="{98F8BB7B-9348-4A16-B134-C529A2DD0191}"/>
            </a:ext>
          </a:extLst>
        </xdr:cNvPr>
        <xdr:cNvCxnSpPr/>
      </xdr:nvCxnSpPr>
      <xdr:spPr>
        <a:xfrm flipV="1">
          <a:off x="16318864" y="5699760"/>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1" name="【認定こども園・幼稚園・保育所】&#10;有形固定資産減価償却率最小値テキスト">
          <a:extLst>
            <a:ext uri="{FF2B5EF4-FFF2-40B4-BE49-F238E27FC236}">
              <a16:creationId xmlns:a16="http://schemas.microsoft.com/office/drawing/2014/main" id="{23CDCA85-BE4D-4F5F-93A4-9A018FB3F19C}"/>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2" name="直線コネクタ 521">
          <a:extLst>
            <a:ext uri="{FF2B5EF4-FFF2-40B4-BE49-F238E27FC236}">
              <a16:creationId xmlns:a16="http://schemas.microsoft.com/office/drawing/2014/main" id="{B7772392-3536-43D1-8331-2F03CE6DA6B9}"/>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160037</xdr:rowOff>
    </xdr:from>
    <xdr:ext cx="340478" cy="259045"/>
    <xdr:sp macro="" textlink="">
      <xdr:nvSpPr>
        <xdr:cNvPr id="523" name="【認定こども園・幼稚園・保育所】&#10;有形固定資産減価償却率最大値テキスト">
          <a:extLst>
            <a:ext uri="{FF2B5EF4-FFF2-40B4-BE49-F238E27FC236}">
              <a16:creationId xmlns:a16="http://schemas.microsoft.com/office/drawing/2014/main" id="{DFB9111A-4DCF-45FD-BBD9-BFB7DB80DD80}"/>
            </a:ext>
          </a:extLst>
        </xdr:cNvPr>
        <xdr:cNvSpPr txBox="1"/>
      </xdr:nvSpPr>
      <xdr:spPr>
        <a:xfrm>
          <a:off x="16357600" y="54749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41910</xdr:rowOff>
    </xdr:from>
    <xdr:to>
      <xdr:col>86</xdr:col>
      <xdr:colOff>25400</xdr:colOff>
      <xdr:row>33</xdr:row>
      <xdr:rowOff>41910</xdr:rowOff>
    </xdr:to>
    <xdr:cxnSp macro="">
      <xdr:nvCxnSpPr>
        <xdr:cNvPr id="524" name="直線コネクタ 523">
          <a:extLst>
            <a:ext uri="{FF2B5EF4-FFF2-40B4-BE49-F238E27FC236}">
              <a16:creationId xmlns:a16="http://schemas.microsoft.com/office/drawing/2014/main" id="{B50EFAFE-57EA-4745-9263-12D8EB221D22}"/>
            </a:ext>
          </a:extLst>
        </xdr:cNvPr>
        <xdr:cNvCxnSpPr/>
      </xdr:nvCxnSpPr>
      <xdr:spPr>
        <a:xfrm>
          <a:off x="16230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29953</xdr:rowOff>
    </xdr:from>
    <xdr:ext cx="405111" cy="259045"/>
    <xdr:sp macro="" textlink="">
      <xdr:nvSpPr>
        <xdr:cNvPr id="525" name="【認定こども園・幼稚園・保育所】&#10;有形固定資産減価償却率平均値テキスト">
          <a:extLst>
            <a:ext uri="{FF2B5EF4-FFF2-40B4-BE49-F238E27FC236}">
              <a16:creationId xmlns:a16="http://schemas.microsoft.com/office/drawing/2014/main" id="{72DE1877-4FAD-48BE-8CEB-2A4C01657881}"/>
            </a:ext>
          </a:extLst>
        </xdr:cNvPr>
        <xdr:cNvSpPr txBox="1"/>
      </xdr:nvSpPr>
      <xdr:spPr>
        <a:xfrm>
          <a:off x="16357600" y="654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51526</xdr:rowOff>
    </xdr:from>
    <xdr:to>
      <xdr:col>85</xdr:col>
      <xdr:colOff>177800</xdr:colOff>
      <xdr:row>38</xdr:row>
      <xdr:rowOff>153126</xdr:rowOff>
    </xdr:to>
    <xdr:sp macro="" textlink="">
      <xdr:nvSpPr>
        <xdr:cNvPr id="526" name="フローチャート: 判断 525">
          <a:extLst>
            <a:ext uri="{FF2B5EF4-FFF2-40B4-BE49-F238E27FC236}">
              <a16:creationId xmlns:a16="http://schemas.microsoft.com/office/drawing/2014/main" id="{594363E1-DC60-481A-91E4-80EB0F423038}"/>
            </a:ext>
          </a:extLst>
        </xdr:cNvPr>
        <xdr:cNvSpPr/>
      </xdr:nvSpPr>
      <xdr:spPr>
        <a:xfrm>
          <a:off x="162687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10704</xdr:rowOff>
    </xdr:from>
    <xdr:to>
      <xdr:col>81</xdr:col>
      <xdr:colOff>101600</xdr:colOff>
      <xdr:row>38</xdr:row>
      <xdr:rowOff>112304</xdr:rowOff>
    </xdr:to>
    <xdr:sp macro="" textlink="">
      <xdr:nvSpPr>
        <xdr:cNvPr id="527" name="フローチャート: 判断 526">
          <a:extLst>
            <a:ext uri="{FF2B5EF4-FFF2-40B4-BE49-F238E27FC236}">
              <a16:creationId xmlns:a16="http://schemas.microsoft.com/office/drawing/2014/main" id="{84FED945-B926-4776-BD47-71E27D7A86BA}"/>
            </a:ext>
          </a:extLst>
        </xdr:cNvPr>
        <xdr:cNvSpPr/>
      </xdr:nvSpPr>
      <xdr:spPr>
        <a:xfrm>
          <a:off x="15430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28666</xdr:rowOff>
    </xdr:from>
    <xdr:to>
      <xdr:col>76</xdr:col>
      <xdr:colOff>165100</xdr:colOff>
      <xdr:row>38</xdr:row>
      <xdr:rowOff>130266</xdr:rowOff>
    </xdr:to>
    <xdr:sp macro="" textlink="">
      <xdr:nvSpPr>
        <xdr:cNvPr id="528" name="フローチャート: 判断 527">
          <a:extLst>
            <a:ext uri="{FF2B5EF4-FFF2-40B4-BE49-F238E27FC236}">
              <a16:creationId xmlns:a16="http://schemas.microsoft.com/office/drawing/2014/main" id="{7AB48968-A67E-4D9E-9DDC-8CE9D66D4B1B}"/>
            </a:ext>
          </a:extLst>
        </xdr:cNvPr>
        <xdr:cNvSpPr/>
      </xdr:nvSpPr>
      <xdr:spPr>
        <a:xfrm>
          <a:off x="14541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43362</xdr:rowOff>
    </xdr:from>
    <xdr:to>
      <xdr:col>72</xdr:col>
      <xdr:colOff>38100</xdr:colOff>
      <xdr:row>38</xdr:row>
      <xdr:rowOff>144962</xdr:rowOff>
    </xdr:to>
    <xdr:sp macro="" textlink="">
      <xdr:nvSpPr>
        <xdr:cNvPr id="529" name="フローチャート: 判断 528">
          <a:extLst>
            <a:ext uri="{FF2B5EF4-FFF2-40B4-BE49-F238E27FC236}">
              <a16:creationId xmlns:a16="http://schemas.microsoft.com/office/drawing/2014/main" id="{9684F7A2-4AA5-4D06-A1D0-9B69157AC27F}"/>
            </a:ext>
          </a:extLst>
        </xdr:cNvPr>
        <xdr:cNvSpPr/>
      </xdr:nvSpPr>
      <xdr:spPr>
        <a:xfrm>
          <a:off x="13652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41728</xdr:rowOff>
    </xdr:from>
    <xdr:to>
      <xdr:col>67</xdr:col>
      <xdr:colOff>101600</xdr:colOff>
      <xdr:row>37</xdr:row>
      <xdr:rowOff>143328</xdr:rowOff>
    </xdr:to>
    <xdr:sp macro="" textlink="">
      <xdr:nvSpPr>
        <xdr:cNvPr id="530" name="フローチャート: 判断 529">
          <a:extLst>
            <a:ext uri="{FF2B5EF4-FFF2-40B4-BE49-F238E27FC236}">
              <a16:creationId xmlns:a16="http://schemas.microsoft.com/office/drawing/2014/main" id="{C0121192-A57A-4F17-BBAB-DF4B1DD4621C}"/>
            </a:ext>
          </a:extLst>
        </xdr:cNvPr>
        <xdr:cNvSpPr/>
      </xdr:nvSpPr>
      <xdr:spPr>
        <a:xfrm>
          <a:off x="12763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43624061-C3BA-4CFC-BC2D-6FF070EDDF0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D818B1F3-B0DF-44B5-9B4D-60FC2585CBF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9FAE00CB-3413-4D7F-A1DC-F779214E50B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E47E8827-8E41-4AA0-886F-B5B70637AE6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B67EB10B-254B-4983-B50B-8BF3D3D41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162560</xdr:rowOff>
    </xdr:from>
    <xdr:to>
      <xdr:col>85</xdr:col>
      <xdr:colOff>177800</xdr:colOff>
      <xdr:row>33</xdr:row>
      <xdr:rowOff>92710</xdr:rowOff>
    </xdr:to>
    <xdr:sp macro="" textlink="">
      <xdr:nvSpPr>
        <xdr:cNvPr id="536" name="楕円 535">
          <a:extLst>
            <a:ext uri="{FF2B5EF4-FFF2-40B4-BE49-F238E27FC236}">
              <a16:creationId xmlns:a16="http://schemas.microsoft.com/office/drawing/2014/main" id="{97716D49-E4A6-4CAA-9B18-93E1133B0641}"/>
            </a:ext>
          </a:extLst>
        </xdr:cNvPr>
        <xdr:cNvSpPr/>
      </xdr:nvSpPr>
      <xdr:spPr>
        <a:xfrm>
          <a:off x="16268700" y="56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115587</xdr:rowOff>
    </xdr:from>
    <xdr:ext cx="340478" cy="259045"/>
    <xdr:sp macro="" textlink="">
      <xdr:nvSpPr>
        <xdr:cNvPr id="537" name="【認定こども園・幼稚園・保育所】&#10;有形固定資産減価償却率該当値テキスト">
          <a:extLst>
            <a:ext uri="{FF2B5EF4-FFF2-40B4-BE49-F238E27FC236}">
              <a16:creationId xmlns:a16="http://schemas.microsoft.com/office/drawing/2014/main" id="{F18AE083-DD80-439F-831C-6A6D358DABD9}"/>
            </a:ext>
          </a:extLst>
        </xdr:cNvPr>
        <xdr:cNvSpPr txBox="1"/>
      </xdr:nvSpPr>
      <xdr:spPr>
        <a:xfrm>
          <a:off x="16357600" y="56019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125004</xdr:rowOff>
    </xdr:from>
    <xdr:to>
      <xdr:col>81</xdr:col>
      <xdr:colOff>101600</xdr:colOff>
      <xdr:row>33</xdr:row>
      <xdr:rowOff>55154</xdr:rowOff>
    </xdr:to>
    <xdr:sp macro="" textlink="">
      <xdr:nvSpPr>
        <xdr:cNvPr id="538" name="楕円 537">
          <a:extLst>
            <a:ext uri="{FF2B5EF4-FFF2-40B4-BE49-F238E27FC236}">
              <a16:creationId xmlns:a16="http://schemas.microsoft.com/office/drawing/2014/main" id="{C54D819B-894A-47DE-9457-7CDF53E1C708}"/>
            </a:ext>
          </a:extLst>
        </xdr:cNvPr>
        <xdr:cNvSpPr/>
      </xdr:nvSpPr>
      <xdr:spPr>
        <a:xfrm>
          <a:off x="15430500" y="561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4354</xdr:rowOff>
    </xdr:from>
    <xdr:to>
      <xdr:col>85</xdr:col>
      <xdr:colOff>127000</xdr:colOff>
      <xdr:row>33</xdr:row>
      <xdr:rowOff>41910</xdr:rowOff>
    </xdr:to>
    <xdr:cxnSp macro="">
      <xdr:nvCxnSpPr>
        <xdr:cNvPr id="539" name="直線コネクタ 538">
          <a:extLst>
            <a:ext uri="{FF2B5EF4-FFF2-40B4-BE49-F238E27FC236}">
              <a16:creationId xmlns:a16="http://schemas.microsoft.com/office/drawing/2014/main" id="{2BCCAC78-C51E-40FA-B0D4-0427EF19B7E6}"/>
            </a:ext>
          </a:extLst>
        </xdr:cNvPr>
        <xdr:cNvCxnSpPr/>
      </xdr:nvCxnSpPr>
      <xdr:spPr>
        <a:xfrm>
          <a:off x="15481300" y="566220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36830</xdr:rowOff>
    </xdr:from>
    <xdr:to>
      <xdr:col>76</xdr:col>
      <xdr:colOff>165100</xdr:colOff>
      <xdr:row>35</xdr:row>
      <xdr:rowOff>138430</xdr:rowOff>
    </xdr:to>
    <xdr:sp macro="" textlink="">
      <xdr:nvSpPr>
        <xdr:cNvPr id="540" name="楕円 539">
          <a:extLst>
            <a:ext uri="{FF2B5EF4-FFF2-40B4-BE49-F238E27FC236}">
              <a16:creationId xmlns:a16="http://schemas.microsoft.com/office/drawing/2014/main" id="{D66599F6-8567-4DCB-8AA1-A9A5553C486E}"/>
            </a:ext>
          </a:extLst>
        </xdr:cNvPr>
        <xdr:cNvSpPr/>
      </xdr:nvSpPr>
      <xdr:spPr>
        <a:xfrm>
          <a:off x="14541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4354</xdr:rowOff>
    </xdr:from>
    <xdr:to>
      <xdr:col>81</xdr:col>
      <xdr:colOff>50800</xdr:colOff>
      <xdr:row>35</xdr:row>
      <xdr:rowOff>87630</xdr:rowOff>
    </xdr:to>
    <xdr:cxnSp macro="">
      <xdr:nvCxnSpPr>
        <xdr:cNvPr id="541" name="直線コネクタ 540">
          <a:extLst>
            <a:ext uri="{FF2B5EF4-FFF2-40B4-BE49-F238E27FC236}">
              <a16:creationId xmlns:a16="http://schemas.microsoft.com/office/drawing/2014/main" id="{9A72EA41-8A93-4192-87AC-36683A0D2D50}"/>
            </a:ext>
          </a:extLst>
        </xdr:cNvPr>
        <xdr:cNvCxnSpPr/>
      </xdr:nvCxnSpPr>
      <xdr:spPr>
        <a:xfrm flipV="1">
          <a:off x="14592300" y="5662204"/>
          <a:ext cx="889000" cy="42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72753</xdr:rowOff>
    </xdr:from>
    <xdr:to>
      <xdr:col>72</xdr:col>
      <xdr:colOff>38100</xdr:colOff>
      <xdr:row>40</xdr:row>
      <xdr:rowOff>2903</xdr:rowOff>
    </xdr:to>
    <xdr:sp macro="" textlink="">
      <xdr:nvSpPr>
        <xdr:cNvPr id="542" name="楕円 541">
          <a:extLst>
            <a:ext uri="{FF2B5EF4-FFF2-40B4-BE49-F238E27FC236}">
              <a16:creationId xmlns:a16="http://schemas.microsoft.com/office/drawing/2014/main" id="{8152D0A3-9381-44A9-B238-E8808AB1C881}"/>
            </a:ext>
          </a:extLst>
        </xdr:cNvPr>
        <xdr:cNvSpPr/>
      </xdr:nvSpPr>
      <xdr:spPr>
        <a:xfrm>
          <a:off x="136525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87630</xdr:rowOff>
    </xdr:from>
    <xdr:to>
      <xdr:col>76</xdr:col>
      <xdr:colOff>114300</xdr:colOff>
      <xdr:row>39</xdr:row>
      <xdr:rowOff>123553</xdr:rowOff>
    </xdr:to>
    <xdr:cxnSp macro="">
      <xdr:nvCxnSpPr>
        <xdr:cNvPr id="543" name="直線コネクタ 542">
          <a:extLst>
            <a:ext uri="{FF2B5EF4-FFF2-40B4-BE49-F238E27FC236}">
              <a16:creationId xmlns:a16="http://schemas.microsoft.com/office/drawing/2014/main" id="{239C6E45-9B51-4AAB-BB6A-25D6FCBF01C4}"/>
            </a:ext>
          </a:extLst>
        </xdr:cNvPr>
        <xdr:cNvCxnSpPr/>
      </xdr:nvCxnSpPr>
      <xdr:spPr>
        <a:xfrm flipV="1">
          <a:off x="13703300" y="6088380"/>
          <a:ext cx="889000" cy="72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36830</xdr:rowOff>
    </xdr:from>
    <xdr:to>
      <xdr:col>67</xdr:col>
      <xdr:colOff>101600</xdr:colOff>
      <xdr:row>39</xdr:row>
      <xdr:rowOff>138430</xdr:rowOff>
    </xdr:to>
    <xdr:sp macro="" textlink="">
      <xdr:nvSpPr>
        <xdr:cNvPr id="544" name="楕円 543">
          <a:extLst>
            <a:ext uri="{FF2B5EF4-FFF2-40B4-BE49-F238E27FC236}">
              <a16:creationId xmlns:a16="http://schemas.microsoft.com/office/drawing/2014/main" id="{1BDC6A1D-B1C5-4A84-8282-03B18BC6C3AF}"/>
            </a:ext>
          </a:extLst>
        </xdr:cNvPr>
        <xdr:cNvSpPr/>
      </xdr:nvSpPr>
      <xdr:spPr>
        <a:xfrm>
          <a:off x="12763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87630</xdr:rowOff>
    </xdr:from>
    <xdr:to>
      <xdr:col>71</xdr:col>
      <xdr:colOff>177800</xdr:colOff>
      <xdr:row>39</xdr:row>
      <xdr:rowOff>123553</xdr:rowOff>
    </xdr:to>
    <xdr:cxnSp macro="">
      <xdr:nvCxnSpPr>
        <xdr:cNvPr id="545" name="直線コネクタ 544">
          <a:extLst>
            <a:ext uri="{FF2B5EF4-FFF2-40B4-BE49-F238E27FC236}">
              <a16:creationId xmlns:a16="http://schemas.microsoft.com/office/drawing/2014/main" id="{A1EACFF7-7ECA-47E6-834C-237C00837F47}"/>
            </a:ext>
          </a:extLst>
        </xdr:cNvPr>
        <xdr:cNvCxnSpPr/>
      </xdr:nvCxnSpPr>
      <xdr:spPr>
        <a:xfrm>
          <a:off x="12814300" y="677418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103431</xdr:rowOff>
    </xdr:from>
    <xdr:ext cx="405111" cy="259045"/>
    <xdr:sp macro="" textlink="">
      <xdr:nvSpPr>
        <xdr:cNvPr id="546" name="n_1aveValue【認定こども園・幼稚園・保育所】&#10;有形固定資産減価償却率">
          <a:extLst>
            <a:ext uri="{FF2B5EF4-FFF2-40B4-BE49-F238E27FC236}">
              <a16:creationId xmlns:a16="http://schemas.microsoft.com/office/drawing/2014/main" id="{A4184ABA-011D-4603-A43E-A5650CF6D90C}"/>
            </a:ext>
          </a:extLst>
        </xdr:cNvPr>
        <xdr:cNvSpPr txBox="1"/>
      </xdr:nvSpPr>
      <xdr:spPr>
        <a:xfrm>
          <a:off x="152660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121393</xdr:rowOff>
    </xdr:from>
    <xdr:ext cx="405111" cy="259045"/>
    <xdr:sp macro="" textlink="">
      <xdr:nvSpPr>
        <xdr:cNvPr id="547" name="n_2aveValue【認定こども園・幼稚園・保育所】&#10;有形固定資産減価償却率">
          <a:extLst>
            <a:ext uri="{FF2B5EF4-FFF2-40B4-BE49-F238E27FC236}">
              <a16:creationId xmlns:a16="http://schemas.microsoft.com/office/drawing/2014/main" id="{EC5BD564-60A8-49C5-B7F1-FFC34BDD21CE}"/>
            </a:ext>
          </a:extLst>
        </xdr:cNvPr>
        <xdr:cNvSpPr txBox="1"/>
      </xdr:nvSpPr>
      <xdr:spPr>
        <a:xfrm>
          <a:off x="14389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161488</xdr:rowOff>
    </xdr:from>
    <xdr:ext cx="405111" cy="259045"/>
    <xdr:sp macro="" textlink="">
      <xdr:nvSpPr>
        <xdr:cNvPr id="548" name="n_3aveValue【認定こども園・幼稚園・保育所】&#10;有形固定資産減価償却率">
          <a:extLst>
            <a:ext uri="{FF2B5EF4-FFF2-40B4-BE49-F238E27FC236}">
              <a16:creationId xmlns:a16="http://schemas.microsoft.com/office/drawing/2014/main" id="{16480440-BD30-4295-BA8F-A02CA08A5892}"/>
            </a:ext>
          </a:extLst>
        </xdr:cNvPr>
        <xdr:cNvSpPr txBox="1"/>
      </xdr:nvSpPr>
      <xdr:spPr>
        <a:xfrm>
          <a:off x="13500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159855</xdr:rowOff>
    </xdr:from>
    <xdr:ext cx="405111" cy="259045"/>
    <xdr:sp macro="" textlink="">
      <xdr:nvSpPr>
        <xdr:cNvPr id="549" name="n_4aveValue【認定こども園・幼稚園・保育所】&#10;有形固定資産減価償却率">
          <a:extLst>
            <a:ext uri="{FF2B5EF4-FFF2-40B4-BE49-F238E27FC236}">
              <a16:creationId xmlns:a16="http://schemas.microsoft.com/office/drawing/2014/main" id="{6608872A-A9DA-40D5-9C12-4E581081C791}"/>
            </a:ext>
          </a:extLst>
        </xdr:cNvPr>
        <xdr:cNvSpPr txBox="1"/>
      </xdr:nvSpPr>
      <xdr:spPr>
        <a:xfrm>
          <a:off x="12611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31</xdr:row>
      <xdr:rowOff>71681</xdr:rowOff>
    </xdr:from>
    <xdr:ext cx="340478" cy="259045"/>
    <xdr:sp macro="" textlink="">
      <xdr:nvSpPr>
        <xdr:cNvPr id="550" name="n_1mainValue【認定こども園・幼稚園・保育所】&#10;有形固定資産減価償却率">
          <a:extLst>
            <a:ext uri="{FF2B5EF4-FFF2-40B4-BE49-F238E27FC236}">
              <a16:creationId xmlns:a16="http://schemas.microsoft.com/office/drawing/2014/main" id="{EB98C426-4212-4BE3-9C0E-595384B451BC}"/>
            </a:ext>
          </a:extLst>
        </xdr:cNvPr>
        <xdr:cNvSpPr txBox="1"/>
      </xdr:nvSpPr>
      <xdr:spPr>
        <a:xfrm>
          <a:off x="15298361" y="53866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154957</xdr:rowOff>
    </xdr:from>
    <xdr:ext cx="405111" cy="259045"/>
    <xdr:sp macro="" textlink="">
      <xdr:nvSpPr>
        <xdr:cNvPr id="551" name="n_2mainValue【認定こども園・幼稚園・保育所】&#10;有形固定資産減価償却率">
          <a:extLst>
            <a:ext uri="{FF2B5EF4-FFF2-40B4-BE49-F238E27FC236}">
              <a16:creationId xmlns:a16="http://schemas.microsoft.com/office/drawing/2014/main" id="{584C17BE-4A70-4514-AB8B-0F170F8B528D}"/>
            </a:ext>
          </a:extLst>
        </xdr:cNvPr>
        <xdr:cNvSpPr txBox="1"/>
      </xdr:nvSpPr>
      <xdr:spPr>
        <a:xfrm>
          <a:off x="143897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165480</xdr:rowOff>
    </xdr:from>
    <xdr:ext cx="405111" cy="259045"/>
    <xdr:sp macro="" textlink="">
      <xdr:nvSpPr>
        <xdr:cNvPr id="552" name="n_3mainValue【認定こども園・幼稚園・保育所】&#10;有形固定資産減価償却率">
          <a:extLst>
            <a:ext uri="{FF2B5EF4-FFF2-40B4-BE49-F238E27FC236}">
              <a16:creationId xmlns:a16="http://schemas.microsoft.com/office/drawing/2014/main" id="{A7ACAA78-CC0E-4FF6-8525-EB3A73D3A5D4}"/>
            </a:ext>
          </a:extLst>
        </xdr:cNvPr>
        <xdr:cNvSpPr txBox="1"/>
      </xdr:nvSpPr>
      <xdr:spPr>
        <a:xfrm>
          <a:off x="13500744" y="685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129557</xdr:rowOff>
    </xdr:from>
    <xdr:ext cx="405111" cy="259045"/>
    <xdr:sp macro="" textlink="">
      <xdr:nvSpPr>
        <xdr:cNvPr id="553" name="n_4mainValue【認定こども園・幼稚園・保育所】&#10;有形固定資産減価償却率">
          <a:extLst>
            <a:ext uri="{FF2B5EF4-FFF2-40B4-BE49-F238E27FC236}">
              <a16:creationId xmlns:a16="http://schemas.microsoft.com/office/drawing/2014/main" id="{9466E878-D458-4BC3-9AF5-AC9A247B9B9C}"/>
            </a:ext>
          </a:extLst>
        </xdr:cNvPr>
        <xdr:cNvSpPr txBox="1"/>
      </xdr:nvSpPr>
      <xdr:spPr>
        <a:xfrm>
          <a:off x="12611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6EFD5F0F-E83F-4FC0-8E4A-B5802693ACF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93265A8F-ADE1-475E-A0E5-E0E803DC38D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E36C36F0-7DB5-4B29-B22E-B1BF923F945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28A23663-B2FE-4E7E-8A2F-63B488A3EA6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57693234-E77A-4A07-AFEE-B1B7BE607E1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80A26203-DF76-4186-8ED1-E5AC5EA77A1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3083B12D-8EAC-4756-BEF4-A9E0DC1FE5A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55998BF6-4CFB-41FB-83FC-589CBEA5FB5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780B74F3-5B9A-47B9-B5C0-8E52987E6E9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24B1C6FF-D3C2-4C26-9E24-E16553BB5D4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4" name="直線コネクタ 563">
          <a:extLst>
            <a:ext uri="{FF2B5EF4-FFF2-40B4-BE49-F238E27FC236}">
              <a16:creationId xmlns:a16="http://schemas.microsoft.com/office/drawing/2014/main" id="{A6BAC6C2-625B-4A2E-A012-9798E3699C46}"/>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5" name="テキスト ボックス 564">
          <a:extLst>
            <a:ext uri="{FF2B5EF4-FFF2-40B4-BE49-F238E27FC236}">
              <a16:creationId xmlns:a16="http://schemas.microsoft.com/office/drawing/2014/main" id="{EFCACA7C-B3C6-4174-AE5D-79A824F4EFBB}"/>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6" name="直線コネクタ 565">
          <a:extLst>
            <a:ext uri="{FF2B5EF4-FFF2-40B4-BE49-F238E27FC236}">
              <a16:creationId xmlns:a16="http://schemas.microsoft.com/office/drawing/2014/main" id="{BFBF1FBD-34FD-4D57-AB25-2C32C71F09C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7" name="テキスト ボックス 566">
          <a:extLst>
            <a:ext uri="{FF2B5EF4-FFF2-40B4-BE49-F238E27FC236}">
              <a16:creationId xmlns:a16="http://schemas.microsoft.com/office/drawing/2014/main" id="{492FBD7F-9631-4946-A574-25D9EB31FC56}"/>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8" name="直線コネクタ 567">
          <a:extLst>
            <a:ext uri="{FF2B5EF4-FFF2-40B4-BE49-F238E27FC236}">
              <a16:creationId xmlns:a16="http://schemas.microsoft.com/office/drawing/2014/main" id="{08242AC5-7870-427E-9E9C-E8DFFB2E92F9}"/>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9" name="テキスト ボックス 568">
          <a:extLst>
            <a:ext uri="{FF2B5EF4-FFF2-40B4-BE49-F238E27FC236}">
              <a16:creationId xmlns:a16="http://schemas.microsoft.com/office/drawing/2014/main" id="{29F2F3B0-C3FA-4661-9E4E-19A4221C50B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0" name="直線コネクタ 569">
          <a:extLst>
            <a:ext uri="{FF2B5EF4-FFF2-40B4-BE49-F238E27FC236}">
              <a16:creationId xmlns:a16="http://schemas.microsoft.com/office/drawing/2014/main" id="{A83B4DB4-40FA-4B00-87B4-0EFC3327CF36}"/>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71" name="テキスト ボックス 570">
          <a:extLst>
            <a:ext uri="{FF2B5EF4-FFF2-40B4-BE49-F238E27FC236}">
              <a16:creationId xmlns:a16="http://schemas.microsoft.com/office/drawing/2014/main" id="{25446D87-C48C-4BA1-8094-965D944922B8}"/>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2" name="直線コネクタ 571">
          <a:extLst>
            <a:ext uri="{FF2B5EF4-FFF2-40B4-BE49-F238E27FC236}">
              <a16:creationId xmlns:a16="http://schemas.microsoft.com/office/drawing/2014/main" id="{C687F6E1-E9BB-4C72-B879-4678B30ECAD6}"/>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3" name="テキスト ボックス 572">
          <a:extLst>
            <a:ext uri="{FF2B5EF4-FFF2-40B4-BE49-F238E27FC236}">
              <a16:creationId xmlns:a16="http://schemas.microsoft.com/office/drawing/2014/main" id="{1138B8C0-B946-412A-82F5-8FB9CBD77DFA}"/>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4" name="直線コネクタ 573">
          <a:extLst>
            <a:ext uri="{FF2B5EF4-FFF2-40B4-BE49-F238E27FC236}">
              <a16:creationId xmlns:a16="http://schemas.microsoft.com/office/drawing/2014/main" id="{95EA66C2-AFC8-4E62-B1B6-2F2283288761}"/>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5" name="テキスト ボックス 574">
          <a:extLst>
            <a:ext uri="{FF2B5EF4-FFF2-40B4-BE49-F238E27FC236}">
              <a16:creationId xmlns:a16="http://schemas.microsoft.com/office/drawing/2014/main" id="{9D64E068-099B-4333-812D-5C14898CD54B}"/>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id="{901E2EAC-4344-4B76-BAF3-21CB6B91AE6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7" name="テキスト ボックス 576">
          <a:extLst>
            <a:ext uri="{FF2B5EF4-FFF2-40B4-BE49-F238E27FC236}">
              <a16:creationId xmlns:a16="http://schemas.microsoft.com/office/drawing/2014/main" id="{6FF774B7-DC25-422D-99F8-D884370EA54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認定こども園・幼稚園・保育所】&#10;一人当たり面積グラフ枠">
          <a:extLst>
            <a:ext uri="{FF2B5EF4-FFF2-40B4-BE49-F238E27FC236}">
              <a16:creationId xmlns:a16="http://schemas.microsoft.com/office/drawing/2014/main" id="{E5D7DD0D-6FF1-4457-AAD9-6538BE74D4F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28303</xdr:rowOff>
    </xdr:from>
    <xdr:to>
      <xdr:col>116</xdr:col>
      <xdr:colOff>62864</xdr:colOff>
      <xdr:row>42</xdr:row>
      <xdr:rowOff>5443</xdr:rowOff>
    </xdr:to>
    <xdr:cxnSp macro="">
      <xdr:nvCxnSpPr>
        <xdr:cNvPr id="579" name="直線コネクタ 578">
          <a:extLst>
            <a:ext uri="{FF2B5EF4-FFF2-40B4-BE49-F238E27FC236}">
              <a16:creationId xmlns:a16="http://schemas.microsoft.com/office/drawing/2014/main" id="{D1F44895-7D64-4A82-B240-A8E25B118B12}"/>
            </a:ext>
          </a:extLst>
        </xdr:cNvPr>
        <xdr:cNvCxnSpPr/>
      </xdr:nvCxnSpPr>
      <xdr:spPr>
        <a:xfrm flipV="1">
          <a:off x="22160864" y="585760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9270</xdr:rowOff>
    </xdr:from>
    <xdr:ext cx="469744" cy="259045"/>
    <xdr:sp macro="" textlink="">
      <xdr:nvSpPr>
        <xdr:cNvPr id="580" name="【認定こども園・幼稚園・保育所】&#10;一人当たり面積最小値テキスト">
          <a:extLst>
            <a:ext uri="{FF2B5EF4-FFF2-40B4-BE49-F238E27FC236}">
              <a16:creationId xmlns:a16="http://schemas.microsoft.com/office/drawing/2014/main" id="{D6D67C6D-8DEE-4264-9B21-9DCA6DA1C09F}"/>
            </a:ext>
          </a:extLst>
        </xdr:cNvPr>
        <xdr:cNvSpPr txBox="1"/>
      </xdr:nvSpPr>
      <xdr:spPr>
        <a:xfrm>
          <a:off x="22199600" y="721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5443</xdr:rowOff>
    </xdr:from>
    <xdr:to>
      <xdr:col>116</xdr:col>
      <xdr:colOff>152400</xdr:colOff>
      <xdr:row>42</xdr:row>
      <xdr:rowOff>5443</xdr:rowOff>
    </xdr:to>
    <xdr:cxnSp macro="">
      <xdr:nvCxnSpPr>
        <xdr:cNvPr id="581" name="直線コネクタ 580">
          <a:extLst>
            <a:ext uri="{FF2B5EF4-FFF2-40B4-BE49-F238E27FC236}">
              <a16:creationId xmlns:a16="http://schemas.microsoft.com/office/drawing/2014/main" id="{9D060992-24F6-40CA-B3F3-EF9703C107DC}"/>
            </a:ext>
          </a:extLst>
        </xdr:cNvPr>
        <xdr:cNvCxnSpPr/>
      </xdr:nvCxnSpPr>
      <xdr:spPr>
        <a:xfrm>
          <a:off x="22072600" y="720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146430</xdr:rowOff>
    </xdr:from>
    <xdr:ext cx="469744" cy="259045"/>
    <xdr:sp macro="" textlink="">
      <xdr:nvSpPr>
        <xdr:cNvPr id="582" name="【認定こども園・幼稚園・保育所】&#10;一人当たり面積最大値テキスト">
          <a:extLst>
            <a:ext uri="{FF2B5EF4-FFF2-40B4-BE49-F238E27FC236}">
              <a16:creationId xmlns:a16="http://schemas.microsoft.com/office/drawing/2014/main" id="{B63B8049-7872-47D4-8D30-6477598D4519}"/>
            </a:ext>
          </a:extLst>
        </xdr:cNvPr>
        <xdr:cNvSpPr txBox="1"/>
      </xdr:nvSpPr>
      <xdr:spPr>
        <a:xfrm>
          <a:off x="22199600" y="563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28303</xdr:rowOff>
    </xdr:from>
    <xdr:to>
      <xdr:col>116</xdr:col>
      <xdr:colOff>152400</xdr:colOff>
      <xdr:row>34</xdr:row>
      <xdr:rowOff>28303</xdr:rowOff>
    </xdr:to>
    <xdr:cxnSp macro="">
      <xdr:nvCxnSpPr>
        <xdr:cNvPr id="583" name="直線コネクタ 582">
          <a:extLst>
            <a:ext uri="{FF2B5EF4-FFF2-40B4-BE49-F238E27FC236}">
              <a16:creationId xmlns:a16="http://schemas.microsoft.com/office/drawing/2014/main" id="{69C8E073-79B2-4ABA-8511-E0E8551A7942}"/>
            </a:ext>
          </a:extLst>
        </xdr:cNvPr>
        <xdr:cNvCxnSpPr/>
      </xdr:nvCxnSpPr>
      <xdr:spPr>
        <a:xfrm>
          <a:off x="22072600" y="585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100165</xdr:rowOff>
    </xdr:from>
    <xdr:ext cx="469744" cy="259045"/>
    <xdr:sp macro="" textlink="">
      <xdr:nvSpPr>
        <xdr:cNvPr id="584" name="【認定こども園・幼稚園・保育所】&#10;一人当たり面積平均値テキスト">
          <a:extLst>
            <a:ext uri="{FF2B5EF4-FFF2-40B4-BE49-F238E27FC236}">
              <a16:creationId xmlns:a16="http://schemas.microsoft.com/office/drawing/2014/main" id="{9222F822-7B32-4D59-8E5B-43033542D4CA}"/>
            </a:ext>
          </a:extLst>
        </xdr:cNvPr>
        <xdr:cNvSpPr txBox="1"/>
      </xdr:nvSpPr>
      <xdr:spPr>
        <a:xfrm>
          <a:off x="22199600" y="678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121738</xdr:rowOff>
    </xdr:from>
    <xdr:to>
      <xdr:col>116</xdr:col>
      <xdr:colOff>114300</xdr:colOff>
      <xdr:row>40</xdr:row>
      <xdr:rowOff>51888</xdr:rowOff>
    </xdr:to>
    <xdr:sp macro="" textlink="">
      <xdr:nvSpPr>
        <xdr:cNvPr id="585" name="フローチャート: 判断 584">
          <a:extLst>
            <a:ext uri="{FF2B5EF4-FFF2-40B4-BE49-F238E27FC236}">
              <a16:creationId xmlns:a16="http://schemas.microsoft.com/office/drawing/2014/main" id="{CE09961D-029B-420F-A697-579C0CBD1D3C}"/>
            </a:ext>
          </a:extLst>
        </xdr:cNvPr>
        <xdr:cNvSpPr/>
      </xdr:nvSpPr>
      <xdr:spPr>
        <a:xfrm>
          <a:off x="221107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87993</xdr:rowOff>
    </xdr:from>
    <xdr:to>
      <xdr:col>112</xdr:col>
      <xdr:colOff>38100</xdr:colOff>
      <xdr:row>40</xdr:row>
      <xdr:rowOff>18143</xdr:rowOff>
    </xdr:to>
    <xdr:sp macro="" textlink="">
      <xdr:nvSpPr>
        <xdr:cNvPr id="586" name="フローチャート: 判断 585">
          <a:extLst>
            <a:ext uri="{FF2B5EF4-FFF2-40B4-BE49-F238E27FC236}">
              <a16:creationId xmlns:a16="http://schemas.microsoft.com/office/drawing/2014/main" id="{86D055E3-969D-4ECA-924A-4A5AA9858C01}"/>
            </a:ext>
          </a:extLst>
        </xdr:cNvPr>
        <xdr:cNvSpPr/>
      </xdr:nvSpPr>
      <xdr:spPr>
        <a:xfrm>
          <a:off x="21272500" y="677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76019</xdr:rowOff>
    </xdr:from>
    <xdr:to>
      <xdr:col>107</xdr:col>
      <xdr:colOff>101600</xdr:colOff>
      <xdr:row>40</xdr:row>
      <xdr:rowOff>6169</xdr:rowOff>
    </xdr:to>
    <xdr:sp macro="" textlink="">
      <xdr:nvSpPr>
        <xdr:cNvPr id="587" name="フローチャート: 判断 586">
          <a:extLst>
            <a:ext uri="{FF2B5EF4-FFF2-40B4-BE49-F238E27FC236}">
              <a16:creationId xmlns:a16="http://schemas.microsoft.com/office/drawing/2014/main" id="{5948EE26-FF19-4F9E-AF98-AC06768983E1}"/>
            </a:ext>
          </a:extLst>
        </xdr:cNvPr>
        <xdr:cNvSpPr/>
      </xdr:nvSpPr>
      <xdr:spPr>
        <a:xfrm>
          <a:off x="20383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171269</xdr:rowOff>
    </xdr:from>
    <xdr:to>
      <xdr:col>102</xdr:col>
      <xdr:colOff>165100</xdr:colOff>
      <xdr:row>39</xdr:row>
      <xdr:rowOff>101419</xdr:rowOff>
    </xdr:to>
    <xdr:sp macro="" textlink="">
      <xdr:nvSpPr>
        <xdr:cNvPr id="588" name="フローチャート: 判断 587">
          <a:extLst>
            <a:ext uri="{FF2B5EF4-FFF2-40B4-BE49-F238E27FC236}">
              <a16:creationId xmlns:a16="http://schemas.microsoft.com/office/drawing/2014/main" id="{5802F3E0-1F9C-428E-A76A-8E4C16ED0EB2}"/>
            </a:ext>
          </a:extLst>
        </xdr:cNvPr>
        <xdr:cNvSpPr/>
      </xdr:nvSpPr>
      <xdr:spPr>
        <a:xfrm>
          <a:off x="19494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136978</xdr:rowOff>
    </xdr:from>
    <xdr:to>
      <xdr:col>98</xdr:col>
      <xdr:colOff>38100</xdr:colOff>
      <xdr:row>40</xdr:row>
      <xdr:rowOff>67128</xdr:rowOff>
    </xdr:to>
    <xdr:sp macro="" textlink="">
      <xdr:nvSpPr>
        <xdr:cNvPr id="589" name="フローチャート: 判断 588">
          <a:extLst>
            <a:ext uri="{FF2B5EF4-FFF2-40B4-BE49-F238E27FC236}">
              <a16:creationId xmlns:a16="http://schemas.microsoft.com/office/drawing/2014/main" id="{931D3141-DAC4-47E5-BC52-C56CABB007A9}"/>
            </a:ext>
          </a:extLst>
        </xdr:cNvPr>
        <xdr:cNvSpPr/>
      </xdr:nvSpPr>
      <xdr:spPr>
        <a:xfrm>
          <a:off x="18605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CFBCBF09-DC31-48A9-8E3A-C56054D1816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162EFB8E-41A1-49A4-ADCE-FB7B6215CC5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C29045B3-C6F4-4643-9732-20EC89A1593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B46AF45C-4E79-4ABF-B087-ABEBF953CEB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15162855-F664-416C-9566-09C34247FAF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148953</xdr:rowOff>
    </xdr:from>
    <xdr:to>
      <xdr:col>116</xdr:col>
      <xdr:colOff>114300</xdr:colOff>
      <xdr:row>34</xdr:row>
      <xdr:rowOff>79103</xdr:rowOff>
    </xdr:to>
    <xdr:sp macro="" textlink="">
      <xdr:nvSpPr>
        <xdr:cNvPr id="595" name="楕円 594">
          <a:extLst>
            <a:ext uri="{FF2B5EF4-FFF2-40B4-BE49-F238E27FC236}">
              <a16:creationId xmlns:a16="http://schemas.microsoft.com/office/drawing/2014/main" id="{0B575ECF-5329-4325-97D4-1B32BF2AAAAC}"/>
            </a:ext>
          </a:extLst>
        </xdr:cNvPr>
        <xdr:cNvSpPr/>
      </xdr:nvSpPr>
      <xdr:spPr>
        <a:xfrm>
          <a:off x="22110700" y="580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101980</xdr:rowOff>
    </xdr:from>
    <xdr:ext cx="469744" cy="259045"/>
    <xdr:sp macro="" textlink="">
      <xdr:nvSpPr>
        <xdr:cNvPr id="596" name="【認定こども園・幼稚園・保育所】&#10;一人当たり面積該当値テキスト">
          <a:extLst>
            <a:ext uri="{FF2B5EF4-FFF2-40B4-BE49-F238E27FC236}">
              <a16:creationId xmlns:a16="http://schemas.microsoft.com/office/drawing/2014/main" id="{076B77F2-D48D-4B2B-B98E-C983100DF3E3}"/>
            </a:ext>
          </a:extLst>
        </xdr:cNvPr>
        <xdr:cNvSpPr txBox="1"/>
      </xdr:nvSpPr>
      <xdr:spPr>
        <a:xfrm>
          <a:off x="22199600" y="575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164193</xdr:rowOff>
    </xdr:from>
    <xdr:to>
      <xdr:col>112</xdr:col>
      <xdr:colOff>38100</xdr:colOff>
      <xdr:row>34</xdr:row>
      <xdr:rowOff>94343</xdr:rowOff>
    </xdr:to>
    <xdr:sp macro="" textlink="">
      <xdr:nvSpPr>
        <xdr:cNvPr id="597" name="楕円 596">
          <a:extLst>
            <a:ext uri="{FF2B5EF4-FFF2-40B4-BE49-F238E27FC236}">
              <a16:creationId xmlns:a16="http://schemas.microsoft.com/office/drawing/2014/main" id="{807EFCA0-4C81-4666-ACA0-C303129C5E18}"/>
            </a:ext>
          </a:extLst>
        </xdr:cNvPr>
        <xdr:cNvSpPr/>
      </xdr:nvSpPr>
      <xdr:spPr>
        <a:xfrm>
          <a:off x="21272500" y="58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28303</xdr:rowOff>
    </xdr:from>
    <xdr:to>
      <xdr:col>116</xdr:col>
      <xdr:colOff>63500</xdr:colOff>
      <xdr:row>34</xdr:row>
      <xdr:rowOff>43543</xdr:rowOff>
    </xdr:to>
    <xdr:cxnSp macro="">
      <xdr:nvCxnSpPr>
        <xdr:cNvPr id="598" name="直線コネクタ 597">
          <a:extLst>
            <a:ext uri="{FF2B5EF4-FFF2-40B4-BE49-F238E27FC236}">
              <a16:creationId xmlns:a16="http://schemas.microsoft.com/office/drawing/2014/main" id="{8BC6E559-473C-4055-935E-BD8F8527789E}"/>
            </a:ext>
          </a:extLst>
        </xdr:cNvPr>
        <xdr:cNvCxnSpPr/>
      </xdr:nvCxnSpPr>
      <xdr:spPr>
        <a:xfrm flipV="1">
          <a:off x="21323300" y="5857603"/>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141333</xdr:rowOff>
    </xdr:from>
    <xdr:to>
      <xdr:col>102</xdr:col>
      <xdr:colOff>165100</xdr:colOff>
      <xdr:row>40</xdr:row>
      <xdr:rowOff>71483</xdr:rowOff>
    </xdr:to>
    <xdr:sp macro="" textlink="">
      <xdr:nvSpPr>
        <xdr:cNvPr id="599" name="楕円 598">
          <a:extLst>
            <a:ext uri="{FF2B5EF4-FFF2-40B4-BE49-F238E27FC236}">
              <a16:creationId xmlns:a16="http://schemas.microsoft.com/office/drawing/2014/main" id="{DEEFD0BA-3210-41BD-A96B-DB04A3432C6C}"/>
            </a:ext>
          </a:extLst>
        </xdr:cNvPr>
        <xdr:cNvSpPr/>
      </xdr:nvSpPr>
      <xdr:spPr>
        <a:xfrm>
          <a:off x="19494500" y="68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128270</xdr:rowOff>
    </xdr:from>
    <xdr:to>
      <xdr:col>98</xdr:col>
      <xdr:colOff>38100</xdr:colOff>
      <xdr:row>40</xdr:row>
      <xdr:rowOff>58420</xdr:rowOff>
    </xdr:to>
    <xdr:sp macro="" textlink="">
      <xdr:nvSpPr>
        <xdr:cNvPr id="600" name="楕円 599">
          <a:extLst>
            <a:ext uri="{FF2B5EF4-FFF2-40B4-BE49-F238E27FC236}">
              <a16:creationId xmlns:a16="http://schemas.microsoft.com/office/drawing/2014/main" id="{58948E67-7F9A-417E-B2D4-28ECBF6BAA26}"/>
            </a:ext>
          </a:extLst>
        </xdr:cNvPr>
        <xdr:cNvSpPr/>
      </xdr:nvSpPr>
      <xdr:spPr>
        <a:xfrm>
          <a:off x="18605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7620</xdr:rowOff>
    </xdr:from>
    <xdr:to>
      <xdr:col>102</xdr:col>
      <xdr:colOff>114300</xdr:colOff>
      <xdr:row>40</xdr:row>
      <xdr:rowOff>20683</xdr:rowOff>
    </xdr:to>
    <xdr:cxnSp macro="">
      <xdr:nvCxnSpPr>
        <xdr:cNvPr id="601" name="直線コネクタ 600">
          <a:extLst>
            <a:ext uri="{FF2B5EF4-FFF2-40B4-BE49-F238E27FC236}">
              <a16:creationId xmlns:a16="http://schemas.microsoft.com/office/drawing/2014/main" id="{2D97EE43-43C4-428C-883D-C4C6C77A06D9}"/>
            </a:ext>
          </a:extLst>
        </xdr:cNvPr>
        <xdr:cNvCxnSpPr/>
      </xdr:nvCxnSpPr>
      <xdr:spPr>
        <a:xfrm>
          <a:off x="18656300" y="686562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9270</xdr:rowOff>
    </xdr:from>
    <xdr:ext cx="469744" cy="259045"/>
    <xdr:sp macro="" textlink="">
      <xdr:nvSpPr>
        <xdr:cNvPr id="602" name="n_1aveValue【認定こども園・幼稚園・保育所】&#10;一人当たり面積">
          <a:extLst>
            <a:ext uri="{FF2B5EF4-FFF2-40B4-BE49-F238E27FC236}">
              <a16:creationId xmlns:a16="http://schemas.microsoft.com/office/drawing/2014/main" id="{D5D2AE97-659E-4040-B87F-BB0CBA3D958B}"/>
            </a:ext>
          </a:extLst>
        </xdr:cNvPr>
        <xdr:cNvSpPr txBox="1"/>
      </xdr:nvSpPr>
      <xdr:spPr>
        <a:xfrm>
          <a:off x="21075727" y="686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22696</xdr:rowOff>
    </xdr:from>
    <xdr:ext cx="469744" cy="259045"/>
    <xdr:sp macro="" textlink="">
      <xdr:nvSpPr>
        <xdr:cNvPr id="603" name="n_2aveValue【認定こども園・幼稚園・保育所】&#10;一人当たり面積">
          <a:extLst>
            <a:ext uri="{FF2B5EF4-FFF2-40B4-BE49-F238E27FC236}">
              <a16:creationId xmlns:a16="http://schemas.microsoft.com/office/drawing/2014/main" id="{B958FCE5-5455-4819-8DB0-20F47480D139}"/>
            </a:ext>
          </a:extLst>
        </xdr:cNvPr>
        <xdr:cNvSpPr txBox="1"/>
      </xdr:nvSpPr>
      <xdr:spPr>
        <a:xfrm>
          <a:off x="201994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117946</xdr:rowOff>
    </xdr:from>
    <xdr:ext cx="469744" cy="259045"/>
    <xdr:sp macro="" textlink="">
      <xdr:nvSpPr>
        <xdr:cNvPr id="604" name="n_3aveValue【認定こども園・幼稚園・保育所】&#10;一人当たり面積">
          <a:extLst>
            <a:ext uri="{FF2B5EF4-FFF2-40B4-BE49-F238E27FC236}">
              <a16:creationId xmlns:a16="http://schemas.microsoft.com/office/drawing/2014/main" id="{408C7575-CC59-4B3F-B953-D360948882BE}"/>
            </a:ext>
          </a:extLst>
        </xdr:cNvPr>
        <xdr:cNvSpPr txBox="1"/>
      </xdr:nvSpPr>
      <xdr:spPr>
        <a:xfrm>
          <a:off x="19310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58255</xdr:rowOff>
    </xdr:from>
    <xdr:ext cx="469744" cy="259045"/>
    <xdr:sp macro="" textlink="">
      <xdr:nvSpPr>
        <xdr:cNvPr id="605" name="n_4aveValue【認定こども園・幼稚園・保育所】&#10;一人当たり面積">
          <a:extLst>
            <a:ext uri="{FF2B5EF4-FFF2-40B4-BE49-F238E27FC236}">
              <a16:creationId xmlns:a16="http://schemas.microsoft.com/office/drawing/2014/main" id="{AD8AFF21-65BF-4F98-ACBB-6A00C38E4D20}"/>
            </a:ext>
          </a:extLst>
        </xdr:cNvPr>
        <xdr:cNvSpPr txBox="1"/>
      </xdr:nvSpPr>
      <xdr:spPr>
        <a:xfrm>
          <a:off x="18421427" y="691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110870</xdr:rowOff>
    </xdr:from>
    <xdr:ext cx="469744" cy="259045"/>
    <xdr:sp macro="" textlink="">
      <xdr:nvSpPr>
        <xdr:cNvPr id="606" name="n_1mainValue【認定こども園・幼稚園・保育所】&#10;一人当たり面積">
          <a:extLst>
            <a:ext uri="{FF2B5EF4-FFF2-40B4-BE49-F238E27FC236}">
              <a16:creationId xmlns:a16="http://schemas.microsoft.com/office/drawing/2014/main" id="{AD4C605C-1F79-4F81-972D-FE4B8053B5D7}"/>
            </a:ext>
          </a:extLst>
        </xdr:cNvPr>
        <xdr:cNvSpPr txBox="1"/>
      </xdr:nvSpPr>
      <xdr:spPr>
        <a:xfrm>
          <a:off x="21075727" y="559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62610</xdr:rowOff>
    </xdr:from>
    <xdr:ext cx="469744" cy="259045"/>
    <xdr:sp macro="" textlink="">
      <xdr:nvSpPr>
        <xdr:cNvPr id="607" name="n_3mainValue【認定こども園・幼稚園・保育所】&#10;一人当たり面積">
          <a:extLst>
            <a:ext uri="{FF2B5EF4-FFF2-40B4-BE49-F238E27FC236}">
              <a16:creationId xmlns:a16="http://schemas.microsoft.com/office/drawing/2014/main" id="{FF8B9003-55A7-4D80-9387-D31BA0A2E246}"/>
            </a:ext>
          </a:extLst>
        </xdr:cNvPr>
        <xdr:cNvSpPr txBox="1"/>
      </xdr:nvSpPr>
      <xdr:spPr>
        <a:xfrm>
          <a:off x="19310427" y="692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74947</xdr:rowOff>
    </xdr:from>
    <xdr:ext cx="469744" cy="259045"/>
    <xdr:sp macro="" textlink="">
      <xdr:nvSpPr>
        <xdr:cNvPr id="608" name="n_4mainValue【認定こども園・幼稚園・保育所】&#10;一人当たり面積">
          <a:extLst>
            <a:ext uri="{FF2B5EF4-FFF2-40B4-BE49-F238E27FC236}">
              <a16:creationId xmlns:a16="http://schemas.microsoft.com/office/drawing/2014/main" id="{427C5092-80C5-43B6-836A-610976722ED1}"/>
            </a:ext>
          </a:extLst>
        </xdr:cNvPr>
        <xdr:cNvSpPr txBox="1"/>
      </xdr:nvSpPr>
      <xdr:spPr>
        <a:xfrm>
          <a:off x="184214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382A570A-23EB-4C37-97FA-2D37B63DD40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429AD808-861A-4C63-BFC9-85C78A67F41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5D64A6EC-B1D0-4A70-A727-B4018C81743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D38EBF93-2CA7-4414-BD44-F9B13F1DA21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B4904063-80AF-4347-A6FF-E3F8726393F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ECE8EC61-98B6-4E67-8AD4-0A0365FE05B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9665FFB5-5E3A-48FB-9D13-3E7D5E92637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0E680F15-3D21-4A1C-9CAA-39435771267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34D23570-0B74-4F1D-9E1B-D437DF9CB29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880671BA-ADC5-4638-A348-ED6064FE724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C634F8CF-D96D-4DC1-9FA6-C0870215ABE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a:extLst>
            <a:ext uri="{FF2B5EF4-FFF2-40B4-BE49-F238E27FC236}">
              <a16:creationId xmlns:a16="http://schemas.microsoft.com/office/drawing/2014/main" id="{871DBD14-C15B-4D95-8456-540957D5944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a:extLst>
            <a:ext uri="{FF2B5EF4-FFF2-40B4-BE49-F238E27FC236}">
              <a16:creationId xmlns:a16="http://schemas.microsoft.com/office/drawing/2014/main" id="{4AA966BD-9F77-4F65-8EA0-36BD0CC459C3}"/>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a:extLst>
            <a:ext uri="{FF2B5EF4-FFF2-40B4-BE49-F238E27FC236}">
              <a16:creationId xmlns:a16="http://schemas.microsoft.com/office/drawing/2014/main" id="{C7F8C16D-67A2-43BC-8FE3-BDE63C89A20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a:extLst>
            <a:ext uri="{FF2B5EF4-FFF2-40B4-BE49-F238E27FC236}">
              <a16:creationId xmlns:a16="http://schemas.microsoft.com/office/drawing/2014/main" id="{5068C50E-5A4F-48BC-8AD2-DD453585EFD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a:extLst>
            <a:ext uri="{FF2B5EF4-FFF2-40B4-BE49-F238E27FC236}">
              <a16:creationId xmlns:a16="http://schemas.microsoft.com/office/drawing/2014/main" id="{2E9E591F-8B81-427B-A439-8E4D46A48F0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a:extLst>
            <a:ext uri="{FF2B5EF4-FFF2-40B4-BE49-F238E27FC236}">
              <a16:creationId xmlns:a16="http://schemas.microsoft.com/office/drawing/2014/main" id="{CEF7F362-4989-44AB-9202-26231B623FF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a:extLst>
            <a:ext uri="{FF2B5EF4-FFF2-40B4-BE49-F238E27FC236}">
              <a16:creationId xmlns:a16="http://schemas.microsoft.com/office/drawing/2014/main" id="{116F1B31-48A7-480C-8AB4-5F2A1DA5652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a:extLst>
            <a:ext uri="{FF2B5EF4-FFF2-40B4-BE49-F238E27FC236}">
              <a16:creationId xmlns:a16="http://schemas.microsoft.com/office/drawing/2014/main" id="{3A48E359-432A-4A49-8824-D14864113E0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a:extLst>
            <a:ext uri="{FF2B5EF4-FFF2-40B4-BE49-F238E27FC236}">
              <a16:creationId xmlns:a16="http://schemas.microsoft.com/office/drawing/2014/main" id="{68523E9A-2D03-48CE-88FB-6A3E13E5853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a:extLst>
            <a:ext uri="{FF2B5EF4-FFF2-40B4-BE49-F238E27FC236}">
              <a16:creationId xmlns:a16="http://schemas.microsoft.com/office/drawing/2014/main" id="{74283586-4285-4885-9DFA-22609EF4A63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BEED2A38-458D-450F-88E7-EA6A0AD26DE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a:extLst>
            <a:ext uri="{FF2B5EF4-FFF2-40B4-BE49-F238E27FC236}">
              <a16:creationId xmlns:a16="http://schemas.microsoft.com/office/drawing/2014/main" id="{B0E6EDBB-2523-47A5-84B1-DFEF45AA0E2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a:extLst>
            <a:ext uri="{FF2B5EF4-FFF2-40B4-BE49-F238E27FC236}">
              <a16:creationId xmlns:a16="http://schemas.microsoft.com/office/drawing/2014/main" id="{FBCF9218-AAC0-4821-B281-44950EAD56F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167640</xdr:rowOff>
    </xdr:from>
    <xdr:to>
      <xdr:col>85</xdr:col>
      <xdr:colOff>126364</xdr:colOff>
      <xdr:row>64</xdr:row>
      <xdr:rowOff>68580</xdr:rowOff>
    </xdr:to>
    <xdr:cxnSp macro="">
      <xdr:nvCxnSpPr>
        <xdr:cNvPr id="633" name="直線コネクタ 632">
          <a:extLst>
            <a:ext uri="{FF2B5EF4-FFF2-40B4-BE49-F238E27FC236}">
              <a16:creationId xmlns:a16="http://schemas.microsoft.com/office/drawing/2014/main" id="{D762021A-39A4-446B-AA4C-1E52D0C14987}"/>
            </a:ext>
          </a:extLst>
        </xdr:cNvPr>
        <xdr:cNvCxnSpPr/>
      </xdr:nvCxnSpPr>
      <xdr:spPr>
        <a:xfrm flipV="1">
          <a:off x="16318864" y="959739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634" name="【学校施設】&#10;有形固定資産減価償却率最小値テキスト">
          <a:extLst>
            <a:ext uri="{FF2B5EF4-FFF2-40B4-BE49-F238E27FC236}">
              <a16:creationId xmlns:a16="http://schemas.microsoft.com/office/drawing/2014/main" id="{14E16FFB-3738-4D73-9575-82165EF9D1A5}"/>
            </a:ext>
          </a:extLst>
        </xdr:cNvPr>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635" name="直線コネクタ 634">
          <a:extLst>
            <a:ext uri="{FF2B5EF4-FFF2-40B4-BE49-F238E27FC236}">
              <a16:creationId xmlns:a16="http://schemas.microsoft.com/office/drawing/2014/main" id="{C6C1835C-8E5C-4328-9F28-B9F1C73F566F}"/>
            </a:ext>
          </a:extLst>
        </xdr:cNvPr>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114317</xdr:rowOff>
    </xdr:from>
    <xdr:ext cx="405111" cy="259045"/>
    <xdr:sp macro="" textlink="">
      <xdr:nvSpPr>
        <xdr:cNvPr id="636" name="【学校施設】&#10;有形固定資産減価償却率最大値テキスト">
          <a:extLst>
            <a:ext uri="{FF2B5EF4-FFF2-40B4-BE49-F238E27FC236}">
              <a16:creationId xmlns:a16="http://schemas.microsoft.com/office/drawing/2014/main" id="{B77EFE6B-9513-4423-A907-984C5559EC38}"/>
            </a:ext>
          </a:extLst>
        </xdr:cNvPr>
        <xdr:cNvSpPr txBox="1"/>
      </xdr:nvSpPr>
      <xdr:spPr>
        <a:xfrm>
          <a:off x="16357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167640</xdr:rowOff>
    </xdr:from>
    <xdr:to>
      <xdr:col>86</xdr:col>
      <xdr:colOff>25400</xdr:colOff>
      <xdr:row>55</xdr:row>
      <xdr:rowOff>167640</xdr:rowOff>
    </xdr:to>
    <xdr:cxnSp macro="">
      <xdr:nvCxnSpPr>
        <xdr:cNvPr id="637" name="直線コネクタ 636">
          <a:extLst>
            <a:ext uri="{FF2B5EF4-FFF2-40B4-BE49-F238E27FC236}">
              <a16:creationId xmlns:a16="http://schemas.microsoft.com/office/drawing/2014/main" id="{B562A998-D712-4691-8D92-6441977EE13B}"/>
            </a:ext>
          </a:extLst>
        </xdr:cNvPr>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17</xdr:rowOff>
    </xdr:from>
    <xdr:ext cx="405111" cy="259045"/>
    <xdr:sp macro="" textlink="">
      <xdr:nvSpPr>
        <xdr:cNvPr id="638" name="【学校施設】&#10;有形固定資産減価償却率平均値テキスト">
          <a:extLst>
            <a:ext uri="{FF2B5EF4-FFF2-40B4-BE49-F238E27FC236}">
              <a16:creationId xmlns:a16="http://schemas.microsoft.com/office/drawing/2014/main" id="{BC95C7FC-262B-43FC-9B8C-D6A7CDEAD46F}"/>
            </a:ext>
          </a:extLst>
        </xdr:cNvPr>
        <xdr:cNvSpPr txBox="1"/>
      </xdr:nvSpPr>
      <xdr:spPr>
        <a:xfrm>
          <a:off x="16357600" y="1028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639" name="フローチャート: 判断 638">
          <a:extLst>
            <a:ext uri="{FF2B5EF4-FFF2-40B4-BE49-F238E27FC236}">
              <a16:creationId xmlns:a16="http://schemas.microsoft.com/office/drawing/2014/main" id="{63680348-B4EB-4F15-B3BF-644AE30E1AD8}"/>
            </a:ext>
          </a:extLst>
        </xdr:cNvPr>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640" name="フローチャート: 判断 639">
          <a:extLst>
            <a:ext uri="{FF2B5EF4-FFF2-40B4-BE49-F238E27FC236}">
              <a16:creationId xmlns:a16="http://schemas.microsoft.com/office/drawing/2014/main" id="{F393B50A-C7BB-454C-9E75-0D88CDEBE65F}"/>
            </a:ext>
          </a:extLst>
        </xdr:cNvPr>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641" name="フローチャート: 判断 640">
          <a:extLst>
            <a:ext uri="{FF2B5EF4-FFF2-40B4-BE49-F238E27FC236}">
              <a16:creationId xmlns:a16="http://schemas.microsoft.com/office/drawing/2014/main" id="{CBD0CAAB-384A-459C-8F69-1F10D677C4D3}"/>
            </a:ext>
          </a:extLst>
        </xdr:cNvPr>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642" name="フローチャート: 判断 641">
          <a:extLst>
            <a:ext uri="{FF2B5EF4-FFF2-40B4-BE49-F238E27FC236}">
              <a16:creationId xmlns:a16="http://schemas.microsoft.com/office/drawing/2014/main" id="{995EDD55-0075-4298-82A8-5DE73256467A}"/>
            </a:ext>
          </a:extLst>
        </xdr:cNvPr>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643" name="フローチャート: 判断 642">
          <a:extLst>
            <a:ext uri="{FF2B5EF4-FFF2-40B4-BE49-F238E27FC236}">
              <a16:creationId xmlns:a16="http://schemas.microsoft.com/office/drawing/2014/main" id="{C63C9A36-675B-44C4-A2A7-68C041C587E9}"/>
            </a:ext>
          </a:extLst>
        </xdr:cNvPr>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4908F44A-D4E9-4CA2-93A9-AC77F507767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91BE046F-BDF8-46AF-827B-E9B2C50E427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62F21FA9-4FC5-42A7-9211-00045EF06D4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B5845963-00CA-40E4-96CD-ABB434AC0E4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EF4C9BFD-B530-412E-AE72-89CA0A058E6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44450</xdr:rowOff>
    </xdr:from>
    <xdr:to>
      <xdr:col>85</xdr:col>
      <xdr:colOff>177800</xdr:colOff>
      <xdr:row>57</xdr:row>
      <xdr:rowOff>146050</xdr:rowOff>
    </xdr:to>
    <xdr:sp macro="" textlink="">
      <xdr:nvSpPr>
        <xdr:cNvPr id="649" name="楕円 648">
          <a:extLst>
            <a:ext uri="{FF2B5EF4-FFF2-40B4-BE49-F238E27FC236}">
              <a16:creationId xmlns:a16="http://schemas.microsoft.com/office/drawing/2014/main" id="{89F3F3A1-BEDD-49AC-9DF6-1ACEB236457F}"/>
            </a:ext>
          </a:extLst>
        </xdr:cNvPr>
        <xdr:cNvSpPr/>
      </xdr:nvSpPr>
      <xdr:spPr>
        <a:xfrm>
          <a:off x="162687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67327</xdr:rowOff>
    </xdr:from>
    <xdr:ext cx="405111" cy="259045"/>
    <xdr:sp macro="" textlink="">
      <xdr:nvSpPr>
        <xdr:cNvPr id="650" name="【学校施設】&#10;有形固定資産減価償却率該当値テキスト">
          <a:extLst>
            <a:ext uri="{FF2B5EF4-FFF2-40B4-BE49-F238E27FC236}">
              <a16:creationId xmlns:a16="http://schemas.microsoft.com/office/drawing/2014/main" id="{7530C711-BB30-47B1-AF28-1E53FBDDF1A8}"/>
            </a:ext>
          </a:extLst>
        </xdr:cNvPr>
        <xdr:cNvSpPr txBox="1"/>
      </xdr:nvSpPr>
      <xdr:spPr>
        <a:xfrm>
          <a:off x="16357600"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160655</xdr:rowOff>
    </xdr:from>
    <xdr:to>
      <xdr:col>81</xdr:col>
      <xdr:colOff>101600</xdr:colOff>
      <xdr:row>57</xdr:row>
      <xdr:rowOff>90805</xdr:rowOff>
    </xdr:to>
    <xdr:sp macro="" textlink="">
      <xdr:nvSpPr>
        <xdr:cNvPr id="651" name="楕円 650">
          <a:extLst>
            <a:ext uri="{FF2B5EF4-FFF2-40B4-BE49-F238E27FC236}">
              <a16:creationId xmlns:a16="http://schemas.microsoft.com/office/drawing/2014/main" id="{F1E8A3AD-2DDD-4C43-9B42-03C099058889}"/>
            </a:ext>
          </a:extLst>
        </xdr:cNvPr>
        <xdr:cNvSpPr/>
      </xdr:nvSpPr>
      <xdr:spPr>
        <a:xfrm>
          <a:off x="15430500" y="97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40005</xdr:rowOff>
    </xdr:from>
    <xdr:to>
      <xdr:col>85</xdr:col>
      <xdr:colOff>127000</xdr:colOff>
      <xdr:row>57</xdr:row>
      <xdr:rowOff>95250</xdr:rowOff>
    </xdr:to>
    <xdr:cxnSp macro="">
      <xdr:nvCxnSpPr>
        <xdr:cNvPr id="652" name="直線コネクタ 651">
          <a:extLst>
            <a:ext uri="{FF2B5EF4-FFF2-40B4-BE49-F238E27FC236}">
              <a16:creationId xmlns:a16="http://schemas.microsoft.com/office/drawing/2014/main" id="{0E7819FF-C506-47FD-ADBA-7FAE1495D633}"/>
            </a:ext>
          </a:extLst>
        </xdr:cNvPr>
        <xdr:cNvCxnSpPr/>
      </xdr:nvCxnSpPr>
      <xdr:spPr>
        <a:xfrm>
          <a:off x="15481300" y="981265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109220</xdr:rowOff>
    </xdr:from>
    <xdr:to>
      <xdr:col>76</xdr:col>
      <xdr:colOff>165100</xdr:colOff>
      <xdr:row>57</xdr:row>
      <xdr:rowOff>39370</xdr:rowOff>
    </xdr:to>
    <xdr:sp macro="" textlink="">
      <xdr:nvSpPr>
        <xdr:cNvPr id="653" name="楕円 652">
          <a:extLst>
            <a:ext uri="{FF2B5EF4-FFF2-40B4-BE49-F238E27FC236}">
              <a16:creationId xmlns:a16="http://schemas.microsoft.com/office/drawing/2014/main" id="{D994B523-3C03-458E-9EF8-A62FAC95C352}"/>
            </a:ext>
          </a:extLst>
        </xdr:cNvPr>
        <xdr:cNvSpPr/>
      </xdr:nvSpPr>
      <xdr:spPr>
        <a:xfrm>
          <a:off x="14541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160020</xdr:rowOff>
    </xdr:from>
    <xdr:to>
      <xdr:col>81</xdr:col>
      <xdr:colOff>50800</xdr:colOff>
      <xdr:row>57</xdr:row>
      <xdr:rowOff>40005</xdr:rowOff>
    </xdr:to>
    <xdr:cxnSp macro="">
      <xdr:nvCxnSpPr>
        <xdr:cNvPr id="654" name="直線コネクタ 653">
          <a:extLst>
            <a:ext uri="{FF2B5EF4-FFF2-40B4-BE49-F238E27FC236}">
              <a16:creationId xmlns:a16="http://schemas.microsoft.com/office/drawing/2014/main" id="{C185F3ED-DACE-4837-8F72-729DEBEAB8CF}"/>
            </a:ext>
          </a:extLst>
        </xdr:cNvPr>
        <xdr:cNvCxnSpPr/>
      </xdr:nvCxnSpPr>
      <xdr:spPr>
        <a:xfrm>
          <a:off x="14592300" y="97612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126365</xdr:rowOff>
    </xdr:from>
    <xdr:to>
      <xdr:col>72</xdr:col>
      <xdr:colOff>38100</xdr:colOff>
      <xdr:row>57</xdr:row>
      <xdr:rowOff>56515</xdr:rowOff>
    </xdr:to>
    <xdr:sp macro="" textlink="">
      <xdr:nvSpPr>
        <xdr:cNvPr id="655" name="楕円 654">
          <a:extLst>
            <a:ext uri="{FF2B5EF4-FFF2-40B4-BE49-F238E27FC236}">
              <a16:creationId xmlns:a16="http://schemas.microsoft.com/office/drawing/2014/main" id="{2E28AA59-AA60-4345-AB98-B67297978E81}"/>
            </a:ext>
          </a:extLst>
        </xdr:cNvPr>
        <xdr:cNvSpPr/>
      </xdr:nvSpPr>
      <xdr:spPr>
        <a:xfrm>
          <a:off x="13652500" y="97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160020</xdr:rowOff>
    </xdr:from>
    <xdr:to>
      <xdr:col>76</xdr:col>
      <xdr:colOff>114300</xdr:colOff>
      <xdr:row>57</xdr:row>
      <xdr:rowOff>5715</xdr:rowOff>
    </xdr:to>
    <xdr:cxnSp macro="">
      <xdr:nvCxnSpPr>
        <xdr:cNvPr id="656" name="直線コネクタ 655">
          <a:extLst>
            <a:ext uri="{FF2B5EF4-FFF2-40B4-BE49-F238E27FC236}">
              <a16:creationId xmlns:a16="http://schemas.microsoft.com/office/drawing/2014/main" id="{F629F1FC-86D4-4354-AB19-524EF6E30346}"/>
            </a:ext>
          </a:extLst>
        </xdr:cNvPr>
        <xdr:cNvCxnSpPr/>
      </xdr:nvCxnSpPr>
      <xdr:spPr>
        <a:xfrm flipV="1">
          <a:off x="13703300" y="976122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151130</xdr:rowOff>
    </xdr:from>
    <xdr:to>
      <xdr:col>67</xdr:col>
      <xdr:colOff>101600</xdr:colOff>
      <xdr:row>57</xdr:row>
      <xdr:rowOff>81280</xdr:rowOff>
    </xdr:to>
    <xdr:sp macro="" textlink="">
      <xdr:nvSpPr>
        <xdr:cNvPr id="657" name="楕円 656">
          <a:extLst>
            <a:ext uri="{FF2B5EF4-FFF2-40B4-BE49-F238E27FC236}">
              <a16:creationId xmlns:a16="http://schemas.microsoft.com/office/drawing/2014/main" id="{105F7D09-E343-4925-AB80-13FE14A6670A}"/>
            </a:ext>
          </a:extLst>
        </xdr:cNvPr>
        <xdr:cNvSpPr/>
      </xdr:nvSpPr>
      <xdr:spPr>
        <a:xfrm>
          <a:off x="127635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5715</xdr:rowOff>
    </xdr:from>
    <xdr:to>
      <xdr:col>71</xdr:col>
      <xdr:colOff>177800</xdr:colOff>
      <xdr:row>57</xdr:row>
      <xdr:rowOff>30480</xdr:rowOff>
    </xdr:to>
    <xdr:cxnSp macro="">
      <xdr:nvCxnSpPr>
        <xdr:cNvPr id="658" name="直線コネクタ 657">
          <a:extLst>
            <a:ext uri="{FF2B5EF4-FFF2-40B4-BE49-F238E27FC236}">
              <a16:creationId xmlns:a16="http://schemas.microsoft.com/office/drawing/2014/main" id="{2262BD49-7A4C-4C9F-AD96-A5454A4B719D}"/>
            </a:ext>
          </a:extLst>
        </xdr:cNvPr>
        <xdr:cNvCxnSpPr/>
      </xdr:nvCxnSpPr>
      <xdr:spPr>
        <a:xfrm flipV="1">
          <a:off x="12814300" y="97783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659" name="n_1aveValue【学校施設】&#10;有形固定資産減価償却率">
          <a:extLst>
            <a:ext uri="{FF2B5EF4-FFF2-40B4-BE49-F238E27FC236}">
              <a16:creationId xmlns:a16="http://schemas.microsoft.com/office/drawing/2014/main" id="{2C46887E-17AC-4FEE-8E7B-80D818767320}"/>
            </a:ext>
          </a:extLst>
        </xdr:cNvPr>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120032</xdr:rowOff>
    </xdr:from>
    <xdr:ext cx="405111" cy="259045"/>
    <xdr:sp macro="" textlink="">
      <xdr:nvSpPr>
        <xdr:cNvPr id="660" name="n_2aveValue【学校施設】&#10;有形固定資産減価償却率">
          <a:extLst>
            <a:ext uri="{FF2B5EF4-FFF2-40B4-BE49-F238E27FC236}">
              <a16:creationId xmlns:a16="http://schemas.microsoft.com/office/drawing/2014/main" id="{49612F0F-2610-4F4B-BDF2-9E38D234B966}"/>
            </a:ext>
          </a:extLst>
        </xdr:cNvPr>
        <xdr:cNvSpPr txBox="1"/>
      </xdr:nvSpPr>
      <xdr:spPr>
        <a:xfrm>
          <a:off x="14389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83837</xdr:rowOff>
    </xdr:from>
    <xdr:ext cx="405111" cy="259045"/>
    <xdr:sp macro="" textlink="">
      <xdr:nvSpPr>
        <xdr:cNvPr id="661" name="n_3aveValue【学校施設】&#10;有形固定資産減価償却率">
          <a:extLst>
            <a:ext uri="{FF2B5EF4-FFF2-40B4-BE49-F238E27FC236}">
              <a16:creationId xmlns:a16="http://schemas.microsoft.com/office/drawing/2014/main" id="{A771C0F6-2FE1-43E6-A77B-C79C5DB0907F}"/>
            </a:ext>
          </a:extLst>
        </xdr:cNvPr>
        <xdr:cNvSpPr txBox="1"/>
      </xdr:nvSpPr>
      <xdr:spPr>
        <a:xfrm>
          <a:off x="13500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19067</xdr:rowOff>
    </xdr:from>
    <xdr:ext cx="405111" cy="259045"/>
    <xdr:sp macro="" textlink="">
      <xdr:nvSpPr>
        <xdr:cNvPr id="662" name="n_4aveValue【学校施設】&#10;有形固定資産減価償却率">
          <a:extLst>
            <a:ext uri="{FF2B5EF4-FFF2-40B4-BE49-F238E27FC236}">
              <a16:creationId xmlns:a16="http://schemas.microsoft.com/office/drawing/2014/main" id="{6AFF63CE-2636-4E4A-B557-CDC0AB70E891}"/>
            </a:ext>
          </a:extLst>
        </xdr:cNvPr>
        <xdr:cNvSpPr txBox="1"/>
      </xdr:nvSpPr>
      <xdr:spPr>
        <a:xfrm>
          <a:off x="12611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107332</xdr:rowOff>
    </xdr:from>
    <xdr:ext cx="405111" cy="259045"/>
    <xdr:sp macro="" textlink="">
      <xdr:nvSpPr>
        <xdr:cNvPr id="663" name="n_1mainValue【学校施設】&#10;有形固定資産減価償却率">
          <a:extLst>
            <a:ext uri="{FF2B5EF4-FFF2-40B4-BE49-F238E27FC236}">
              <a16:creationId xmlns:a16="http://schemas.microsoft.com/office/drawing/2014/main" id="{90C97746-3D2D-439F-8023-B1A20746974C}"/>
            </a:ext>
          </a:extLst>
        </xdr:cNvPr>
        <xdr:cNvSpPr txBox="1"/>
      </xdr:nvSpPr>
      <xdr:spPr>
        <a:xfrm>
          <a:off x="15266044" y="953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55897</xdr:rowOff>
    </xdr:from>
    <xdr:ext cx="405111" cy="259045"/>
    <xdr:sp macro="" textlink="">
      <xdr:nvSpPr>
        <xdr:cNvPr id="664" name="n_2mainValue【学校施設】&#10;有形固定資産減価償却率">
          <a:extLst>
            <a:ext uri="{FF2B5EF4-FFF2-40B4-BE49-F238E27FC236}">
              <a16:creationId xmlns:a16="http://schemas.microsoft.com/office/drawing/2014/main" id="{BD2F83EE-163D-42E0-8795-B76EA6F8CFFA}"/>
            </a:ext>
          </a:extLst>
        </xdr:cNvPr>
        <xdr:cNvSpPr txBox="1"/>
      </xdr:nvSpPr>
      <xdr:spPr>
        <a:xfrm>
          <a:off x="143897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73042</xdr:rowOff>
    </xdr:from>
    <xdr:ext cx="405111" cy="259045"/>
    <xdr:sp macro="" textlink="">
      <xdr:nvSpPr>
        <xdr:cNvPr id="665" name="n_3mainValue【学校施設】&#10;有形固定資産減価償却率">
          <a:extLst>
            <a:ext uri="{FF2B5EF4-FFF2-40B4-BE49-F238E27FC236}">
              <a16:creationId xmlns:a16="http://schemas.microsoft.com/office/drawing/2014/main" id="{DD4A282C-8604-4F92-ABCD-3146803CB33E}"/>
            </a:ext>
          </a:extLst>
        </xdr:cNvPr>
        <xdr:cNvSpPr txBox="1"/>
      </xdr:nvSpPr>
      <xdr:spPr>
        <a:xfrm>
          <a:off x="13500744" y="950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97807</xdr:rowOff>
    </xdr:from>
    <xdr:ext cx="405111" cy="259045"/>
    <xdr:sp macro="" textlink="">
      <xdr:nvSpPr>
        <xdr:cNvPr id="666" name="n_4mainValue【学校施設】&#10;有形固定資産減価償却率">
          <a:extLst>
            <a:ext uri="{FF2B5EF4-FFF2-40B4-BE49-F238E27FC236}">
              <a16:creationId xmlns:a16="http://schemas.microsoft.com/office/drawing/2014/main" id="{5677F2EB-0D07-4A86-8ED6-ECA77A521398}"/>
            </a:ext>
          </a:extLst>
        </xdr:cNvPr>
        <xdr:cNvSpPr txBox="1"/>
      </xdr:nvSpPr>
      <xdr:spPr>
        <a:xfrm>
          <a:off x="12611744" y="952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1F56A74C-BFE9-4D72-8D49-6099A07A2D8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20EFB60A-FE97-4673-AFA8-8600425A9A1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78C9CDA9-7418-4408-A329-0896056E526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453942AD-53A8-4BBA-B4B0-B5EC594F754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7585E38A-3A45-453D-90FC-D4B00D2D910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5E246CBA-44D5-40DF-B4B6-B3AD6AAEDD9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A6F20DC9-7D08-475D-B556-C4DAAF10911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7830035D-16A8-4782-AF55-9BBD0BC3A2A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BBFC0043-E99F-418A-9672-0DD5E38AB4B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28C10BEF-F6CB-4F35-84DA-893798F3C3D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7" name="直線コネクタ 676">
          <a:extLst>
            <a:ext uri="{FF2B5EF4-FFF2-40B4-BE49-F238E27FC236}">
              <a16:creationId xmlns:a16="http://schemas.microsoft.com/office/drawing/2014/main" id="{570BD368-D59B-4590-8B2E-C8FB6A9A93CF}"/>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8" name="テキスト ボックス 677">
          <a:extLst>
            <a:ext uri="{FF2B5EF4-FFF2-40B4-BE49-F238E27FC236}">
              <a16:creationId xmlns:a16="http://schemas.microsoft.com/office/drawing/2014/main" id="{C6C590DC-9A7A-4A98-9786-DD36C4697621}"/>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9" name="直線コネクタ 678">
          <a:extLst>
            <a:ext uri="{FF2B5EF4-FFF2-40B4-BE49-F238E27FC236}">
              <a16:creationId xmlns:a16="http://schemas.microsoft.com/office/drawing/2014/main" id="{5804AD44-B9EE-4C4C-96CA-D6ED2F971B3C}"/>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0" name="テキスト ボックス 679">
          <a:extLst>
            <a:ext uri="{FF2B5EF4-FFF2-40B4-BE49-F238E27FC236}">
              <a16:creationId xmlns:a16="http://schemas.microsoft.com/office/drawing/2014/main" id="{3323415B-5AB4-461F-AC31-7B89BB0B0A8D}"/>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1" name="直線コネクタ 680">
          <a:extLst>
            <a:ext uri="{FF2B5EF4-FFF2-40B4-BE49-F238E27FC236}">
              <a16:creationId xmlns:a16="http://schemas.microsoft.com/office/drawing/2014/main" id="{88135281-90D3-47FE-A73B-C84C594C73FA}"/>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2" name="テキスト ボックス 681">
          <a:extLst>
            <a:ext uri="{FF2B5EF4-FFF2-40B4-BE49-F238E27FC236}">
              <a16:creationId xmlns:a16="http://schemas.microsoft.com/office/drawing/2014/main" id="{E0AAEBA6-2F50-4347-8C02-5765C61AB756}"/>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3" name="直線コネクタ 682">
          <a:extLst>
            <a:ext uri="{FF2B5EF4-FFF2-40B4-BE49-F238E27FC236}">
              <a16:creationId xmlns:a16="http://schemas.microsoft.com/office/drawing/2014/main" id="{5FA875F4-FD61-4290-831D-E004B1494CF3}"/>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4" name="テキスト ボックス 683">
          <a:extLst>
            <a:ext uri="{FF2B5EF4-FFF2-40B4-BE49-F238E27FC236}">
              <a16:creationId xmlns:a16="http://schemas.microsoft.com/office/drawing/2014/main" id="{3177983E-BB9C-4129-B94C-4165BFDA63F8}"/>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5" name="直線コネクタ 684">
          <a:extLst>
            <a:ext uri="{FF2B5EF4-FFF2-40B4-BE49-F238E27FC236}">
              <a16:creationId xmlns:a16="http://schemas.microsoft.com/office/drawing/2014/main" id="{D4DC9C74-AA2A-4408-914E-3791D2AF4042}"/>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6" name="テキスト ボックス 685">
          <a:extLst>
            <a:ext uri="{FF2B5EF4-FFF2-40B4-BE49-F238E27FC236}">
              <a16:creationId xmlns:a16="http://schemas.microsoft.com/office/drawing/2014/main" id="{25B53C5C-A565-4A29-A894-7E06A95F6026}"/>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7" name="直線コネクタ 686">
          <a:extLst>
            <a:ext uri="{FF2B5EF4-FFF2-40B4-BE49-F238E27FC236}">
              <a16:creationId xmlns:a16="http://schemas.microsoft.com/office/drawing/2014/main" id="{FF50B618-DBB2-4BFF-BA5B-359B951A297F}"/>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88" name="テキスト ボックス 687">
          <a:extLst>
            <a:ext uri="{FF2B5EF4-FFF2-40B4-BE49-F238E27FC236}">
              <a16:creationId xmlns:a16="http://schemas.microsoft.com/office/drawing/2014/main" id="{DF897FFF-D311-42AC-87FD-D6CEA914B303}"/>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3E8C18E1-F6C5-4FF9-A492-4530E55512F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0" name="テキスト ボックス 689">
          <a:extLst>
            <a:ext uri="{FF2B5EF4-FFF2-40B4-BE49-F238E27FC236}">
              <a16:creationId xmlns:a16="http://schemas.microsoft.com/office/drawing/2014/main" id="{2F0E6325-8D1F-4363-9052-CEF5CB2AB0B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学校施設】&#10;一人当たり面積グラフ枠">
          <a:extLst>
            <a:ext uri="{FF2B5EF4-FFF2-40B4-BE49-F238E27FC236}">
              <a16:creationId xmlns:a16="http://schemas.microsoft.com/office/drawing/2014/main" id="{369A7AB8-CE5F-4C6F-8B65-5619E47120E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161816</xdr:rowOff>
    </xdr:from>
    <xdr:to>
      <xdr:col>116</xdr:col>
      <xdr:colOff>62864</xdr:colOff>
      <xdr:row>64</xdr:row>
      <xdr:rowOff>19268</xdr:rowOff>
    </xdr:to>
    <xdr:cxnSp macro="">
      <xdr:nvCxnSpPr>
        <xdr:cNvPr id="692" name="直線コネクタ 691">
          <a:extLst>
            <a:ext uri="{FF2B5EF4-FFF2-40B4-BE49-F238E27FC236}">
              <a16:creationId xmlns:a16="http://schemas.microsoft.com/office/drawing/2014/main" id="{8C95D9BB-F22C-4F22-BE73-9E9F05F75808}"/>
            </a:ext>
          </a:extLst>
        </xdr:cNvPr>
        <xdr:cNvCxnSpPr/>
      </xdr:nvCxnSpPr>
      <xdr:spPr>
        <a:xfrm flipV="1">
          <a:off x="22160864" y="9420116"/>
          <a:ext cx="0" cy="1571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23095</xdr:rowOff>
    </xdr:from>
    <xdr:ext cx="469744" cy="259045"/>
    <xdr:sp macro="" textlink="">
      <xdr:nvSpPr>
        <xdr:cNvPr id="693" name="【学校施設】&#10;一人当たり面積最小値テキスト">
          <a:extLst>
            <a:ext uri="{FF2B5EF4-FFF2-40B4-BE49-F238E27FC236}">
              <a16:creationId xmlns:a16="http://schemas.microsoft.com/office/drawing/2014/main" id="{B2780B33-474B-4DA5-A2B0-A87236CD036B}"/>
            </a:ext>
          </a:extLst>
        </xdr:cNvPr>
        <xdr:cNvSpPr txBox="1"/>
      </xdr:nvSpPr>
      <xdr:spPr>
        <a:xfrm>
          <a:off x="22199600" y="1099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19268</xdr:rowOff>
    </xdr:from>
    <xdr:to>
      <xdr:col>116</xdr:col>
      <xdr:colOff>152400</xdr:colOff>
      <xdr:row>64</xdr:row>
      <xdr:rowOff>19268</xdr:rowOff>
    </xdr:to>
    <xdr:cxnSp macro="">
      <xdr:nvCxnSpPr>
        <xdr:cNvPr id="694" name="直線コネクタ 693">
          <a:extLst>
            <a:ext uri="{FF2B5EF4-FFF2-40B4-BE49-F238E27FC236}">
              <a16:creationId xmlns:a16="http://schemas.microsoft.com/office/drawing/2014/main" id="{22F380E8-45A8-4EDA-86D0-16C49BD9267A}"/>
            </a:ext>
          </a:extLst>
        </xdr:cNvPr>
        <xdr:cNvCxnSpPr/>
      </xdr:nvCxnSpPr>
      <xdr:spPr>
        <a:xfrm>
          <a:off x="22072600" y="1099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108493</xdr:rowOff>
    </xdr:from>
    <xdr:ext cx="534377" cy="259045"/>
    <xdr:sp macro="" textlink="">
      <xdr:nvSpPr>
        <xdr:cNvPr id="695" name="【学校施設】&#10;一人当たり面積最大値テキスト">
          <a:extLst>
            <a:ext uri="{FF2B5EF4-FFF2-40B4-BE49-F238E27FC236}">
              <a16:creationId xmlns:a16="http://schemas.microsoft.com/office/drawing/2014/main" id="{B9582608-0DEC-493E-A696-337DEA882E5F}"/>
            </a:ext>
          </a:extLst>
        </xdr:cNvPr>
        <xdr:cNvSpPr txBox="1"/>
      </xdr:nvSpPr>
      <xdr:spPr>
        <a:xfrm>
          <a:off x="22199600" y="919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161816</xdr:rowOff>
    </xdr:from>
    <xdr:to>
      <xdr:col>116</xdr:col>
      <xdr:colOff>152400</xdr:colOff>
      <xdr:row>54</xdr:row>
      <xdr:rowOff>161816</xdr:rowOff>
    </xdr:to>
    <xdr:cxnSp macro="">
      <xdr:nvCxnSpPr>
        <xdr:cNvPr id="696" name="直線コネクタ 695">
          <a:extLst>
            <a:ext uri="{FF2B5EF4-FFF2-40B4-BE49-F238E27FC236}">
              <a16:creationId xmlns:a16="http://schemas.microsoft.com/office/drawing/2014/main" id="{A5A21FD4-BA59-4451-A238-AB0BC769B1D2}"/>
            </a:ext>
          </a:extLst>
        </xdr:cNvPr>
        <xdr:cNvCxnSpPr/>
      </xdr:nvCxnSpPr>
      <xdr:spPr>
        <a:xfrm>
          <a:off x="22072600" y="9420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25762</xdr:rowOff>
    </xdr:from>
    <xdr:ext cx="469744" cy="259045"/>
    <xdr:sp macro="" textlink="">
      <xdr:nvSpPr>
        <xdr:cNvPr id="697" name="【学校施設】&#10;一人当たり面積平均値テキスト">
          <a:extLst>
            <a:ext uri="{FF2B5EF4-FFF2-40B4-BE49-F238E27FC236}">
              <a16:creationId xmlns:a16="http://schemas.microsoft.com/office/drawing/2014/main" id="{F1A765FB-6283-461E-B830-0DDD5A5A3B85}"/>
            </a:ext>
          </a:extLst>
        </xdr:cNvPr>
        <xdr:cNvSpPr txBox="1"/>
      </xdr:nvSpPr>
      <xdr:spPr>
        <a:xfrm>
          <a:off x="22199600" y="10484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47335</xdr:rowOff>
    </xdr:from>
    <xdr:to>
      <xdr:col>116</xdr:col>
      <xdr:colOff>114300</xdr:colOff>
      <xdr:row>61</xdr:row>
      <xdr:rowOff>148935</xdr:rowOff>
    </xdr:to>
    <xdr:sp macro="" textlink="">
      <xdr:nvSpPr>
        <xdr:cNvPr id="698" name="フローチャート: 判断 697">
          <a:extLst>
            <a:ext uri="{FF2B5EF4-FFF2-40B4-BE49-F238E27FC236}">
              <a16:creationId xmlns:a16="http://schemas.microsoft.com/office/drawing/2014/main" id="{BBAE16E1-2F02-4209-8434-F6CB98F4C7B7}"/>
            </a:ext>
          </a:extLst>
        </xdr:cNvPr>
        <xdr:cNvSpPr/>
      </xdr:nvSpPr>
      <xdr:spPr>
        <a:xfrm>
          <a:off x="22110700" y="1050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11738</xdr:rowOff>
    </xdr:from>
    <xdr:to>
      <xdr:col>112</xdr:col>
      <xdr:colOff>38100</xdr:colOff>
      <xdr:row>61</xdr:row>
      <xdr:rowOff>113338</xdr:rowOff>
    </xdr:to>
    <xdr:sp macro="" textlink="">
      <xdr:nvSpPr>
        <xdr:cNvPr id="699" name="フローチャート: 判断 698">
          <a:extLst>
            <a:ext uri="{FF2B5EF4-FFF2-40B4-BE49-F238E27FC236}">
              <a16:creationId xmlns:a16="http://schemas.microsoft.com/office/drawing/2014/main" id="{49795862-AC69-4E15-8F0F-631487ECF02D}"/>
            </a:ext>
          </a:extLst>
        </xdr:cNvPr>
        <xdr:cNvSpPr/>
      </xdr:nvSpPr>
      <xdr:spPr>
        <a:xfrm>
          <a:off x="21272500" y="104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163268</xdr:rowOff>
    </xdr:from>
    <xdr:to>
      <xdr:col>107</xdr:col>
      <xdr:colOff>101600</xdr:colOff>
      <xdr:row>61</xdr:row>
      <xdr:rowOff>93418</xdr:rowOff>
    </xdr:to>
    <xdr:sp macro="" textlink="">
      <xdr:nvSpPr>
        <xdr:cNvPr id="700" name="フローチャート: 判断 699">
          <a:extLst>
            <a:ext uri="{FF2B5EF4-FFF2-40B4-BE49-F238E27FC236}">
              <a16:creationId xmlns:a16="http://schemas.microsoft.com/office/drawing/2014/main" id="{BD5FE11A-A235-4082-9248-E982695DF633}"/>
            </a:ext>
          </a:extLst>
        </xdr:cNvPr>
        <xdr:cNvSpPr/>
      </xdr:nvSpPr>
      <xdr:spPr>
        <a:xfrm>
          <a:off x="20383500" y="1045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15331</xdr:rowOff>
    </xdr:from>
    <xdr:to>
      <xdr:col>102</xdr:col>
      <xdr:colOff>165100</xdr:colOff>
      <xdr:row>61</xdr:row>
      <xdr:rowOff>116931</xdr:rowOff>
    </xdr:to>
    <xdr:sp macro="" textlink="">
      <xdr:nvSpPr>
        <xdr:cNvPr id="701" name="フローチャート: 判断 700">
          <a:extLst>
            <a:ext uri="{FF2B5EF4-FFF2-40B4-BE49-F238E27FC236}">
              <a16:creationId xmlns:a16="http://schemas.microsoft.com/office/drawing/2014/main" id="{2CDF174E-7FCB-4F55-B65D-CDC474E71681}"/>
            </a:ext>
          </a:extLst>
        </xdr:cNvPr>
        <xdr:cNvSpPr/>
      </xdr:nvSpPr>
      <xdr:spPr>
        <a:xfrm>
          <a:off x="19494500" y="1047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40313</xdr:rowOff>
    </xdr:from>
    <xdr:to>
      <xdr:col>98</xdr:col>
      <xdr:colOff>38100</xdr:colOff>
      <xdr:row>61</xdr:row>
      <xdr:rowOff>141913</xdr:rowOff>
    </xdr:to>
    <xdr:sp macro="" textlink="">
      <xdr:nvSpPr>
        <xdr:cNvPr id="702" name="フローチャート: 判断 701">
          <a:extLst>
            <a:ext uri="{FF2B5EF4-FFF2-40B4-BE49-F238E27FC236}">
              <a16:creationId xmlns:a16="http://schemas.microsoft.com/office/drawing/2014/main" id="{52C18B2E-53CA-4732-B6A6-E357D2C5A6BF}"/>
            </a:ext>
          </a:extLst>
        </xdr:cNvPr>
        <xdr:cNvSpPr/>
      </xdr:nvSpPr>
      <xdr:spPr>
        <a:xfrm>
          <a:off x="18605500" y="104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FA9DAF3C-1BB1-43E2-8C18-A4F1B5C10FD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199BB909-FAE2-4E27-A7D2-50AD4BCBF7E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21BCFC9D-9E0D-42FD-805B-7A91A0532D2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A49CE287-4C37-4AE9-9C93-13EC18D927E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BF3056D7-520D-4F83-A578-D8CC6CF4B40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106934</xdr:rowOff>
    </xdr:from>
    <xdr:to>
      <xdr:col>116</xdr:col>
      <xdr:colOff>114300</xdr:colOff>
      <xdr:row>57</xdr:row>
      <xdr:rowOff>37084</xdr:rowOff>
    </xdr:to>
    <xdr:sp macro="" textlink="">
      <xdr:nvSpPr>
        <xdr:cNvPr id="708" name="楕円 707">
          <a:extLst>
            <a:ext uri="{FF2B5EF4-FFF2-40B4-BE49-F238E27FC236}">
              <a16:creationId xmlns:a16="http://schemas.microsoft.com/office/drawing/2014/main" id="{26CB442B-8F55-4992-8024-301DF7B375EA}"/>
            </a:ext>
          </a:extLst>
        </xdr:cNvPr>
        <xdr:cNvSpPr/>
      </xdr:nvSpPr>
      <xdr:spPr>
        <a:xfrm>
          <a:off x="22110700" y="970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129811</xdr:rowOff>
    </xdr:from>
    <xdr:ext cx="469744" cy="259045"/>
    <xdr:sp macro="" textlink="">
      <xdr:nvSpPr>
        <xdr:cNvPr id="709" name="【学校施設】&#10;一人当たり面積該当値テキスト">
          <a:extLst>
            <a:ext uri="{FF2B5EF4-FFF2-40B4-BE49-F238E27FC236}">
              <a16:creationId xmlns:a16="http://schemas.microsoft.com/office/drawing/2014/main" id="{434A1ACF-0578-4CC2-87D3-7C88D6E6E7A0}"/>
            </a:ext>
          </a:extLst>
        </xdr:cNvPr>
        <xdr:cNvSpPr txBox="1"/>
      </xdr:nvSpPr>
      <xdr:spPr>
        <a:xfrm>
          <a:off x="22199600" y="955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121303</xdr:rowOff>
    </xdr:from>
    <xdr:to>
      <xdr:col>112</xdr:col>
      <xdr:colOff>38100</xdr:colOff>
      <xdr:row>57</xdr:row>
      <xdr:rowOff>51453</xdr:rowOff>
    </xdr:to>
    <xdr:sp macro="" textlink="">
      <xdr:nvSpPr>
        <xdr:cNvPr id="710" name="楕円 709">
          <a:extLst>
            <a:ext uri="{FF2B5EF4-FFF2-40B4-BE49-F238E27FC236}">
              <a16:creationId xmlns:a16="http://schemas.microsoft.com/office/drawing/2014/main" id="{1C183C08-85B6-4A1C-A8AB-C5066FB73485}"/>
            </a:ext>
          </a:extLst>
        </xdr:cNvPr>
        <xdr:cNvSpPr/>
      </xdr:nvSpPr>
      <xdr:spPr>
        <a:xfrm>
          <a:off x="21272500" y="972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157734</xdr:rowOff>
    </xdr:from>
    <xdr:to>
      <xdr:col>116</xdr:col>
      <xdr:colOff>63500</xdr:colOff>
      <xdr:row>57</xdr:row>
      <xdr:rowOff>653</xdr:rowOff>
    </xdr:to>
    <xdr:cxnSp macro="">
      <xdr:nvCxnSpPr>
        <xdr:cNvPr id="711" name="直線コネクタ 710">
          <a:extLst>
            <a:ext uri="{FF2B5EF4-FFF2-40B4-BE49-F238E27FC236}">
              <a16:creationId xmlns:a16="http://schemas.microsoft.com/office/drawing/2014/main" id="{FD27FA4E-D483-4DF2-A125-23A777004BA8}"/>
            </a:ext>
          </a:extLst>
        </xdr:cNvPr>
        <xdr:cNvCxnSpPr/>
      </xdr:nvCxnSpPr>
      <xdr:spPr>
        <a:xfrm flipV="1">
          <a:off x="21323300" y="9758934"/>
          <a:ext cx="8382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170942</xdr:rowOff>
    </xdr:from>
    <xdr:to>
      <xdr:col>107</xdr:col>
      <xdr:colOff>101600</xdr:colOff>
      <xdr:row>57</xdr:row>
      <xdr:rowOff>101092</xdr:rowOff>
    </xdr:to>
    <xdr:sp macro="" textlink="">
      <xdr:nvSpPr>
        <xdr:cNvPr id="712" name="楕円 711">
          <a:extLst>
            <a:ext uri="{FF2B5EF4-FFF2-40B4-BE49-F238E27FC236}">
              <a16:creationId xmlns:a16="http://schemas.microsoft.com/office/drawing/2014/main" id="{29AFB67A-E060-4782-8E6F-2CBF808B0910}"/>
            </a:ext>
          </a:extLst>
        </xdr:cNvPr>
        <xdr:cNvSpPr/>
      </xdr:nvSpPr>
      <xdr:spPr>
        <a:xfrm>
          <a:off x="20383500" y="977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653</xdr:rowOff>
    </xdr:from>
    <xdr:to>
      <xdr:col>111</xdr:col>
      <xdr:colOff>177800</xdr:colOff>
      <xdr:row>57</xdr:row>
      <xdr:rowOff>50292</xdr:rowOff>
    </xdr:to>
    <xdr:cxnSp macro="">
      <xdr:nvCxnSpPr>
        <xdr:cNvPr id="713" name="直線コネクタ 712">
          <a:extLst>
            <a:ext uri="{FF2B5EF4-FFF2-40B4-BE49-F238E27FC236}">
              <a16:creationId xmlns:a16="http://schemas.microsoft.com/office/drawing/2014/main" id="{CDFCBC6D-DAC0-407D-9F6F-AEA78631AC20}"/>
            </a:ext>
          </a:extLst>
        </xdr:cNvPr>
        <xdr:cNvCxnSpPr/>
      </xdr:nvCxnSpPr>
      <xdr:spPr>
        <a:xfrm flipV="1">
          <a:off x="20434300" y="9773303"/>
          <a:ext cx="889000" cy="4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3738</xdr:rowOff>
    </xdr:from>
    <xdr:to>
      <xdr:col>102</xdr:col>
      <xdr:colOff>165100</xdr:colOff>
      <xdr:row>57</xdr:row>
      <xdr:rowOff>105338</xdr:rowOff>
    </xdr:to>
    <xdr:sp macro="" textlink="">
      <xdr:nvSpPr>
        <xdr:cNvPr id="714" name="楕円 713">
          <a:extLst>
            <a:ext uri="{FF2B5EF4-FFF2-40B4-BE49-F238E27FC236}">
              <a16:creationId xmlns:a16="http://schemas.microsoft.com/office/drawing/2014/main" id="{781A2C3A-0A01-4478-8AC0-AAC4C6C143BA}"/>
            </a:ext>
          </a:extLst>
        </xdr:cNvPr>
        <xdr:cNvSpPr/>
      </xdr:nvSpPr>
      <xdr:spPr>
        <a:xfrm>
          <a:off x="19494500" y="977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50292</xdr:rowOff>
    </xdr:from>
    <xdr:to>
      <xdr:col>107</xdr:col>
      <xdr:colOff>50800</xdr:colOff>
      <xdr:row>57</xdr:row>
      <xdr:rowOff>54538</xdr:rowOff>
    </xdr:to>
    <xdr:cxnSp macro="">
      <xdr:nvCxnSpPr>
        <xdr:cNvPr id="715" name="直線コネクタ 714">
          <a:extLst>
            <a:ext uri="{FF2B5EF4-FFF2-40B4-BE49-F238E27FC236}">
              <a16:creationId xmlns:a16="http://schemas.microsoft.com/office/drawing/2014/main" id="{E67AB354-375C-4F2A-A9DA-D1F555239745}"/>
            </a:ext>
          </a:extLst>
        </xdr:cNvPr>
        <xdr:cNvCxnSpPr/>
      </xdr:nvCxnSpPr>
      <xdr:spPr>
        <a:xfrm flipV="1">
          <a:off x="19545300" y="9822942"/>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22189</xdr:rowOff>
    </xdr:from>
    <xdr:to>
      <xdr:col>98</xdr:col>
      <xdr:colOff>38100</xdr:colOff>
      <xdr:row>57</xdr:row>
      <xdr:rowOff>123789</xdr:rowOff>
    </xdr:to>
    <xdr:sp macro="" textlink="">
      <xdr:nvSpPr>
        <xdr:cNvPr id="716" name="楕円 715">
          <a:extLst>
            <a:ext uri="{FF2B5EF4-FFF2-40B4-BE49-F238E27FC236}">
              <a16:creationId xmlns:a16="http://schemas.microsoft.com/office/drawing/2014/main" id="{5976AFE5-BD6B-4C1B-9B1E-F6EA0C05C350}"/>
            </a:ext>
          </a:extLst>
        </xdr:cNvPr>
        <xdr:cNvSpPr/>
      </xdr:nvSpPr>
      <xdr:spPr>
        <a:xfrm>
          <a:off x="18605500" y="97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54538</xdr:rowOff>
    </xdr:from>
    <xdr:to>
      <xdr:col>102</xdr:col>
      <xdr:colOff>114300</xdr:colOff>
      <xdr:row>57</xdr:row>
      <xdr:rowOff>72989</xdr:rowOff>
    </xdr:to>
    <xdr:cxnSp macro="">
      <xdr:nvCxnSpPr>
        <xdr:cNvPr id="717" name="直線コネクタ 716">
          <a:extLst>
            <a:ext uri="{FF2B5EF4-FFF2-40B4-BE49-F238E27FC236}">
              <a16:creationId xmlns:a16="http://schemas.microsoft.com/office/drawing/2014/main" id="{494E9048-7496-462C-B027-6673A9F65367}"/>
            </a:ext>
          </a:extLst>
        </xdr:cNvPr>
        <xdr:cNvCxnSpPr/>
      </xdr:nvCxnSpPr>
      <xdr:spPr>
        <a:xfrm flipV="1">
          <a:off x="18656300" y="9827188"/>
          <a:ext cx="889000" cy="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104465</xdr:rowOff>
    </xdr:from>
    <xdr:ext cx="469744" cy="259045"/>
    <xdr:sp macro="" textlink="">
      <xdr:nvSpPr>
        <xdr:cNvPr id="718" name="n_1aveValue【学校施設】&#10;一人当たり面積">
          <a:extLst>
            <a:ext uri="{FF2B5EF4-FFF2-40B4-BE49-F238E27FC236}">
              <a16:creationId xmlns:a16="http://schemas.microsoft.com/office/drawing/2014/main" id="{41AAD536-02FC-452D-8CB3-7E3B7ACC156A}"/>
            </a:ext>
          </a:extLst>
        </xdr:cNvPr>
        <xdr:cNvSpPr txBox="1"/>
      </xdr:nvSpPr>
      <xdr:spPr>
        <a:xfrm>
          <a:off x="21075727" y="1056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84545</xdr:rowOff>
    </xdr:from>
    <xdr:ext cx="469744" cy="259045"/>
    <xdr:sp macro="" textlink="">
      <xdr:nvSpPr>
        <xdr:cNvPr id="719" name="n_2aveValue【学校施設】&#10;一人当たり面積">
          <a:extLst>
            <a:ext uri="{FF2B5EF4-FFF2-40B4-BE49-F238E27FC236}">
              <a16:creationId xmlns:a16="http://schemas.microsoft.com/office/drawing/2014/main" id="{CC9D6BF3-E9CD-4C38-BA3B-2A1FD7C137CB}"/>
            </a:ext>
          </a:extLst>
        </xdr:cNvPr>
        <xdr:cNvSpPr txBox="1"/>
      </xdr:nvSpPr>
      <xdr:spPr>
        <a:xfrm>
          <a:off x="20199427" y="1054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108058</xdr:rowOff>
    </xdr:from>
    <xdr:ext cx="469744" cy="259045"/>
    <xdr:sp macro="" textlink="">
      <xdr:nvSpPr>
        <xdr:cNvPr id="720" name="n_3aveValue【学校施設】&#10;一人当たり面積">
          <a:extLst>
            <a:ext uri="{FF2B5EF4-FFF2-40B4-BE49-F238E27FC236}">
              <a16:creationId xmlns:a16="http://schemas.microsoft.com/office/drawing/2014/main" id="{BF7DB54B-8E56-4835-BEA1-F34333E02F84}"/>
            </a:ext>
          </a:extLst>
        </xdr:cNvPr>
        <xdr:cNvSpPr txBox="1"/>
      </xdr:nvSpPr>
      <xdr:spPr>
        <a:xfrm>
          <a:off x="19310427" y="1056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133040</xdr:rowOff>
    </xdr:from>
    <xdr:ext cx="469744" cy="259045"/>
    <xdr:sp macro="" textlink="">
      <xdr:nvSpPr>
        <xdr:cNvPr id="721" name="n_4aveValue【学校施設】&#10;一人当たり面積">
          <a:extLst>
            <a:ext uri="{FF2B5EF4-FFF2-40B4-BE49-F238E27FC236}">
              <a16:creationId xmlns:a16="http://schemas.microsoft.com/office/drawing/2014/main" id="{5C00F6C0-04DC-4993-B85E-10B65F0D1884}"/>
            </a:ext>
          </a:extLst>
        </xdr:cNvPr>
        <xdr:cNvSpPr txBox="1"/>
      </xdr:nvSpPr>
      <xdr:spPr>
        <a:xfrm>
          <a:off x="18421427" y="1059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67980</xdr:rowOff>
    </xdr:from>
    <xdr:ext cx="469744" cy="259045"/>
    <xdr:sp macro="" textlink="">
      <xdr:nvSpPr>
        <xdr:cNvPr id="722" name="n_1mainValue【学校施設】&#10;一人当たり面積">
          <a:extLst>
            <a:ext uri="{FF2B5EF4-FFF2-40B4-BE49-F238E27FC236}">
              <a16:creationId xmlns:a16="http://schemas.microsoft.com/office/drawing/2014/main" id="{93AEC139-6D94-4347-8F9F-B5F61210A5A7}"/>
            </a:ext>
          </a:extLst>
        </xdr:cNvPr>
        <xdr:cNvSpPr txBox="1"/>
      </xdr:nvSpPr>
      <xdr:spPr>
        <a:xfrm>
          <a:off x="21075727" y="94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117619</xdr:rowOff>
    </xdr:from>
    <xdr:ext cx="469744" cy="259045"/>
    <xdr:sp macro="" textlink="">
      <xdr:nvSpPr>
        <xdr:cNvPr id="723" name="n_2mainValue【学校施設】&#10;一人当たり面積">
          <a:extLst>
            <a:ext uri="{FF2B5EF4-FFF2-40B4-BE49-F238E27FC236}">
              <a16:creationId xmlns:a16="http://schemas.microsoft.com/office/drawing/2014/main" id="{9D6C2E71-B3E5-4A9F-AB2F-C33713F2361E}"/>
            </a:ext>
          </a:extLst>
        </xdr:cNvPr>
        <xdr:cNvSpPr txBox="1"/>
      </xdr:nvSpPr>
      <xdr:spPr>
        <a:xfrm>
          <a:off x="20199427" y="954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121865</xdr:rowOff>
    </xdr:from>
    <xdr:ext cx="469744" cy="259045"/>
    <xdr:sp macro="" textlink="">
      <xdr:nvSpPr>
        <xdr:cNvPr id="724" name="n_3mainValue【学校施設】&#10;一人当たり面積">
          <a:extLst>
            <a:ext uri="{FF2B5EF4-FFF2-40B4-BE49-F238E27FC236}">
              <a16:creationId xmlns:a16="http://schemas.microsoft.com/office/drawing/2014/main" id="{B7E04ED2-3AF5-4297-81C9-95F8F3822066}"/>
            </a:ext>
          </a:extLst>
        </xdr:cNvPr>
        <xdr:cNvSpPr txBox="1"/>
      </xdr:nvSpPr>
      <xdr:spPr>
        <a:xfrm>
          <a:off x="19310427" y="955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140316</xdr:rowOff>
    </xdr:from>
    <xdr:ext cx="469744" cy="259045"/>
    <xdr:sp macro="" textlink="">
      <xdr:nvSpPr>
        <xdr:cNvPr id="725" name="n_4mainValue【学校施設】&#10;一人当たり面積">
          <a:extLst>
            <a:ext uri="{FF2B5EF4-FFF2-40B4-BE49-F238E27FC236}">
              <a16:creationId xmlns:a16="http://schemas.microsoft.com/office/drawing/2014/main" id="{6F2643DC-B246-4A97-9F03-F92973F0B8DE}"/>
            </a:ext>
          </a:extLst>
        </xdr:cNvPr>
        <xdr:cNvSpPr txBox="1"/>
      </xdr:nvSpPr>
      <xdr:spPr>
        <a:xfrm>
          <a:off x="18421427" y="95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9A7246A0-B08D-4871-8CEA-3DB4A15BC18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3EB27BFF-20A1-4E74-88B2-DB83A761E94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4353F8D9-9202-4566-9D36-54C2E66B187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142AA764-17B5-4282-AAE8-D3F42546D14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1E569C53-278D-4C28-B4EC-81B6A614776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6A7B3171-E728-4DCF-B1DF-A866B131FB7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FA473791-074F-4290-A32C-63B8D9B9E42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1B66B058-7CB9-4952-B903-C7CF8B02A7B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4" name="正方形/長方形 733">
          <a:extLst>
            <a:ext uri="{FF2B5EF4-FFF2-40B4-BE49-F238E27FC236}">
              <a16:creationId xmlns:a16="http://schemas.microsoft.com/office/drawing/2014/main" id="{3620E6C2-478F-47C7-A660-88AE9AADD52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5" name="正方形/長方形 734">
          <a:extLst>
            <a:ext uri="{FF2B5EF4-FFF2-40B4-BE49-F238E27FC236}">
              <a16:creationId xmlns:a16="http://schemas.microsoft.com/office/drawing/2014/main" id="{91DBC4BD-191C-418C-814D-0B79ADE4949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6" name="正方形/長方形 735">
          <a:extLst>
            <a:ext uri="{FF2B5EF4-FFF2-40B4-BE49-F238E27FC236}">
              <a16:creationId xmlns:a16="http://schemas.microsoft.com/office/drawing/2014/main" id="{BB5BF3AF-CDA7-4044-AD1F-966567D35B9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7" name="正方形/長方形 736">
          <a:extLst>
            <a:ext uri="{FF2B5EF4-FFF2-40B4-BE49-F238E27FC236}">
              <a16:creationId xmlns:a16="http://schemas.microsoft.com/office/drawing/2014/main" id="{48F35E4A-2601-4A9F-B104-3F667F83AC1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8" name="正方形/長方形 737">
          <a:extLst>
            <a:ext uri="{FF2B5EF4-FFF2-40B4-BE49-F238E27FC236}">
              <a16:creationId xmlns:a16="http://schemas.microsoft.com/office/drawing/2014/main" id="{E50D0B76-0257-4107-A216-1FFB7B35BB3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9" name="正方形/長方形 738">
          <a:extLst>
            <a:ext uri="{FF2B5EF4-FFF2-40B4-BE49-F238E27FC236}">
              <a16:creationId xmlns:a16="http://schemas.microsoft.com/office/drawing/2014/main" id="{119BFCE8-74D1-448F-9202-E433F0843C0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0" name="正方形/長方形 739">
          <a:extLst>
            <a:ext uri="{FF2B5EF4-FFF2-40B4-BE49-F238E27FC236}">
              <a16:creationId xmlns:a16="http://schemas.microsoft.com/office/drawing/2014/main" id="{D8D9669B-09F6-44BD-BFB4-DBE5294F548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1" name="正方形/長方形 740">
          <a:extLst>
            <a:ext uri="{FF2B5EF4-FFF2-40B4-BE49-F238E27FC236}">
              <a16:creationId xmlns:a16="http://schemas.microsoft.com/office/drawing/2014/main" id="{91A0D134-7B1E-4095-BCBC-D40FB8BF45D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5AADF8E2-7273-4D2D-877C-3FFE3DE98AB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56298946-E4B0-41B4-A7CF-1A13396CE30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187B29F0-7E24-4BB7-8E10-E865FAFBD81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FC0D9B28-4370-4441-9358-1EAE64A792F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81CD8D97-5336-43ED-A2EF-F61593049CB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EBD20E05-0B67-4B94-B7C5-179854ED449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C7E26B8A-9EDD-4D29-A405-B2948E8B137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E077B1E1-58D4-4CAB-93FA-D9066133832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B05F6482-330B-423D-9526-C66E7DE1D0E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68A167FC-39AF-46C0-8A54-365EB0A10B8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6A81BAF5-D060-4200-BC9F-13BC958B31C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3" name="直線コネクタ 752">
          <a:extLst>
            <a:ext uri="{FF2B5EF4-FFF2-40B4-BE49-F238E27FC236}">
              <a16:creationId xmlns:a16="http://schemas.microsoft.com/office/drawing/2014/main" id="{9A819517-4B8F-4081-B23E-325C5BFEF2C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4" name="テキスト ボックス 753">
          <a:extLst>
            <a:ext uri="{FF2B5EF4-FFF2-40B4-BE49-F238E27FC236}">
              <a16:creationId xmlns:a16="http://schemas.microsoft.com/office/drawing/2014/main" id="{BC55EE66-1FCE-4B59-82E8-EA1F7FB105D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5" name="直線コネクタ 754">
          <a:extLst>
            <a:ext uri="{FF2B5EF4-FFF2-40B4-BE49-F238E27FC236}">
              <a16:creationId xmlns:a16="http://schemas.microsoft.com/office/drawing/2014/main" id="{98904730-A2AF-44E9-8E4E-D19B52F7730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6" name="テキスト ボックス 755">
          <a:extLst>
            <a:ext uri="{FF2B5EF4-FFF2-40B4-BE49-F238E27FC236}">
              <a16:creationId xmlns:a16="http://schemas.microsoft.com/office/drawing/2014/main" id="{6A638B06-2E45-46D8-966F-123437130A2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7" name="直線コネクタ 756">
          <a:extLst>
            <a:ext uri="{FF2B5EF4-FFF2-40B4-BE49-F238E27FC236}">
              <a16:creationId xmlns:a16="http://schemas.microsoft.com/office/drawing/2014/main" id="{B3745263-7FB6-4C71-8D25-F7AA6805CCA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8" name="テキスト ボックス 757">
          <a:extLst>
            <a:ext uri="{FF2B5EF4-FFF2-40B4-BE49-F238E27FC236}">
              <a16:creationId xmlns:a16="http://schemas.microsoft.com/office/drawing/2014/main" id="{E5D5FA9C-430D-4EC1-9F6A-E5D5C9FE3D5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9" name="直線コネクタ 758">
          <a:extLst>
            <a:ext uri="{FF2B5EF4-FFF2-40B4-BE49-F238E27FC236}">
              <a16:creationId xmlns:a16="http://schemas.microsoft.com/office/drawing/2014/main" id="{89A14C31-5425-47FF-9B0A-108D2558125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0" name="テキスト ボックス 759">
          <a:extLst>
            <a:ext uri="{FF2B5EF4-FFF2-40B4-BE49-F238E27FC236}">
              <a16:creationId xmlns:a16="http://schemas.microsoft.com/office/drawing/2014/main" id="{29B44B5D-2F6C-49D2-86FE-37C65F03AB0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1" name="直線コネクタ 760">
          <a:extLst>
            <a:ext uri="{FF2B5EF4-FFF2-40B4-BE49-F238E27FC236}">
              <a16:creationId xmlns:a16="http://schemas.microsoft.com/office/drawing/2014/main" id="{2A106913-F361-4C4C-B4E0-76C2EDB58C8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2" name="テキスト ボックス 761">
          <a:extLst>
            <a:ext uri="{FF2B5EF4-FFF2-40B4-BE49-F238E27FC236}">
              <a16:creationId xmlns:a16="http://schemas.microsoft.com/office/drawing/2014/main" id="{7B200777-DA1D-4CA3-98FB-1FC39409217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3" name="直線コネクタ 762">
          <a:extLst>
            <a:ext uri="{FF2B5EF4-FFF2-40B4-BE49-F238E27FC236}">
              <a16:creationId xmlns:a16="http://schemas.microsoft.com/office/drawing/2014/main" id="{334CCEEB-4061-454E-AD50-F5A5AD3E8DD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4" name="テキスト ボックス 763">
          <a:extLst>
            <a:ext uri="{FF2B5EF4-FFF2-40B4-BE49-F238E27FC236}">
              <a16:creationId xmlns:a16="http://schemas.microsoft.com/office/drawing/2014/main" id="{F72E2D45-BB2C-4EE3-8083-D73F7F80554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a:extLst>
            <a:ext uri="{FF2B5EF4-FFF2-40B4-BE49-F238E27FC236}">
              <a16:creationId xmlns:a16="http://schemas.microsoft.com/office/drawing/2014/main" id="{467C8C30-8551-4DC5-AE74-5F7EAF689D3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a:extLst>
            <a:ext uri="{FF2B5EF4-FFF2-40B4-BE49-F238E27FC236}">
              <a16:creationId xmlns:a16="http://schemas.microsoft.com/office/drawing/2014/main" id="{4A2AFCB4-4B78-4ED4-A471-0EEBD23BC01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38644</xdr:rowOff>
    </xdr:from>
    <xdr:to>
      <xdr:col>85</xdr:col>
      <xdr:colOff>126364</xdr:colOff>
      <xdr:row>109</xdr:row>
      <xdr:rowOff>35379</xdr:rowOff>
    </xdr:to>
    <xdr:cxnSp macro="">
      <xdr:nvCxnSpPr>
        <xdr:cNvPr id="767" name="直線コネクタ 766">
          <a:extLst>
            <a:ext uri="{FF2B5EF4-FFF2-40B4-BE49-F238E27FC236}">
              <a16:creationId xmlns:a16="http://schemas.microsoft.com/office/drawing/2014/main" id="{C7A7ADBA-5E19-4A45-8867-1C7C015EB263}"/>
            </a:ext>
          </a:extLst>
        </xdr:cNvPr>
        <xdr:cNvCxnSpPr/>
      </xdr:nvCxnSpPr>
      <xdr:spPr>
        <a:xfrm flipV="1">
          <a:off x="16318864" y="17183644"/>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8" name="【公民館】&#10;有形固定資産減価償却率最小値テキスト">
          <a:extLst>
            <a:ext uri="{FF2B5EF4-FFF2-40B4-BE49-F238E27FC236}">
              <a16:creationId xmlns:a16="http://schemas.microsoft.com/office/drawing/2014/main" id="{68D0C641-DC80-49F4-9473-AB215FA130B6}"/>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9" name="直線コネクタ 768">
          <a:extLst>
            <a:ext uri="{FF2B5EF4-FFF2-40B4-BE49-F238E27FC236}">
              <a16:creationId xmlns:a16="http://schemas.microsoft.com/office/drawing/2014/main" id="{2D0FD3A5-9F90-4F20-84A2-F66D2B62A16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156771</xdr:rowOff>
    </xdr:from>
    <xdr:ext cx="340478" cy="259045"/>
    <xdr:sp macro="" textlink="">
      <xdr:nvSpPr>
        <xdr:cNvPr id="770" name="【公民館】&#10;有形固定資産減価償却率最大値テキスト">
          <a:extLst>
            <a:ext uri="{FF2B5EF4-FFF2-40B4-BE49-F238E27FC236}">
              <a16:creationId xmlns:a16="http://schemas.microsoft.com/office/drawing/2014/main" id="{B15C5302-AAA3-4B74-8179-7F7556A4BD2A}"/>
            </a:ext>
          </a:extLst>
        </xdr:cNvPr>
        <xdr:cNvSpPr txBox="1"/>
      </xdr:nvSpPr>
      <xdr:spPr>
        <a:xfrm>
          <a:off x="16357600" y="1695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38644</xdr:rowOff>
    </xdr:from>
    <xdr:to>
      <xdr:col>86</xdr:col>
      <xdr:colOff>25400</xdr:colOff>
      <xdr:row>100</xdr:row>
      <xdr:rowOff>38644</xdr:rowOff>
    </xdr:to>
    <xdr:cxnSp macro="">
      <xdr:nvCxnSpPr>
        <xdr:cNvPr id="771" name="直線コネクタ 770">
          <a:extLst>
            <a:ext uri="{FF2B5EF4-FFF2-40B4-BE49-F238E27FC236}">
              <a16:creationId xmlns:a16="http://schemas.microsoft.com/office/drawing/2014/main" id="{14C526C3-A332-4CEF-B4A7-0EEE0202B9E9}"/>
            </a:ext>
          </a:extLst>
        </xdr:cNvPr>
        <xdr:cNvCxnSpPr/>
      </xdr:nvCxnSpPr>
      <xdr:spPr>
        <a:xfrm>
          <a:off x="16230600" y="171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155683</xdr:rowOff>
    </xdr:from>
    <xdr:ext cx="405111" cy="259045"/>
    <xdr:sp macro="" textlink="">
      <xdr:nvSpPr>
        <xdr:cNvPr id="772" name="【公民館】&#10;有形固定資産減価償却率平均値テキスト">
          <a:extLst>
            <a:ext uri="{FF2B5EF4-FFF2-40B4-BE49-F238E27FC236}">
              <a16:creationId xmlns:a16="http://schemas.microsoft.com/office/drawing/2014/main" id="{D9F96840-FFA0-4317-AE98-2CF4B0BEFC97}"/>
            </a:ext>
          </a:extLst>
        </xdr:cNvPr>
        <xdr:cNvSpPr txBox="1"/>
      </xdr:nvSpPr>
      <xdr:spPr>
        <a:xfrm>
          <a:off x="16357600" y="1815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5806</xdr:rowOff>
    </xdr:from>
    <xdr:to>
      <xdr:col>85</xdr:col>
      <xdr:colOff>177800</xdr:colOff>
      <xdr:row>106</xdr:row>
      <xdr:rowOff>107406</xdr:rowOff>
    </xdr:to>
    <xdr:sp macro="" textlink="">
      <xdr:nvSpPr>
        <xdr:cNvPr id="773" name="フローチャート: 判断 772">
          <a:extLst>
            <a:ext uri="{FF2B5EF4-FFF2-40B4-BE49-F238E27FC236}">
              <a16:creationId xmlns:a16="http://schemas.microsoft.com/office/drawing/2014/main" id="{CEFB68CC-69B4-4C12-A070-5C451E2224EE}"/>
            </a:ext>
          </a:extLst>
        </xdr:cNvPr>
        <xdr:cNvSpPr/>
      </xdr:nvSpPr>
      <xdr:spPr>
        <a:xfrm>
          <a:off x="16268700" y="181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20501</xdr:rowOff>
    </xdr:from>
    <xdr:to>
      <xdr:col>81</xdr:col>
      <xdr:colOff>101600</xdr:colOff>
      <xdr:row>106</xdr:row>
      <xdr:rowOff>122101</xdr:rowOff>
    </xdr:to>
    <xdr:sp macro="" textlink="">
      <xdr:nvSpPr>
        <xdr:cNvPr id="774" name="フローチャート: 判断 773">
          <a:extLst>
            <a:ext uri="{FF2B5EF4-FFF2-40B4-BE49-F238E27FC236}">
              <a16:creationId xmlns:a16="http://schemas.microsoft.com/office/drawing/2014/main" id="{84047180-BA18-4BE0-A6F5-926396264C05}"/>
            </a:ext>
          </a:extLst>
        </xdr:cNvPr>
        <xdr:cNvSpPr/>
      </xdr:nvSpPr>
      <xdr:spPr>
        <a:xfrm>
          <a:off x="15430500" y="181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90714</xdr:rowOff>
    </xdr:from>
    <xdr:to>
      <xdr:col>76</xdr:col>
      <xdr:colOff>165100</xdr:colOff>
      <xdr:row>106</xdr:row>
      <xdr:rowOff>20864</xdr:rowOff>
    </xdr:to>
    <xdr:sp macro="" textlink="">
      <xdr:nvSpPr>
        <xdr:cNvPr id="775" name="フローチャート: 判断 774">
          <a:extLst>
            <a:ext uri="{FF2B5EF4-FFF2-40B4-BE49-F238E27FC236}">
              <a16:creationId xmlns:a16="http://schemas.microsoft.com/office/drawing/2014/main" id="{62800201-6111-43CB-A20B-CDC4FD749F53}"/>
            </a:ext>
          </a:extLst>
        </xdr:cNvPr>
        <xdr:cNvSpPr/>
      </xdr:nvSpPr>
      <xdr:spPr>
        <a:xfrm>
          <a:off x="14541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84182</xdr:rowOff>
    </xdr:from>
    <xdr:to>
      <xdr:col>72</xdr:col>
      <xdr:colOff>38100</xdr:colOff>
      <xdr:row>106</xdr:row>
      <xdr:rowOff>14332</xdr:rowOff>
    </xdr:to>
    <xdr:sp macro="" textlink="">
      <xdr:nvSpPr>
        <xdr:cNvPr id="776" name="フローチャート: 判断 775">
          <a:extLst>
            <a:ext uri="{FF2B5EF4-FFF2-40B4-BE49-F238E27FC236}">
              <a16:creationId xmlns:a16="http://schemas.microsoft.com/office/drawing/2014/main" id="{6BC72F56-D5F0-4FC0-B9C0-65A37EFF59CB}"/>
            </a:ext>
          </a:extLst>
        </xdr:cNvPr>
        <xdr:cNvSpPr/>
      </xdr:nvSpPr>
      <xdr:spPr>
        <a:xfrm>
          <a:off x="13652500" y="180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121738</xdr:rowOff>
    </xdr:from>
    <xdr:to>
      <xdr:col>67</xdr:col>
      <xdr:colOff>101600</xdr:colOff>
      <xdr:row>106</xdr:row>
      <xdr:rowOff>51888</xdr:rowOff>
    </xdr:to>
    <xdr:sp macro="" textlink="">
      <xdr:nvSpPr>
        <xdr:cNvPr id="777" name="フローチャート: 判断 776">
          <a:extLst>
            <a:ext uri="{FF2B5EF4-FFF2-40B4-BE49-F238E27FC236}">
              <a16:creationId xmlns:a16="http://schemas.microsoft.com/office/drawing/2014/main" id="{8F34119C-2217-41E7-B36A-D87D10076819}"/>
            </a:ext>
          </a:extLst>
        </xdr:cNvPr>
        <xdr:cNvSpPr/>
      </xdr:nvSpPr>
      <xdr:spPr>
        <a:xfrm>
          <a:off x="1276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938686FC-0E31-4159-8307-36525DCAB49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55177496-0753-4FC0-8E8A-534A3F8A93F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F8CA7BC0-8B87-4A8C-93CC-2F8DA89C246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63AFBC-57EF-4D5A-8397-3CD3498A8C5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80ABE61A-D0D6-4DC0-B4A0-F2B3617BB3F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97245</xdr:rowOff>
    </xdr:from>
    <xdr:to>
      <xdr:col>85</xdr:col>
      <xdr:colOff>177800</xdr:colOff>
      <xdr:row>103</xdr:row>
      <xdr:rowOff>27395</xdr:rowOff>
    </xdr:to>
    <xdr:sp macro="" textlink="">
      <xdr:nvSpPr>
        <xdr:cNvPr id="783" name="楕円 782">
          <a:extLst>
            <a:ext uri="{FF2B5EF4-FFF2-40B4-BE49-F238E27FC236}">
              <a16:creationId xmlns:a16="http://schemas.microsoft.com/office/drawing/2014/main" id="{5EDEDE15-2DA9-484D-89D0-CECCF2C63320}"/>
            </a:ext>
          </a:extLst>
        </xdr:cNvPr>
        <xdr:cNvSpPr/>
      </xdr:nvSpPr>
      <xdr:spPr>
        <a:xfrm>
          <a:off x="16268700" y="175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120122</xdr:rowOff>
    </xdr:from>
    <xdr:ext cx="405111" cy="259045"/>
    <xdr:sp macro="" textlink="">
      <xdr:nvSpPr>
        <xdr:cNvPr id="784" name="【公民館】&#10;有形固定資産減価償却率該当値テキスト">
          <a:extLst>
            <a:ext uri="{FF2B5EF4-FFF2-40B4-BE49-F238E27FC236}">
              <a16:creationId xmlns:a16="http://schemas.microsoft.com/office/drawing/2014/main" id="{A177CEE5-BD8E-4AB9-9432-E4C8AF3348D3}"/>
            </a:ext>
          </a:extLst>
        </xdr:cNvPr>
        <xdr:cNvSpPr txBox="1"/>
      </xdr:nvSpPr>
      <xdr:spPr>
        <a:xfrm>
          <a:off x="16357600" y="174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53158</xdr:rowOff>
    </xdr:from>
    <xdr:to>
      <xdr:col>81</xdr:col>
      <xdr:colOff>101600</xdr:colOff>
      <xdr:row>102</xdr:row>
      <xdr:rowOff>154758</xdr:rowOff>
    </xdr:to>
    <xdr:sp macro="" textlink="">
      <xdr:nvSpPr>
        <xdr:cNvPr id="785" name="楕円 784">
          <a:extLst>
            <a:ext uri="{FF2B5EF4-FFF2-40B4-BE49-F238E27FC236}">
              <a16:creationId xmlns:a16="http://schemas.microsoft.com/office/drawing/2014/main" id="{7583434F-1DEC-4471-9BDD-7D45ACB6C7BD}"/>
            </a:ext>
          </a:extLst>
        </xdr:cNvPr>
        <xdr:cNvSpPr/>
      </xdr:nvSpPr>
      <xdr:spPr>
        <a:xfrm>
          <a:off x="15430500" y="175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103958</xdr:rowOff>
    </xdr:from>
    <xdr:to>
      <xdr:col>85</xdr:col>
      <xdr:colOff>127000</xdr:colOff>
      <xdr:row>102</xdr:row>
      <xdr:rowOff>148045</xdr:rowOff>
    </xdr:to>
    <xdr:cxnSp macro="">
      <xdr:nvCxnSpPr>
        <xdr:cNvPr id="786" name="直線コネクタ 785">
          <a:extLst>
            <a:ext uri="{FF2B5EF4-FFF2-40B4-BE49-F238E27FC236}">
              <a16:creationId xmlns:a16="http://schemas.microsoft.com/office/drawing/2014/main" id="{5B58F573-9B00-491A-8205-B4DF8B79F6BA}"/>
            </a:ext>
          </a:extLst>
        </xdr:cNvPr>
        <xdr:cNvCxnSpPr/>
      </xdr:nvCxnSpPr>
      <xdr:spPr>
        <a:xfrm>
          <a:off x="15481300" y="17591858"/>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7438</xdr:rowOff>
    </xdr:from>
    <xdr:to>
      <xdr:col>76</xdr:col>
      <xdr:colOff>165100</xdr:colOff>
      <xdr:row>102</xdr:row>
      <xdr:rowOff>109038</xdr:rowOff>
    </xdr:to>
    <xdr:sp macro="" textlink="">
      <xdr:nvSpPr>
        <xdr:cNvPr id="787" name="楕円 786">
          <a:extLst>
            <a:ext uri="{FF2B5EF4-FFF2-40B4-BE49-F238E27FC236}">
              <a16:creationId xmlns:a16="http://schemas.microsoft.com/office/drawing/2014/main" id="{A072ACD0-0270-4072-8409-9BBDB2562773}"/>
            </a:ext>
          </a:extLst>
        </xdr:cNvPr>
        <xdr:cNvSpPr/>
      </xdr:nvSpPr>
      <xdr:spPr>
        <a:xfrm>
          <a:off x="14541500" y="1749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58238</xdr:rowOff>
    </xdr:from>
    <xdr:to>
      <xdr:col>81</xdr:col>
      <xdr:colOff>50800</xdr:colOff>
      <xdr:row>102</xdr:row>
      <xdr:rowOff>103958</xdr:rowOff>
    </xdr:to>
    <xdr:cxnSp macro="">
      <xdr:nvCxnSpPr>
        <xdr:cNvPr id="788" name="直線コネクタ 787">
          <a:extLst>
            <a:ext uri="{FF2B5EF4-FFF2-40B4-BE49-F238E27FC236}">
              <a16:creationId xmlns:a16="http://schemas.microsoft.com/office/drawing/2014/main" id="{01E8F840-02AB-4D0C-A3D5-D3D4AE10F582}"/>
            </a:ext>
          </a:extLst>
        </xdr:cNvPr>
        <xdr:cNvCxnSpPr/>
      </xdr:nvCxnSpPr>
      <xdr:spPr>
        <a:xfrm>
          <a:off x="14592300" y="1754613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133169</xdr:rowOff>
    </xdr:from>
    <xdr:to>
      <xdr:col>72</xdr:col>
      <xdr:colOff>38100</xdr:colOff>
      <xdr:row>102</xdr:row>
      <xdr:rowOff>63319</xdr:rowOff>
    </xdr:to>
    <xdr:sp macro="" textlink="">
      <xdr:nvSpPr>
        <xdr:cNvPr id="789" name="楕円 788">
          <a:extLst>
            <a:ext uri="{FF2B5EF4-FFF2-40B4-BE49-F238E27FC236}">
              <a16:creationId xmlns:a16="http://schemas.microsoft.com/office/drawing/2014/main" id="{41EC8547-9912-4BA0-9DE8-3C48068DBFB3}"/>
            </a:ext>
          </a:extLst>
        </xdr:cNvPr>
        <xdr:cNvSpPr/>
      </xdr:nvSpPr>
      <xdr:spPr>
        <a:xfrm>
          <a:off x="13652500" y="174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12519</xdr:rowOff>
    </xdr:from>
    <xdr:to>
      <xdr:col>76</xdr:col>
      <xdr:colOff>114300</xdr:colOff>
      <xdr:row>102</xdr:row>
      <xdr:rowOff>58238</xdr:rowOff>
    </xdr:to>
    <xdr:cxnSp macro="">
      <xdr:nvCxnSpPr>
        <xdr:cNvPr id="790" name="直線コネクタ 789">
          <a:extLst>
            <a:ext uri="{FF2B5EF4-FFF2-40B4-BE49-F238E27FC236}">
              <a16:creationId xmlns:a16="http://schemas.microsoft.com/office/drawing/2014/main" id="{F0E5DA70-487C-412B-A1E5-196EDA9E8CE6}"/>
            </a:ext>
          </a:extLst>
        </xdr:cNvPr>
        <xdr:cNvCxnSpPr/>
      </xdr:nvCxnSpPr>
      <xdr:spPr>
        <a:xfrm>
          <a:off x="13703300" y="1750041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89081</xdr:rowOff>
    </xdr:from>
    <xdr:to>
      <xdr:col>67</xdr:col>
      <xdr:colOff>101600</xdr:colOff>
      <xdr:row>102</xdr:row>
      <xdr:rowOff>19231</xdr:rowOff>
    </xdr:to>
    <xdr:sp macro="" textlink="">
      <xdr:nvSpPr>
        <xdr:cNvPr id="791" name="楕円 790">
          <a:extLst>
            <a:ext uri="{FF2B5EF4-FFF2-40B4-BE49-F238E27FC236}">
              <a16:creationId xmlns:a16="http://schemas.microsoft.com/office/drawing/2014/main" id="{CBD2B098-711A-45F3-8F23-8E6DACF6861B}"/>
            </a:ext>
          </a:extLst>
        </xdr:cNvPr>
        <xdr:cNvSpPr/>
      </xdr:nvSpPr>
      <xdr:spPr>
        <a:xfrm>
          <a:off x="12763500" y="1740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139881</xdr:rowOff>
    </xdr:from>
    <xdr:to>
      <xdr:col>71</xdr:col>
      <xdr:colOff>177800</xdr:colOff>
      <xdr:row>102</xdr:row>
      <xdr:rowOff>12519</xdr:rowOff>
    </xdr:to>
    <xdr:cxnSp macro="">
      <xdr:nvCxnSpPr>
        <xdr:cNvPr id="792" name="直線コネクタ 791">
          <a:extLst>
            <a:ext uri="{FF2B5EF4-FFF2-40B4-BE49-F238E27FC236}">
              <a16:creationId xmlns:a16="http://schemas.microsoft.com/office/drawing/2014/main" id="{D5BCDB26-6964-4A3D-8002-A03D1B2B6642}"/>
            </a:ext>
          </a:extLst>
        </xdr:cNvPr>
        <xdr:cNvCxnSpPr/>
      </xdr:nvCxnSpPr>
      <xdr:spPr>
        <a:xfrm>
          <a:off x="12814300" y="1745633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113228</xdr:rowOff>
    </xdr:from>
    <xdr:ext cx="405111" cy="259045"/>
    <xdr:sp macro="" textlink="">
      <xdr:nvSpPr>
        <xdr:cNvPr id="793" name="n_1aveValue【公民館】&#10;有形固定資産減価償却率">
          <a:extLst>
            <a:ext uri="{FF2B5EF4-FFF2-40B4-BE49-F238E27FC236}">
              <a16:creationId xmlns:a16="http://schemas.microsoft.com/office/drawing/2014/main" id="{27FC9F58-852A-4F13-B100-43A270B0646E}"/>
            </a:ext>
          </a:extLst>
        </xdr:cNvPr>
        <xdr:cNvSpPr txBox="1"/>
      </xdr:nvSpPr>
      <xdr:spPr>
        <a:xfrm>
          <a:off x="152660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11991</xdr:rowOff>
    </xdr:from>
    <xdr:ext cx="405111" cy="259045"/>
    <xdr:sp macro="" textlink="">
      <xdr:nvSpPr>
        <xdr:cNvPr id="794" name="n_2aveValue【公民館】&#10;有形固定資産減価償却率">
          <a:extLst>
            <a:ext uri="{FF2B5EF4-FFF2-40B4-BE49-F238E27FC236}">
              <a16:creationId xmlns:a16="http://schemas.microsoft.com/office/drawing/2014/main" id="{EDF8D4C7-41C8-4362-94C1-40E54935F352}"/>
            </a:ext>
          </a:extLst>
        </xdr:cNvPr>
        <xdr:cNvSpPr txBox="1"/>
      </xdr:nvSpPr>
      <xdr:spPr>
        <a:xfrm>
          <a:off x="143897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5459</xdr:rowOff>
    </xdr:from>
    <xdr:ext cx="405111" cy="259045"/>
    <xdr:sp macro="" textlink="">
      <xdr:nvSpPr>
        <xdr:cNvPr id="795" name="n_3aveValue【公民館】&#10;有形固定資産減価償却率">
          <a:extLst>
            <a:ext uri="{FF2B5EF4-FFF2-40B4-BE49-F238E27FC236}">
              <a16:creationId xmlns:a16="http://schemas.microsoft.com/office/drawing/2014/main" id="{5B047CC0-226E-4363-B289-1543796163DE}"/>
            </a:ext>
          </a:extLst>
        </xdr:cNvPr>
        <xdr:cNvSpPr txBox="1"/>
      </xdr:nvSpPr>
      <xdr:spPr>
        <a:xfrm>
          <a:off x="13500744" y="1817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43015</xdr:rowOff>
    </xdr:from>
    <xdr:ext cx="405111" cy="259045"/>
    <xdr:sp macro="" textlink="">
      <xdr:nvSpPr>
        <xdr:cNvPr id="796" name="n_4aveValue【公民館】&#10;有形固定資産減価償却率">
          <a:extLst>
            <a:ext uri="{FF2B5EF4-FFF2-40B4-BE49-F238E27FC236}">
              <a16:creationId xmlns:a16="http://schemas.microsoft.com/office/drawing/2014/main" id="{17922CEB-6FCF-42BB-B9CC-3FE4C7CC25D3}"/>
            </a:ext>
          </a:extLst>
        </xdr:cNvPr>
        <xdr:cNvSpPr txBox="1"/>
      </xdr:nvSpPr>
      <xdr:spPr>
        <a:xfrm>
          <a:off x="12611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171285</xdr:rowOff>
    </xdr:from>
    <xdr:ext cx="405111" cy="259045"/>
    <xdr:sp macro="" textlink="">
      <xdr:nvSpPr>
        <xdr:cNvPr id="797" name="n_1mainValue【公民館】&#10;有形固定資産減価償却率">
          <a:extLst>
            <a:ext uri="{FF2B5EF4-FFF2-40B4-BE49-F238E27FC236}">
              <a16:creationId xmlns:a16="http://schemas.microsoft.com/office/drawing/2014/main" id="{A54628DD-A68B-4AFE-B3D6-3EF11866ECC8}"/>
            </a:ext>
          </a:extLst>
        </xdr:cNvPr>
        <xdr:cNvSpPr txBox="1"/>
      </xdr:nvSpPr>
      <xdr:spPr>
        <a:xfrm>
          <a:off x="15266044" y="1731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125565</xdr:rowOff>
    </xdr:from>
    <xdr:ext cx="405111" cy="259045"/>
    <xdr:sp macro="" textlink="">
      <xdr:nvSpPr>
        <xdr:cNvPr id="798" name="n_2mainValue【公民館】&#10;有形固定資産減価償却率">
          <a:extLst>
            <a:ext uri="{FF2B5EF4-FFF2-40B4-BE49-F238E27FC236}">
              <a16:creationId xmlns:a16="http://schemas.microsoft.com/office/drawing/2014/main" id="{D80887CE-986B-4551-A5AF-ACF98355151E}"/>
            </a:ext>
          </a:extLst>
        </xdr:cNvPr>
        <xdr:cNvSpPr txBox="1"/>
      </xdr:nvSpPr>
      <xdr:spPr>
        <a:xfrm>
          <a:off x="14389744" y="1727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79846</xdr:rowOff>
    </xdr:from>
    <xdr:ext cx="405111" cy="259045"/>
    <xdr:sp macro="" textlink="">
      <xdr:nvSpPr>
        <xdr:cNvPr id="799" name="n_3mainValue【公民館】&#10;有形固定資産減価償却率">
          <a:extLst>
            <a:ext uri="{FF2B5EF4-FFF2-40B4-BE49-F238E27FC236}">
              <a16:creationId xmlns:a16="http://schemas.microsoft.com/office/drawing/2014/main" id="{1AB3476E-C62F-4B5E-BADB-03FC49AE94E8}"/>
            </a:ext>
          </a:extLst>
        </xdr:cNvPr>
        <xdr:cNvSpPr txBox="1"/>
      </xdr:nvSpPr>
      <xdr:spPr>
        <a:xfrm>
          <a:off x="13500744" y="1722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35758</xdr:rowOff>
    </xdr:from>
    <xdr:ext cx="405111" cy="259045"/>
    <xdr:sp macro="" textlink="">
      <xdr:nvSpPr>
        <xdr:cNvPr id="800" name="n_4mainValue【公民館】&#10;有形固定資産減価償却率">
          <a:extLst>
            <a:ext uri="{FF2B5EF4-FFF2-40B4-BE49-F238E27FC236}">
              <a16:creationId xmlns:a16="http://schemas.microsoft.com/office/drawing/2014/main" id="{89E4AFA2-D456-41F4-888A-47637E8EE62E}"/>
            </a:ext>
          </a:extLst>
        </xdr:cNvPr>
        <xdr:cNvSpPr txBox="1"/>
      </xdr:nvSpPr>
      <xdr:spPr>
        <a:xfrm>
          <a:off x="12611744" y="1718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a:extLst>
            <a:ext uri="{FF2B5EF4-FFF2-40B4-BE49-F238E27FC236}">
              <a16:creationId xmlns:a16="http://schemas.microsoft.com/office/drawing/2014/main" id="{8BBD2247-9BAB-42C5-89CF-5D8A658F1AB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a:extLst>
            <a:ext uri="{FF2B5EF4-FFF2-40B4-BE49-F238E27FC236}">
              <a16:creationId xmlns:a16="http://schemas.microsoft.com/office/drawing/2014/main" id="{F4421D1B-041C-4F0B-B0BE-006C812E9A0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a:extLst>
            <a:ext uri="{FF2B5EF4-FFF2-40B4-BE49-F238E27FC236}">
              <a16:creationId xmlns:a16="http://schemas.microsoft.com/office/drawing/2014/main" id="{DAAF623E-DCD3-42FB-8398-6CC0FC61FEA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a:extLst>
            <a:ext uri="{FF2B5EF4-FFF2-40B4-BE49-F238E27FC236}">
              <a16:creationId xmlns:a16="http://schemas.microsoft.com/office/drawing/2014/main" id="{74519562-E1B6-4172-BCAA-6B22A311D4E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a:extLst>
            <a:ext uri="{FF2B5EF4-FFF2-40B4-BE49-F238E27FC236}">
              <a16:creationId xmlns:a16="http://schemas.microsoft.com/office/drawing/2014/main" id="{2D836D6C-52E6-42F7-BA6C-2F6B483E23C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a:extLst>
            <a:ext uri="{FF2B5EF4-FFF2-40B4-BE49-F238E27FC236}">
              <a16:creationId xmlns:a16="http://schemas.microsoft.com/office/drawing/2014/main" id="{5AAC97C2-3C5E-4D9F-A048-5C4DF5385AE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a:extLst>
            <a:ext uri="{FF2B5EF4-FFF2-40B4-BE49-F238E27FC236}">
              <a16:creationId xmlns:a16="http://schemas.microsoft.com/office/drawing/2014/main" id="{97FB8377-BF0A-4ACF-B97F-7B159F25F62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a:extLst>
            <a:ext uri="{FF2B5EF4-FFF2-40B4-BE49-F238E27FC236}">
              <a16:creationId xmlns:a16="http://schemas.microsoft.com/office/drawing/2014/main" id="{ADA96487-C389-4B75-BEDB-F60C0E33719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a:extLst>
            <a:ext uri="{FF2B5EF4-FFF2-40B4-BE49-F238E27FC236}">
              <a16:creationId xmlns:a16="http://schemas.microsoft.com/office/drawing/2014/main" id="{9032D88E-5128-4543-B812-C753117D7B0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a:extLst>
            <a:ext uri="{FF2B5EF4-FFF2-40B4-BE49-F238E27FC236}">
              <a16:creationId xmlns:a16="http://schemas.microsoft.com/office/drawing/2014/main" id="{14737C93-56D8-4F09-9CA3-97A15616756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1" name="直線コネクタ 810">
          <a:extLst>
            <a:ext uri="{FF2B5EF4-FFF2-40B4-BE49-F238E27FC236}">
              <a16:creationId xmlns:a16="http://schemas.microsoft.com/office/drawing/2014/main" id="{257C0F40-0163-4989-A945-A67D6FC6A5B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2" name="テキスト ボックス 811">
          <a:extLst>
            <a:ext uri="{FF2B5EF4-FFF2-40B4-BE49-F238E27FC236}">
              <a16:creationId xmlns:a16="http://schemas.microsoft.com/office/drawing/2014/main" id="{711D16EF-00E1-4D73-8670-2472AF581B9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3" name="直線コネクタ 812">
          <a:extLst>
            <a:ext uri="{FF2B5EF4-FFF2-40B4-BE49-F238E27FC236}">
              <a16:creationId xmlns:a16="http://schemas.microsoft.com/office/drawing/2014/main" id="{C0ED59BA-5291-4ED6-83AB-994EC739F2D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4" name="テキスト ボックス 813">
          <a:extLst>
            <a:ext uri="{FF2B5EF4-FFF2-40B4-BE49-F238E27FC236}">
              <a16:creationId xmlns:a16="http://schemas.microsoft.com/office/drawing/2014/main" id="{5CF7C4F4-7107-495D-9DDA-399B679264F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5" name="直線コネクタ 814">
          <a:extLst>
            <a:ext uri="{FF2B5EF4-FFF2-40B4-BE49-F238E27FC236}">
              <a16:creationId xmlns:a16="http://schemas.microsoft.com/office/drawing/2014/main" id="{F50CAB41-26B9-4DB1-8F91-ECBDE807644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6" name="テキスト ボックス 815">
          <a:extLst>
            <a:ext uri="{FF2B5EF4-FFF2-40B4-BE49-F238E27FC236}">
              <a16:creationId xmlns:a16="http://schemas.microsoft.com/office/drawing/2014/main" id="{DBD584B8-1132-4D20-A095-938F8ABE7D1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7" name="直線コネクタ 816">
          <a:extLst>
            <a:ext uri="{FF2B5EF4-FFF2-40B4-BE49-F238E27FC236}">
              <a16:creationId xmlns:a16="http://schemas.microsoft.com/office/drawing/2014/main" id="{3AB8C449-F59A-40D5-B0B4-177752AD9EA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8" name="テキスト ボックス 817">
          <a:extLst>
            <a:ext uri="{FF2B5EF4-FFF2-40B4-BE49-F238E27FC236}">
              <a16:creationId xmlns:a16="http://schemas.microsoft.com/office/drawing/2014/main" id="{FB059D8F-C16A-4B65-9075-4BDE4DE6375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9" name="直線コネクタ 818">
          <a:extLst>
            <a:ext uri="{FF2B5EF4-FFF2-40B4-BE49-F238E27FC236}">
              <a16:creationId xmlns:a16="http://schemas.microsoft.com/office/drawing/2014/main" id="{6473A0BA-E384-4B57-B48A-BC43AC3DD80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0" name="テキスト ボックス 819">
          <a:extLst>
            <a:ext uri="{FF2B5EF4-FFF2-40B4-BE49-F238E27FC236}">
              <a16:creationId xmlns:a16="http://schemas.microsoft.com/office/drawing/2014/main" id="{AAC3CE4E-115C-4AA0-B076-350B2859C8D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9A99482A-1D3B-41FC-B10A-CD1DBA64A4B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22" name="テキスト ボックス 821">
          <a:extLst>
            <a:ext uri="{FF2B5EF4-FFF2-40B4-BE49-F238E27FC236}">
              <a16:creationId xmlns:a16="http://schemas.microsoft.com/office/drawing/2014/main" id="{8B7BDD5B-7E57-41C9-AB1E-11CC3E62518F}"/>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a:extLst>
            <a:ext uri="{FF2B5EF4-FFF2-40B4-BE49-F238E27FC236}">
              <a16:creationId xmlns:a16="http://schemas.microsoft.com/office/drawing/2014/main" id="{229C343C-1E97-45D7-914E-6D43D16C71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2667</xdr:rowOff>
    </xdr:from>
    <xdr:to>
      <xdr:col>116</xdr:col>
      <xdr:colOff>62864</xdr:colOff>
      <xdr:row>108</xdr:row>
      <xdr:rowOff>129539</xdr:rowOff>
    </xdr:to>
    <xdr:cxnSp macro="">
      <xdr:nvCxnSpPr>
        <xdr:cNvPr id="824" name="直線コネクタ 823">
          <a:extLst>
            <a:ext uri="{FF2B5EF4-FFF2-40B4-BE49-F238E27FC236}">
              <a16:creationId xmlns:a16="http://schemas.microsoft.com/office/drawing/2014/main" id="{D5FE66A6-CED1-4773-AB0F-AE7A89465798}"/>
            </a:ext>
          </a:extLst>
        </xdr:cNvPr>
        <xdr:cNvCxnSpPr/>
      </xdr:nvCxnSpPr>
      <xdr:spPr>
        <a:xfrm flipV="1">
          <a:off x="22160864" y="17319117"/>
          <a:ext cx="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825" name="【公民館】&#10;一人当たり面積最小値テキスト">
          <a:extLst>
            <a:ext uri="{FF2B5EF4-FFF2-40B4-BE49-F238E27FC236}">
              <a16:creationId xmlns:a16="http://schemas.microsoft.com/office/drawing/2014/main" id="{75B37E5F-3399-453E-ABB8-B6DF3494F023}"/>
            </a:ext>
          </a:extLst>
        </xdr:cNvPr>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826" name="直線コネクタ 825">
          <a:extLst>
            <a:ext uri="{FF2B5EF4-FFF2-40B4-BE49-F238E27FC236}">
              <a16:creationId xmlns:a16="http://schemas.microsoft.com/office/drawing/2014/main" id="{9435E0C9-342C-4E73-A869-D6788E59A327}"/>
            </a:ext>
          </a:extLst>
        </xdr:cNvPr>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120794</xdr:rowOff>
    </xdr:from>
    <xdr:ext cx="469744" cy="259045"/>
    <xdr:sp macro="" textlink="">
      <xdr:nvSpPr>
        <xdr:cNvPr id="827" name="【公民館】&#10;一人当たり面積最大値テキスト">
          <a:extLst>
            <a:ext uri="{FF2B5EF4-FFF2-40B4-BE49-F238E27FC236}">
              <a16:creationId xmlns:a16="http://schemas.microsoft.com/office/drawing/2014/main" id="{DE9A01D1-A0ED-40B5-A940-C1A0F80F309F}"/>
            </a:ext>
          </a:extLst>
        </xdr:cNvPr>
        <xdr:cNvSpPr txBox="1"/>
      </xdr:nvSpPr>
      <xdr:spPr>
        <a:xfrm>
          <a:off x="22199600" y="1709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2667</xdr:rowOff>
    </xdr:from>
    <xdr:to>
      <xdr:col>116</xdr:col>
      <xdr:colOff>152400</xdr:colOff>
      <xdr:row>101</xdr:row>
      <xdr:rowOff>2667</xdr:rowOff>
    </xdr:to>
    <xdr:cxnSp macro="">
      <xdr:nvCxnSpPr>
        <xdr:cNvPr id="828" name="直線コネクタ 827">
          <a:extLst>
            <a:ext uri="{FF2B5EF4-FFF2-40B4-BE49-F238E27FC236}">
              <a16:creationId xmlns:a16="http://schemas.microsoft.com/office/drawing/2014/main" id="{9D982941-D783-4B0A-8C3D-45B9BB77E691}"/>
            </a:ext>
          </a:extLst>
        </xdr:cNvPr>
        <xdr:cNvCxnSpPr/>
      </xdr:nvCxnSpPr>
      <xdr:spPr>
        <a:xfrm>
          <a:off x="22072600" y="1731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84217</xdr:rowOff>
    </xdr:from>
    <xdr:ext cx="469744" cy="259045"/>
    <xdr:sp macro="" textlink="">
      <xdr:nvSpPr>
        <xdr:cNvPr id="829" name="【公民館】&#10;一人当たり面積平均値テキスト">
          <a:extLst>
            <a:ext uri="{FF2B5EF4-FFF2-40B4-BE49-F238E27FC236}">
              <a16:creationId xmlns:a16="http://schemas.microsoft.com/office/drawing/2014/main" id="{5A1C7E16-68B7-49CD-A4CA-D197A837ABAA}"/>
            </a:ext>
          </a:extLst>
        </xdr:cNvPr>
        <xdr:cNvSpPr txBox="1"/>
      </xdr:nvSpPr>
      <xdr:spPr>
        <a:xfrm>
          <a:off x="22199600" y="18429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105790</xdr:rowOff>
    </xdr:from>
    <xdr:to>
      <xdr:col>116</xdr:col>
      <xdr:colOff>114300</xdr:colOff>
      <xdr:row>108</xdr:row>
      <xdr:rowOff>35940</xdr:rowOff>
    </xdr:to>
    <xdr:sp macro="" textlink="">
      <xdr:nvSpPr>
        <xdr:cNvPr id="830" name="フローチャート: 判断 829">
          <a:extLst>
            <a:ext uri="{FF2B5EF4-FFF2-40B4-BE49-F238E27FC236}">
              <a16:creationId xmlns:a16="http://schemas.microsoft.com/office/drawing/2014/main" id="{8AB2CF75-D3F0-4E5E-84C5-54D2875CA9F9}"/>
            </a:ext>
          </a:extLst>
        </xdr:cNvPr>
        <xdr:cNvSpPr/>
      </xdr:nvSpPr>
      <xdr:spPr>
        <a:xfrm>
          <a:off x="22110700" y="184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115888</xdr:rowOff>
    </xdr:from>
    <xdr:to>
      <xdr:col>112</xdr:col>
      <xdr:colOff>38100</xdr:colOff>
      <xdr:row>108</xdr:row>
      <xdr:rowOff>46038</xdr:rowOff>
    </xdr:to>
    <xdr:sp macro="" textlink="">
      <xdr:nvSpPr>
        <xdr:cNvPr id="831" name="フローチャート: 判断 830">
          <a:extLst>
            <a:ext uri="{FF2B5EF4-FFF2-40B4-BE49-F238E27FC236}">
              <a16:creationId xmlns:a16="http://schemas.microsoft.com/office/drawing/2014/main" id="{C0717B4F-8A4F-4078-817B-7620EC5A60DC}"/>
            </a:ext>
          </a:extLst>
        </xdr:cNvPr>
        <xdr:cNvSpPr/>
      </xdr:nvSpPr>
      <xdr:spPr>
        <a:xfrm>
          <a:off x="21272500" y="1846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105220</xdr:rowOff>
    </xdr:from>
    <xdr:to>
      <xdr:col>107</xdr:col>
      <xdr:colOff>101600</xdr:colOff>
      <xdr:row>108</xdr:row>
      <xdr:rowOff>35370</xdr:rowOff>
    </xdr:to>
    <xdr:sp macro="" textlink="">
      <xdr:nvSpPr>
        <xdr:cNvPr id="832" name="フローチャート: 判断 831">
          <a:extLst>
            <a:ext uri="{FF2B5EF4-FFF2-40B4-BE49-F238E27FC236}">
              <a16:creationId xmlns:a16="http://schemas.microsoft.com/office/drawing/2014/main" id="{E37B123D-E10F-45E8-B3FA-72D44156099B}"/>
            </a:ext>
          </a:extLst>
        </xdr:cNvPr>
        <xdr:cNvSpPr/>
      </xdr:nvSpPr>
      <xdr:spPr>
        <a:xfrm>
          <a:off x="20383500" y="1845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112458</xdr:rowOff>
    </xdr:from>
    <xdr:to>
      <xdr:col>102</xdr:col>
      <xdr:colOff>165100</xdr:colOff>
      <xdr:row>108</xdr:row>
      <xdr:rowOff>42608</xdr:rowOff>
    </xdr:to>
    <xdr:sp macro="" textlink="">
      <xdr:nvSpPr>
        <xdr:cNvPr id="833" name="フローチャート: 判断 832">
          <a:extLst>
            <a:ext uri="{FF2B5EF4-FFF2-40B4-BE49-F238E27FC236}">
              <a16:creationId xmlns:a16="http://schemas.microsoft.com/office/drawing/2014/main" id="{ED57189F-33DC-451A-A628-F6F05A86C26D}"/>
            </a:ext>
          </a:extLst>
        </xdr:cNvPr>
        <xdr:cNvSpPr/>
      </xdr:nvSpPr>
      <xdr:spPr>
        <a:xfrm>
          <a:off x="19494500" y="1845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141033</xdr:rowOff>
    </xdr:from>
    <xdr:to>
      <xdr:col>98</xdr:col>
      <xdr:colOff>38100</xdr:colOff>
      <xdr:row>108</xdr:row>
      <xdr:rowOff>71183</xdr:rowOff>
    </xdr:to>
    <xdr:sp macro="" textlink="">
      <xdr:nvSpPr>
        <xdr:cNvPr id="834" name="フローチャート: 判断 833">
          <a:extLst>
            <a:ext uri="{FF2B5EF4-FFF2-40B4-BE49-F238E27FC236}">
              <a16:creationId xmlns:a16="http://schemas.microsoft.com/office/drawing/2014/main" id="{80AC8728-5CF7-46C0-A864-6053279B6E56}"/>
            </a:ext>
          </a:extLst>
        </xdr:cNvPr>
        <xdr:cNvSpPr/>
      </xdr:nvSpPr>
      <xdr:spPr>
        <a:xfrm>
          <a:off x="18605500" y="1848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82CE52F1-C0D1-4DDF-8C29-69016408243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DE2F6677-6FC6-4D7A-AAE3-77447198146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8FBFA504-2F5A-48F7-812A-A138A0C41D3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4A322A2B-D00B-4B5E-92B0-2367CFF8AD2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F8D69A29-F339-4416-A084-C31D98D3144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165988</xdr:rowOff>
    </xdr:from>
    <xdr:to>
      <xdr:col>116</xdr:col>
      <xdr:colOff>114300</xdr:colOff>
      <xdr:row>107</xdr:row>
      <xdr:rowOff>96138</xdr:rowOff>
    </xdr:to>
    <xdr:sp macro="" textlink="">
      <xdr:nvSpPr>
        <xdr:cNvPr id="840" name="楕円 839">
          <a:extLst>
            <a:ext uri="{FF2B5EF4-FFF2-40B4-BE49-F238E27FC236}">
              <a16:creationId xmlns:a16="http://schemas.microsoft.com/office/drawing/2014/main" id="{500DDBD3-1B8B-4FAD-8B93-09736BC67AAD}"/>
            </a:ext>
          </a:extLst>
        </xdr:cNvPr>
        <xdr:cNvSpPr/>
      </xdr:nvSpPr>
      <xdr:spPr>
        <a:xfrm>
          <a:off x="22110700" y="1833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17415</xdr:rowOff>
    </xdr:from>
    <xdr:ext cx="469744" cy="259045"/>
    <xdr:sp macro="" textlink="">
      <xdr:nvSpPr>
        <xdr:cNvPr id="841" name="【公民館】&#10;一人当たり面積該当値テキスト">
          <a:extLst>
            <a:ext uri="{FF2B5EF4-FFF2-40B4-BE49-F238E27FC236}">
              <a16:creationId xmlns:a16="http://schemas.microsoft.com/office/drawing/2014/main" id="{ADD66FBC-1C7B-441C-B538-9BA49139C2E3}"/>
            </a:ext>
          </a:extLst>
        </xdr:cNvPr>
        <xdr:cNvSpPr txBox="1"/>
      </xdr:nvSpPr>
      <xdr:spPr>
        <a:xfrm>
          <a:off x="22199600" y="1819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169038</xdr:rowOff>
    </xdr:from>
    <xdr:to>
      <xdr:col>112</xdr:col>
      <xdr:colOff>38100</xdr:colOff>
      <xdr:row>107</xdr:row>
      <xdr:rowOff>99188</xdr:rowOff>
    </xdr:to>
    <xdr:sp macro="" textlink="">
      <xdr:nvSpPr>
        <xdr:cNvPr id="842" name="楕円 841">
          <a:extLst>
            <a:ext uri="{FF2B5EF4-FFF2-40B4-BE49-F238E27FC236}">
              <a16:creationId xmlns:a16="http://schemas.microsoft.com/office/drawing/2014/main" id="{DB0BBE08-4319-49B3-9B21-6452502F3027}"/>
            </a:ext>
          </a:extLst>
        </xdr:cNvPr>
        <xdr:cNvSpPr/>
      </xdr:nvSpPr>
      <xdr:spPr>
        <a:xfrm>
          <a:off x="21272500" y="1834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45338</xdr:rowOff>
    </xdr:from>
    <xdr:to>
      <xdr:col>116</xdr:col>
      <xdr:colOff>63500</xdr:colOff>
      <xdr:row>107</xdr:row>
      <xdr:rowOff>48388</xdr:rowOff>
    </xdr:to>
    <xdr:cxnSp macro="">
      <xdr:nvCxnSpPr>
        <xdr:cNvPr id="843" name="直線コネクタ 842">
          <a:extLst>
            <a:ext uri="{FF2B5EF4-FFF2-40B4-BE49-F238E27FC236}">
              <a16:creationId xmlns:a16="http://schemas.microsoft.com/office/drawing/2014/main" id="{A3EBCA0C-2BDB-4DF9-94B5-89491152B8D4}"/>
            </a:ext>
          </a:extLst>
        </xdr:cNvPr>
        <xdr:cNvCxnSpPr/>
      </xdr:nvCxnSpPr>
      <xdr:spPr>
        <a:xfrm flipV="1">
          <a:off x="21323300" y="18390488"/>
          <a:ext cx="8382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7874</xdr:rowOff>
    </xdr:from>
    <xdr:to>
      <xdr:col>107</xdr:col>
      <xdr:colOff>101600</xdr:colOff>
      <xdr:row>107</xdr:row>
      <xdr:rowOff>109474</xdr:rowOff>
    </xdr:to>
    <xdr:sp macro="" textlink="">
      <xdr:nvSpPr>
        <xdr:cNvPr id="844" name="楕円 843">
          <a:extLst>
            <a:ext uri="{FF2B5EF4-FFF2-40B4-BE49-F238E27FC236}">
              <a16:creationId xmlns:a16="http://schemas.microsoft.com/office/drawing/2014/main" id="{64743F91-6D92-490C-AABF-93ACD5DA5BDB}"/>
            </a:ext>
          </a:extLst>
        </xdr:cNvPr>
        <xdr:cNvSpPr/>
      </xdr:nvSpPr>
      <xdr:spPr>
        <a:xfrm>
          <a:off x="20383500" y="183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48388</xdr:rowOff>
    </xdr:from>
    <xdr:to>
      <xdr:col>111</xdr:col>
      <xdr:colOff>177800</xdr:colOff>
      <xdr:row>107</xdr:row>
      <xdr:rowOff>58674</xdr:rowOff>
    </xdr:to>
    <xdr:cxnSp macro="">
      <xdr:nvCxnSpPr>
        <xdr:cNvPr id="845" name="直線コネクタ 844">
          <a:extLst>
            <a:ext uri="{FF2B5EF4-FFF2-40B4-BE49-F238E27FC236}">
              <a16:creationId xmlns:a16="http://schemas.microsoft.com/office/drawing/2014/main" id="{2CE857E5-BFBC-4611-A5D4-2AF58D95A799}"/>
            </a:ext>
          </a:extLst>
        </xdr:cNvPr>
        <xdr:cNvCxnSpPr/>
      </xdr:nvCxnSpPr>
      <xdr:spPr>
        <a:xfrm flipV="1">
          <a:off x="20434300" y="18393538"/>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8826</xdr:rowOff>
    </xdr:from>
    <xdr:to>
      <xdr:col>102</xdr:col>
      <xdr:colOff>165100</xdr:colOff>
      <xdr:row>107</xdr:row>
      <xdr:rowOff>110426</xdr:rowOff>
    </xdr:to>
    <xdr:sp macro="" textlink="">
      <xdr:nvSpPr>
        <xdr:cNvPr id="846" name="楕円 845">
          <a:extLst>
            <a:ext uri="{FF2B5EF4-FFF2-40B4-BE49-F238E27FC236}">
              <a16:creationId xmlns:a16="http://schemas.microsoft.com/office/drawing/2014/main" id="{B151F659-4305-414B-B9EA-E8E4B9DF1D5B}"/>
            </a:ext>
          </a:extLst>
        </xdr:cNvPr>
        <xdr:cNvSpPr/>
      </xdr:nvSpPr>
      <xdr:spPr>
        <a:xfrm>
          <a:off x="19494500" y="1835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58674</xdr:rowOff>
    </xdr:from>
    <xdr:to>
      <xdr:col>107</xdr:col>
      <xdr:colOff>50800</xdr:colOff>
      <xdr:row>107</xdr:row>
      <xdr:rowOff>59626</xdr:rowOff>
    </xdr:to>
    <xdr:cxnSp macro="">
      <xdr:nvCxnSpPr>
        <xdr:cNvPr id="847" name="直線コネクタ 846">
          <a:extLst>
            <a:ext uri="{FF2B5EF4-FFF2-40B4-BE49-F238E27FC236}">
              <a16:creationId xmlns:a16="http://schemas.microsoft.com/office/drawing/2014/main" id="{636D245F-B494-449F-B644-9E7D63456533}"/>
            </a:ext>
          </a:extLst>
        </xdr:cNvPr>
        <xdr:cNvCxnSpPr/>
      </xdr:nvCxnSpPr>
      <xdr:spPr>
        <a:xfrm flipV="1">
          <a:off x="19545300" y="18403824"/>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171323</xdr:rowOff>
    </xdr:from>
    <xdr:to>
      <xdr:col>98</xdr:col>
      <xdr:colOff>38100</xdr:colOff>
      <xdr:row>107</xdr:row>
      <xdr:rowOff>101473</xdr:rowOff>
    </xdr:to>
    <xdr:sp macro="" textlink="">
      <xdr:nvSpPr>
        <xdr:cNvPr id="848" name="楕円 847">
          <a:extLst>
            <a:ext uri="{FF2B5EF4-FFF2-40B4-BE49-F238E27FC236}">
              <a16:creationId xmlns:a16="http://schemas.microsoft.com/office/drawing/2014/main" id="{8D2FD4DD-3BFF-4668-80B6-36580CD84FD9}"/>
            </a:ext>
          </a:extLst>
        </xdr:cNvPr>
        <xdr:cNvSpPr/>
      </xdr:nvSpPr>
      <xdr:spPr>
        <a:xfrm>
          <a:off x="18605500" y="1834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50673</xdr:rowOff>
    </xdr:from>
    <xdr:to>
      <xdr:col>102</xdr:col>
      <xdr:colOff>114300</xdr:colOff>
      <xdr:row>107</xdr:row>
      <xdr:rowOff>59626</xdr:rowOff>
    </xdr:to>
    <xdr:cxnSp macro="">
      <xdr:nvCxnSpPr>
        <xdr:cNvPr id="849" name="直線コネクタ 848">
          <a:extLst>
            <a:ext uri="{FF2B5EF4-FFF2-40B4-BE49-F238E27FC236}">
              <a16:creationId xmlns:a16="http://schemas.microsoft.com/office/drawing/2014/main" id="{9D1CEB62-E8A2-42F7-B5E1-6074ED95B011}"/>
            </a:ext>
          </a:extLst>
        </xdr:cNvPr>
        <xdr:cNvCxnSpPr/>
      </xdr:nvCxnSpPr>
      <xdr:spPr>
        <a:xfrm>
          <a:off x="18656300" y="18395823"/>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37165</xdr:rowOff>
    </xdr:from>
    <xdr:ext cx="469744" cy="259045"/>
    <xdr:sp macro="" textlink="">
      <xdr:nvSpPr>
        <xdr:cNvPr id="850" name="n_1aveValue【公民館】&#10;一人当たり面積">
          <a:extLst>
            <a:ext uri="{FF2B5EF4-FFF2-40B4-BE49-F238E27FC236}">
              <a16:creationId xmlns:a16="http://schemas.microsoft.com/office/drawing/2014/main" id="{0CBB8F7F-24A2-4FFB-814A-A8B90F054F23}"/>
            </a:ext>
          </a:extLst>
        </xdr:cNvPr>
        <xdr:cNvSpPr txBox="1"/>
      </xdr:nvSpPr>
      <xdr:spPr>
        <a:xfrm>
          <a:off x="21075727" y="1855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26497</xdr:rowOff>
    </xdr:from>
    <xdr:ext cx="469744" cy="259045"/>
    <xdr:sp macro="" textlink="">
      <xdr:nvSpPr>
        <xdr:cNvPr id="851" name="n_2aveValue【公民館】&#10;一人当たり面積">
          <a:extLst>
            <a:ext uri="{FF2B5EF4-FFF2-40B4-BE49-F238E27FC236}">
              <a16:creationId xmlns:a16="http://schemas.microsoft.com/office/drawing/2014/main" id="{27CB305E-ACFA-479A-974E-2BDC2ABAB04A}"/>
            </a:ext>
          </a:extLst>
        </xdr:cNvPr>
        <xdr:cNvSpPr txBox="1"/>
      </xdr:nvSpPr>
      <xdr:spPr>
        <a:xfrm>
          <a:off x="20199427" y="1854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33735</xdr:rowOff>
    </xdr:from>
    <xdr:ext cx="469744" cy="259045"/>
    <xdr:sp macro="" textlink="">
      <xdr:nvSpPr>
        <xdr:cNvPr id="852" name="n_3aveValue【公民館】&#10;一人当たり面積">
          <a:extLst>
            <a:ext uri="{FF2B5EF4-FFF2-40B4-BE49-F238E27FC236}">
              <a16:creationId xmlns:a16="http://schemas.microsoft.com/office/drawing/2014/main" id="{2FCF8A07-5E46-4B90-9C1C-BB5A6FE78D93}"/>
            </a:ext>
          </a:extLst>
        </xdr:cNvPr>
        <xdr:cNvSpPr txBox="1"/>
      </xdr:nvSpPr>
      <xdr:spPr>
        <a:xfrm>
          <a:off x="19310427" y="1855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62310</xdr:rowOff>
    </xdr:from>
    <xdr:ext cx="469744" cy="259045"/>
    <xdr:sp macro="" textlink="">
      <xdr:nvSpPr>
        <xdr:cNvPr id="853" name="n_4aveValue【公民館】&#10;一人当たり面積">
          <a:extLst>
            <a:ext uri="{FF2B5EF4-FFF2-40B4-BE49-F238E27FC236}">
              <a16:creationId xmlns:a16="http://schemas.microsoft.com/office/drawing/2014/main" id="{30DBC364-EA25-4955-9E2B-29C7D297AE2B}"/>
            </a:ext>
          </a:extLst>
        </xdr:cNvPr>
        <xdr:cNvSpPr txBox="1"/>
      </xdr:nvSpPr>
      <xdr:spPr>
        <a:xfrm>
          <a:off x="18421427" y="1857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115715</xdr:rowOff>
    </xdr:from>
    <xdr:ext cx="469744" cy="259045"/>
    <xdr:sp macro="" textlink="">
      <xdr:nvSpPr>
        <xdr:cNvPr id="854" name="n_1mainValue【公民館】&#10;一人当たり面積">
          <a:extLst>
            <a:ext uri="{FF2B5EF4-FFF2-40B4-BE49-F238E27FC236}">
              <a16:creationId xmlns:a16="http://schemas.microsoft.com/office/drawing/2014/main" id="{5C0919DD-FF34-4A3D-AB48-7FF43427DF53}"/>
            </a:ext>
          </a:extLst>
        </xdr:cNvPr>
        <xdr:cNvSpPr txBox="1"/>
      </xdr:nvSpPr>
      <xdr:spPr>
        <a:xfrm>
          <a:off x="21075727" y="1811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126001</xdr:rowOff>
    </xdr:from>
    <xdr:ext cx="469744" cy="259045"/>
    <xdr:sp macro="" textlink="">
      <xdr:nvSpPr>
        <xdr:cNvPr id="855" name="n_2mainValue【公民館】&#10;一人当たり面積">
          <a:extLst>
            <a:ext uri="{FF2B5EF4-FFF2-40B4-BE49-F238E27FC236}">
              <a16:creationId xmlns:a16="http://schemas.microsoft.com/office/drawing/2014/main" id="{A0AB7B02-CD20-4368-87B2-E2EC6ABA5521}"/>
            </a:ext>
          </a:extLst>
        </xdr:cNvPr>
        <xdr:cNvSpPr txBox="1"/>
      </xdr:nvSpPr>
      <xdr:spPr>
        <a:xfrm>
          <a:off x="20199427" y="1812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126953</xdr:rowOff>
    </xdr:from>
    <xdr:ext cx="469744" cy="259045"/>
    <xdr:sp macro="" textlink="">
      <xdr:nvSpPr>
        <xdr:cNvPr id="856" name="n_3mainValue【公民館】&#10;一人当たり面積">
          <a:extLst>
            <a:ext uri="{FF2B5EF4-FFF2-40B4-BE49-F238E27FC236}">
              <a16:creationId xmlns:a16="http://schemas.microsoft.com/office/drawing/2014/main" id="{73AA8240-4CF0-4297-9AD8-3D61655B48B8}"/>
            </a:ext>
          </a:extLst>
        </xdr:cNvPr>
        <xdr:cNvSpPr txBox="1"/>
      </xdr:nvSpPr>
      <xdr:spPr>
        <a:xfrm>
          <a:off x="19310427" y="1812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118000</xdr:rowOff>
    </xdr:from>
    <xdr:ext cx="469744" cy="259045"/>
    <xdr:sp macro="" textlink="">
      <xdr:nvSpPr>
        <xdr:cNvPr id="857" name="n_4mainValue【公民館】&#10;一人当たり面積">
          <a:extLst>
            <a:ext uri="{FF2B5EF4-FFF2-40B4-BE49-F238E27FC236}">
              <a16:creationId xmlns:a16="http://schemas.microsoft.com/office/drawing/2014/main" id="{E013FC1C-26D5-4FC0-BF00-5F2110278B12}"/>
            </a:ext>
          </a:extLst>
        </xdr:cNvPr>
        <xdr:cNvSpPr txBox="1"/>
      </xdr:nvSpPr>
      <xdr:spPr>
        <a:xfrm>
          <a:off x="18421427" y="1812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1A8FF81A-6423-47D9-9887-E6B6335FD87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7A4912F9-6067-4B06-8745-DC789582047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1EBC0E82-6B42-4C58-81D6-EDB53B4F708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本村においては類似団体よりも減価償却率が低い傾向にある。一方で、償却率は年々増加傾向にあることからも、公共施設等の適切な維持管理と予防的保全による経常経費の削減に努める。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幼稚園については、令和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認定子ど面が新設されたこともあり、減価償却率が著しく低くなっている。公営住宅は償却が進むものの、民間事業者がいないこともあり、依然として住宅の総数は不足している現状にある。農業観光業用等定住住宅の新設など、人口維持に向けた施策を進めていく。港湾・漁港についても、建設から日が浅いこともあり償却額は低く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484DD92-BA8A-431B-9B20-F67CA3830DE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0659996-4990-41AE-AB6D-356ECAE3681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B0C1346-FA69-4881-92FC-E0242CF4125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D4A3F5E-2755-4C0E-8A78-965A1B94431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B41B641-E631-43A6-A6AA-5948C39EACD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E73BC7C-0799-41FA-A81C-AF5E8B0A620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F338B41-1F77-43F2-825B-FBC3E5A2388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EF76D14-46B5-462F-A14D-40D1B92902C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9050879-E172-4BF1-A89D-BCAB92E6AA0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4B85214-DBCF-406F-AA6F-8D0F9C5B9D9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561
555
13.07
2,865,820
2,738,403
85,548
923,190
3,071,189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2C52D87-C8A6-4B65-863E-8CD41228B2E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F8EAA2F-0BDE-4AEC-944E-96DE115592E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34454DE-4A06-4DE5-A0C7-FF5C104A4F9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36E24DC-5F90-45D4-938E-C4F7BE6FD85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940DD84-9BBF-4206-BB6A-E2FEBE5C4C6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D0A0E18-0B19-42C9-908D-DA0C7970172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78C30E6-A7DE-48F8-915C-6E5DC139194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623FF71-4BF2-458E-9FF4-3AA45C1D160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9C274CC-8DD9-499B-86CE-A24825A968A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D6F2874-C82A-4DDC-A2EA-07233D94607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E0FC040-BE68-4491-9AA5-1670644DE65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3738636-239A-415A-A138-A2DCB42B413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045F8FF-E7C4-443D-A6AB-EC03E3E9571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DF92F52-4033-4C7D-9917-26082B1F398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03BD55F-0E96-4650-B1F4-88781239107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D66EAC1-B212-4E25-AC8D-6BE88587734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A5F2A7A-9BB4-42D0-BB67-16C3F02B12C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11A9FFA-444F-448F-BD41-2FA0B804784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E5932ED-123A-41FC-BDE5-114314FFB3E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04318AD-C993-4860-AE0C-ABA8B2377AC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70C6B61-0543-4BBA-8F44-DF9DA087425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D0B9EED-0A57-408A-B783-7ADEBFE5605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6855259-0ACB-4F2D-9A52-491E315818C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9CF5B4B-F3A5-4522-BA0E-0B87AE35277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C99CB49-6C94-4515-97E8-C3B2837B2E0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AC01819-BFAA-48E6-8857-AFB339F6666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9F7F5D4-C7FE-4D81-8C9E-EFCA5E6A3B7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58CB57B-4F4A-4AE3-A6A7-74F2AB4EEC8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9C0FC27-421D-43D1-A7CC-F3A06163C665}"/>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3B4D0818-F9E8-4513-BECF-DD0B453CDB2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A739ABCB-419C-487E-B3B6-145A459643E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81EF2A34-646B-49F4-A7D0-526064F7F8E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FB40EAF1-AED3-46FB-9F35-0D8F2941156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B6061B28-8879-43D9-B369-0C4CBC2FA65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4050A40E-1630-4393-8096-D489E54056F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88994A0E-1502-4D7D-8318-069C36986FB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95CA9E5F-C360-4174-9986-F12AAD168C25}"/>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8909784-3FF5-4C86-B58C-CE7CA0234B4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63B035C5-A6F5-477E-A19A-6DBCA66B9C0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FE2031EA-E904-4BD6-B2D9-DBD6B14F3FB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8706A8CD-5904-45D6-878B-2B2B774DAB4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61AA2323-3203-42D4-8DB2-BB8C744614F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51B43775-4732-4E6B-8B96-969777620DB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68A9F0D3-628B-4D8E-96FF-95259DD23CF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D53E86EB-D82B-4422-9029-159E6F3ECB8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8AF410-1FFC-4130-A3F3-1CDCAE7B35A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7BB55E3D-0006-4DD1-9815-9DE79AA8B25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9F8D5534-B803-446E-899E-595202B9655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1EC97E72-DA62-4B4E-A118-CA9954FCCD3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6493E9A2-E4DC-433F-B368-2A43DDE4D65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C2ED3585-6258-4EB0-840E-381D2ECFDB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6AF2F421-E9D1-4FD1-AD1F-875AE1331F9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2C2634C4-8786-4EF1-9F84-C63AD349E3C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D161D111-9447-4114-A0A4-BB62554585A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1782D239-71BC-43FF-BEE5-735018D1329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5762428-EB68-41EF-90E9-0B48E88B973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DB40DDD7-CB87-489D-BFC7-CF4195B8B8A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E44BEDB4-6846-450C-8829-0C0BCE5AE39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9A6C9268-3F8B-45DD-ABB3-AFE93124572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F1855889-49E8-4258-9034-C3CEE5EF39F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7690DE70-E903-43A4-905A-488EED8C005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E441A38B-C1ED-4CD3-B089-2032324F384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9DD6E5A-2BA4-4764-94CB-29B58A49C22D}"/>
            </a:ext>
          </a:extLst>
        </xdr:cNvPr>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DF5AB4E7-2E6B-4C0F-811E-03AB91E0CFAC}"/>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BECF0923-4FF6-49DB-B42B-AC24BB264E53}"/>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C5A47431-B1A2-49B6-98B4-80F92002276C}"/>
            </a:ext>
          </a:extLst>
        </xdr:cNvPr>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78" name="直線コネクタ 77">
          <a:extLst>
            <a:ext uri="{FF2B5EF4-FFF2-40B4-BE49-F238E27FC236}">
              <a16:creationId xmlns:a16="http://schemas.microsoft.com/office/drawing/2014/main" id="{3599B7E7-C664-4999-8F0A-DD92B184643A}"/>
            </a:ext>
          </a:extLst>
        </xdr:cNvPr>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CD320EBB-D448-4C7D-AF2A-3F4975DF2C70}"/>
            </a:ext>
          </a:extLst>
        </xdr:cNvPr>
        <xdr:cNvSpPr txBox="1"/>
      </xdr:nvSpPr>
      <xdr:spPr>
        <a:xfrm>
          <a:off x="4673600" y="10413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80" name="フローチャート: 判断 79">
          <a:extLst>
            <a:ext uri="{FF2B5EF4-FFF2-40B4-BE49-F238E27FC236}">
              <a16:creationId xmlns:a16="http://schemas.microsoft.com/office/drawing/2014/main" id="{0DEBD465-B8DF-4809-A369-71E23289270A}"/>
            </a:ext>
          </a:extLst>
        </xdr:cNvPr>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4717</xdr:rowOff>
    </xdr:from>
    <xdr:to>
      <xdr:col>20</xdr:col>
      <xdr:colOff>38100</xdr:colOff>
      <xdr:row>60</xdr:row>
      <xdr:rowOff>106317</xdr:rowOff>
    </xdr:to>
    <xdr:sp macro="" textlink="">
      <xdr:nvSpPr>
        <xdr:cNvPr id="81" name="フローチャート: 判断 80">
          <a:extLst>
            <a:ext uri="{FF2B5EF4-FFF2-40B4-BE49-F238E27FC236}">
              <a16:creationId xmlns:a16="http://schemas.microsoft.com/office/drawing/2014/main" id="{B03FD13F-8D48-46DD-A26F-36068CD03C9A}"/>
            </a:ext>
          </a:extLst>
        </xdr:cNvPr>
        <xdr:cNvSpPr/>
      </xdr:nvSpPr>
      <xdr:spPr>
        <a:xfrm>
          <a:off x="3746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135346</xdr:rowOff>
    </xdr:from>
    <xdr:to>
      <xdr:col>15</xdr:col>
      <xdr:colOff>101600</xdr:colOff>
      <xdr:row>62</xdr:row>
      <xdr:rowOff>65496</xdr:rowOff>
    </xdr:to>
    <xdr:sp macro="" textlink="">
      <xdr:nvSpPr>
        <xdr:cNvPr id="82" name="フローチャート: 判断 81">
          <a:extLst>
            <a:ext uri="{FF2B5EF4-FFF2-40B4-BE49-F238E27FC236}">
              <a16:creationId xmlns:a16="http://schemas.microsoft.com/office/drawing/2014/main" id="{D9C409A3-0915-49F0-B9F4-EBA35B725BA9}"/>
            </a:ext>
          </a:extLst>
        </xdr:cNvPr>
        <xdr:cNvSpPr/>
      </xdr:nvSpPr>
      <xdr:spPr>
        <a:xfrm>
          <a:off x="2857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123916</xdr:rowOff>
    </xdr:from>
    <xdr:to>
      <xdr:col>10</xdr:col>
      <xdr:colOff>165100</xdr:colOff>
      <xdr:row>62</xdr:row>
      <xdr:rowOff>54066</xdr:rowOff>
    </xdr:to>
    <xdr:sp macro="" textlink="">
      <xdr:nvSpPr>
        <xdr:cNvPr id="83" name="フローチャート: 判断 82">
          <a:extLst>
            <a:ext uri="{FF2B5EF4-FFF2-40B4-BE49-F238E27FC236}">
              <a16:creationId xmlns:a16="http://schemas.microsoft.com/office/drawing/2014/main" id="{0DD75CB4-7812-4EA7-B319-03C9712A7D22}"/>
            </a:ext>
          </a:extLst>
        </xdr:cNvPr>
        <xdr:cNvSpPr/>
      </xdr:nvSpPr>
      <xdr:spPr>
        <a:xfrm>
          <a:off x="1968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141877</xdr:rowOff>
    </xdr:from>
    <xdr:to>
      <xdr:col>6</xdr:col>
      <xdr:colOff>38100</xdr:colOff>
      <xdr:row>62</xdr:row>
      <xdr:rowOff>72027</xdr:rowOff>
    </xdr:to>
    <xdr:sp macro="" textlink="">
      <xdr:nvSpPr>
        <xdr:cNvPr id="84" name="フローチャート: 判断 83">
          <a:extLst>
            <a:ext uri="{FF2B5EF4-FFF2-40B4-BE49-F238E27FC236}">
              <a16:creationId xmlns:a16="http://schemas.microsoft.com/office/drawing/2014/main" id="{1E311761-3949-4521-A80F-750099CA4A13}"/>
            </a:ext>
          </a:extLst>
        </xdr:cNvPr>
        <xdr:cNvSpPr/>
      </xdr:nvSpPr>
      <xdr:spPr>
        <a:xfrm>
          <a:off x="1079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B3F4895D-AE25-4599-BFB2-8066C0AB92F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78682B10-3B6B-45D0-A581-2F4CB640B7A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2066027E-A57F-4D46-AF04-C15756B654A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60ED4531-B47B-4907-8B8C-0E6D20ECB1B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D07B1A1D-DCDA-4E4E-A1B3-F56EC491DD7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130447</xdr:rowOff>
    </xdr:from>
    <xdr:to>
      <xdr:col>24</xdr:col>
      <xdr:colOff>114300</xdr:colOff>
      <xdr:row>60</xdr:row>
      <xdr:rowOff>60597</xdr:rowOff>
    </xdr:to>
    <xdr:sp macro="" textlink="">
      <xdr:nvSpPr>
        <xdr:cNvPr id="90" name="楕円 89">
          <a:extLst>
            <a:ext uri="{FF2B5EF4-FFF2-40B4-BE49-F238E27FC236}">
              <a16:creationId xmlns:a16="http://schemas.microsoft.com/office/drawing/2014/main" id="{E8395DD6-2716-42D6-A685-472A7CEDCCE5}"/>
            </a:ext>
          </a:extLst>
        </xdr:cNvPr>
        <xdr:cNvSpPr/>
      </xdr:nvSpPr>
      <xdr:spPr>
        <a:xfrm>
          <a:off x="45847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153324</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75DB34E7-9EF9-4FB5-8F67-5419BCC9B000}"/>
            </a:ext>
          </a:extLst>
        </xdr:cNvPr>
        <xdr:cNvSpPr txBox="1"/>
      </xdr:nvSpPr>
      <xdr:spPr>
        <a:xfrm>
          <a:off x="4673600" y="10097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94524</xdr:rowOff>
    </xdr:from>
    <xdr:to>
      <xdr:col>20</xdr:col>
      <xdr:colOff>38100</xdr:colOff>
      <xdr:row>60</xdr:row>
      <xdr:rowOff>24674</xdr:rowOff>
    </xdr:to>
    <xdr:sp macro="" textlink="">
      <xdr:nvSpPr>
        <xdr:cNvPr id="92" name="楕円 91">
          <a:extLst>
            <a:ext uri="{FF2B5EF4-FFF2-40B4-BE49-F238E27FC236}">
              <a16:creationId xmlns:a16="http://schemas.microsoft.com/office/drawing/2014/main" id="{8CB39E05-ADD2-46B5-A4F3-0CA50419CC5D}"/>
            </a:ext>
          </a:extLst>
        </xdr:cNvPr>
        <xdr:cNvSpPr/>
      </xdr:nvSpPr>
      <xdr:spPr>
        <a:xfrm>
          <a:off x="3746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145324</xdr:rowOff>
    </xdr:from>
    <xdr:to>
      <xdr:col>24</xdr:col>
      <xdr:colOff>63500</xdr:colOff>
      <xdr:row>60</xdr:row>
      <xdr:rowOff>9797</xdr:rowOff>
    </xdr:to>
    <xdr:cxnSp macro="">
      <xdr:nvCxnSpPr>
        <xdr:cNvPr id="93" name="直線コネクタ 92">
          <a:extLst>
            <a:ext uri="{FF2B5EF4-FFF2-40B4-BE49-F238E27FC236}">
              <a16:creationId xmlns:a16="http://schemas.microsoft.com/office/drawing/2014/main" id="{F079C6BE-FB61-40EF-B5CD-E237E7AE04B6}"/>
            </a:ext>
          </a:extLst>
        </xdr:cNvPr>
        <xdr:cNvCxnSpPr/>
      </xdr:nvCxnSpPr>
      <xdr:spPr>
        <a:xfrm>
          <a:off x="3797300" y="1026087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58601</xdr:rowOff>
    </xdr:from>
    <xdr:to>
      <xdr:col>15</xdr:col>
      <xdr:colOff>101600</xdr:colOff>
      <xdr:row>59</xdr:row>
      <xdr:rowOff>160201</xdr:rowOff>
    </xdr:to>
    <xdr:sp macro="" textlink="">
      <xdr:nvSpPr>
        <xdr:cNvPr id="94" name="楕円 93">
          <a:extLst>
            <a:ext uri="{FF2B5EF4-FFF2-40B4-BE49-F238E27FC236}">
              <a16:creationId xmlns:a16="http://schemas.microsoft.com/office/drawing/2014/main" id="{B7B05F75-E372-4FA2-955F-4028FEACBF5B}"/>
            </a:ext>
          </a:extLst>
        </xdr:cNvPr>
        <xdr:cNvSpPr/>
      </xdr:nvSpPr>
      <xdr:spPr>
        <a:xfrm>
          <a:off x="2857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109401</xdr:rowOff>
    </xdr:from>
    <xdr:to>
      <xdr:col>19</xdr:col>
      <xdr:colOff>177800</xdr:colOff>
      <xdr:row>59</xdr:row>
      <xdr:rowOff>145324</xdr:rowOff>
    </xdr:to>
    <xdr:cxnSp macro="">
      <xdr:nvCxnSpPr>
        <xdr:cNvPr id="95" name="直線コネクタ 94">
          <a:extLst>
            <a:ext uri="{FF2B5EF4-FFF2-40B4-BE49-F238E27FC236}">
              <a16:creationId xmlns:a16="http://schemas.microsoft.com/office/drawing/2014/main" id="{C78375FB-7071-4A42-BF97-B20AC72F1736}"/>
            </a:ext>
          </a:extLst>
        </xdr:cNvPr>
        <xdr:cNvCxnSpPr/>
      </xdr:nvCxnSpPr>
      <xdr:spPr>
        <a:xfrm>
          <a:off x="2908300" y="102249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22678</xdr:rowOff>
    </xdr:from>
    <xdr:to>
      <xdr:col>10</xdr:col>
      <xdr:colOff>165100</xdr:colOff>
      <xdr:row>59</xdr:row>
      <xdr:rowOff>124278</xdr:rowOff>
    </xdr:to>
    <xdr:sp macro="" textlink="">
      <xdr:nvSpPr>
        <xdr:cNvPr id="96" name="楕円 95">
          <a:extLst>
            <a:ext uri="{FF2B5EF4-FFF2-40B4-BE49-F238E27FC236}">
              <a16:creationId xmlns:a16="http://schemas.microsoft.com/office/drawing/2014/main" id="{D9BB7813-9DE0-42CA-87D7-CB8D1AC4F7E7}"/>
            </a:ext>
          </a:extLst>
        </xdr:cNvPr>
        <xdr:cNvSpPr/>
      </xdr:nvSpPr>
      <xdr:spPr>
        <a:xfrm>
          <a:off x="1968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73478</xdr:rowOff>
    </xdr:from>
    <xdr:to>
      <xdr:col>15</xdr:col>
      <xdr:colOff>50800</xdr:colOff>
      <xdr:row>59</xdr:row>
      <xdr:rowOff>109401</xdr:rowOff>
    </xdr:to>
    <xdr:cxnSp macro="">
      <xdr:nvCxnSpPr>
        <xdr:cNvPr id="97" name="直線コネクタ 96">
          <a:extLst>
            <a:ext uri="{FF2B5EF4-FFF2-40B4-BE49-F238E27FC236}">
              <a16:creationId xmlns:a16="http://schemas.microsoft.com/office/drawing/2014/main" id="{FF110237-6086-4124-A825-ED38B46220B4}"/>
            </a:ext>
          </a:extLst>
        </xdr:cNvPr>
        <xdr:cNvCxnSpPr/>
      </xdr:nvCxnSpPr>
      <xdr:spPr>
        <a:xfrm>
          <a:off x="2019300" y="1018902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158206</xdr:rowOff>
    </xdr:from>
    <xdr:to>
      <xdr:col>6</xdr:col>
      <xdr:colOff>38100</xdr:colOff>
      <xdr:row>59</xdr:row>
      <xdr:rowOff>88356</xdr:rowOff>
    </xdr:to>
    <xdr:sp macro="" textlink="">
      <xdr:nvSpPr>
        <xdr:cNvPr id="98" name="楕円 97">
          <a:extLst>
            <a:ext uri="{FF2B5EF4-FFF2-40B4-BE49-F238E27FC236}">
              <a16:creationId xmlns:a16="http://schemas.microsoft.com/office/drawing/2014/main" id="{49EBC408-99F0-4BB7-9A91-13959648B901}"/>
            </a:ext>
          </a:extLst>
        </xdr:cNvPr>
        <xdr:cNvSpPr/>
      </xdr:nvSpPr>
      <xdr:spPr>
        <a:xfrm>
          <a:off x="1079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37556</xdr:rowOff>
    </xdr:from>
    <xdr:to>
      <xdr:col>10</xdr:col>
      <xdr:colOff>114300</xdr:colOff>
      <xdr:row>59</xdr:row>
      <xdr:rowOff>73478</xdr:rowOff>
    </xdr:to>
    <xdr:cxnSp macro="">
      <xdr:nvCxnSpPr>
        <xdr:cNvPr id="99" name="直線コネクタ 98">
          <a:extLst>
            <a:ext uri="{FF2B5EF4-FFF2-40B4-BE49-F238E27FC236}">
              <a16:creationId xmlns:a16="http://schemas.microsoft.com/office/drawing/2014/main" id="{66F3E2D3-6766-41BD-B687-0533B68FB91A}"/>
            </a:ext>
          </a:extLst>
        </xdr:cNvPr>
        <xdr:cNvCxnSpPr/>
      </xdr:nvCxnSpPr>
      <xdr:spPr>
        <a:xfrm>
          <a:off x="1130300" y="1015310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97444</xdr:rowOff>
    </xdr:from>
    <xdr:ext cx="405111" cy="259045"/>
    <xdr:sp macro="" textlink="">
      <xdr:nvSpPr>
        <xdr:cNvPr id="100" name="n_1aveValue【体育館・プール】&#10;有形固定資産減価償却率">
          <a:extLst>
            <a:ext uri="{FF2B5EF4-FFF2-40B4-BE49-F238E27FC236}">
              <a16:creationId xmlns:a16="http://schemas.microsoft.com/office/drawing/2014/main" id="{FE4DB977-D2B7-4721-876E-2A149FE9E6B2}"/>
            </a:ext>
          </a:extLst>
        </xdr:cNvPr>
        <xdr:cNvSpPr txBox="1"/>
      </xdr:nvSpPr>
      <xdr:spPr>
        <a:xfrm>
          <a:off x="3582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56623</xdr:rowOff>
    </xdr:from>
    <xdr:ext cx="405111" cy="259045"/>
    <xdr:sp macro="" textlink="">
      <xdr:nvSpPr>
        <xdr:cNvPr id="101" name="n_2aveValue【体育館・プール】&#10;有形固定資産減価償却率">
          <a:extLst>
            <a:ext uri="{FF2B5EF4-FFF2-40B4-BE49-F238E27FC236}">
              <a16:creationId xmlns:a16="http://schemas.microsoft.com/office/drawing/2014/main" id="{223DC33F-1E2B-4A41-9B92-875F8B9B4F5E}"/>
            </a:ext>
          </a:extLst>
        </xdr:cNvPr>
        <xdr:cNvSpPr txBox="1"/>
      </xdr:nvSpPr>
      <xdr:spPr>
        <a:xfrm>
          <a:off x="2705744" y="1068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45193</xdr:rowOff>
    </xdr:from>
    <xdr:ext cx="405111" cy="259045"/>
    <xdr:sp macro="" textlink="">
      <xdr:nvSpPr>
        <xdr:cNvPr id="102" name="n_3aveValue【体育館・プール】&#10;有形固定資産減価償却率">
          <a:extLst>
            <a:ext uri="{FF2B5EF4-FFF2-40B4-BE49-F238E27FC236}">
              <a16:creationId xmlns:a16="http://schemas.microsoft.com/office/drawing/2014/main" id="{52C92090-5822-45A2-9067-34489A540629}"/>
            </a:ext>
          </a:extLst>
        </xdr:cNvPr>
        <xdr:cNvSpPr txBox="1"/>
      </xdr:nvSpPr>
      <xdr:spPr>
        <a:xfrm>
          <a:off x="18167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63154</xdr:rowOff>
    </xdr:from>
    <xdr:ext cx="405111" cy="259045"/>
    <xdr:sp macro="" textlink="">
      <xdr:nvSpPr>
        <xdr:cNvPr id="103" name="n_4aveValue【体育館・プール】&#10;有形固定資産減価償却率">
          <a:extLst>
            <a:ext uri="{FF2B5EF4-FFF2-40B4-BE49-F238E27FC236}">
              <a16:creationId xmlns:a16="http://schemas.microsoft.com/office/drawing/2014/main" id="{DF800AED-7AD8-4885-B901-1F80ABA2FFF1}"/>
            </a:ext>
          </a:extLst>
        </xdr:cNvPr>
        <xdr:cNvSpPr txBox="1"/>
      </xdr:nvSpPr>
      <xdr:spPr>
        <a:xfrm>
          <a:off x="9277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41201</xdr:rowOff>
    </xdr:from>
    <xdr:ext cx="405111" cy="259045"/>
    <xdr:sp macro="" textlink="">
      <xdr:nvSpPr>
        <xdr:cNvPr id="104" name="n_1mainValue【体育館・プール】&#10;有形固定資産減価償却率">
          <a:extLst>
            <a:ext uri="{FF2B5EF4-FFF2-40B4-BE49-F238E27FC236}">
              <a16:creationId xmlns:a16="http://schemas.microsoft.com/office/drawing/2014/main" id="{A0F020C3-F9FD-47C5-8E68-F200611CC9B1}"/>
            </a:ext>
          </a:extLst>
        </xdr:cNvPr>
        <xdr:cNvSpPr txBox="1"/>
      </xdr:nvSpPr>
      <xdr:spPr>
        <a:xfrm>
          <a:off x="358204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5278</xdr:rowOff>
    </xdr:from>
    <xdr:ext cx="405111" cy="259045"/>
    <xdr:sp macro="" textlink="">
      <xdr:nvSpPr>
        <xdr:cNvPr id="105" name="n_2mainValue【体育館・プール】&#10;有形固定資産減価償却率">
          <a:extLst>
            <a:ext uri="{FF2B5EF4-FFF2-40B4-BE49-F238E27FC236}">
              <a16:creationId xmlns:a16="http://schemas.microsoft.com/office/drawing/2014/main" id="{9338C69E-DDE0-44A1-8205-357D540679D1}"/>
            </a:ext>
          </a:extLst>
        </xdr:cNvPr>
        <xdr:cNvSpPr txBox="1"/>
      </xdr:nvSpPr>
      <xdr:spPr>
        <a:xfrm>
          <a:off x="2705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140805</xdr:rowOff>
    </xdr:from>
    <xdr:ext cx="405111" cy="259045"/>
    <xdr:sp macro="" textlink="">
      <xdr:nvSpPr>
        <xdr:cNvPr id="106" name="n_3mainValue【体育館・プール】&#10;有形固定資産減価償却率">
          <a:extLst>
            <a:ext uri="{FF2B5EF4-FFF2-40B4-BE49-F238E27FC236}">
              <a16:creationId xmlns:a16="http://schemas.microsoft.com/office/drawing/2014/main" id="{7FDADC2C-3493-4921-A587-75B11FE2CBD6}"/>
            </a:ext>
          </a:extLst>
        </xdr:cNvPr>
        <xdr:cNvSpPr txBox="1"/>
      </xdr:nvSpPr>
      <xdr:spPr>
        <a:xfrm>
          <a:off x="1816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104883</xdr:rowOff>
    </xdr:from>
    <xdr:ext cx="405111" cy="259045"/>
    <xdr:sp macro="" textlink="">
      <xdr:nvSpPr>
        <xdr:cNvPr id="107" name="n_4mainValue【体育館・プール】&#10;有形固定資産減価償却率">
          <a:extLst>
            <a:ext uri="{FF2B5EF4-FFF2-40B4-BE49-F238E27FC236}">
              <a16:creationId xmlns:a16="http://schemas.microsoft.com/office/drawing/2014/main" id="{9CF99E4F-A4BE-4823-A5FA-5129408EC20A}"/>
            </a:ext>
          </a:extLst>
        </xdr:cNvPr>
        <xdr:cNvSpPr txBox="1"/>
      </xdr:nvSpPr>
      <xdr:spPr>
        <a:xfrm>
          <a:off x="927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DE835373-FCEC-45B9-8077-241E77DDDAC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3E0836C4-7A4D-4A4A-913C-DD174D6E318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E790B24E-5B9C-4EA0-B655-1FC5C439396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72F33E67-81E4-482E-944C-D7A53F75832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CC7A44C9-9252-4AEF-A5C3-4CC30F5C8E4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6E922430-8FD9-404A-A917-BA0F0FBFEF4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D230FCA7-B918-4924-8742-8E4F5CBF28D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269564DA-1FBD-4C5D-AC29-535D4CA7017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97D89BDA-4495-4FFA-BC42-CD7A010BDED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60825DAB-D5DB-4832-B944-DD30CC81FC2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5F7B5D16-1F2C-4A24-8168-1331591F8F5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379F6075-C53E-4603-A375-51C90C2C8B97}"/>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BBBC1015-2A9E-4DEE-9283-6BC563DA488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750B1936-453B-41DF-985A-C80C7B8D4FF6}"/>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164ED606-AE5D-4C45-8E9D-CC27FB3816C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DC4F8549-5A32-48BF-843E-5163E1B88ACD}"/>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7EE6F3C8-A180-41ED-B980-6DA08753608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BD231DD2-018F-4DED-ABEB-765ECD1408EA}"/>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AC8160B3-62B0-4991-AB58-5BE7C0CFB6E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98226315-86E2-4BCA-8F6A-B6E9DAA4D2A8}"/>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2A0CE6E4-67B6-48C3-B58E-9348AE22B6E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759110D3-05E2-43FC-941D-E17BA66177E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64A00C0D-0B47-47C4-9003-9801CD7B34D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133350</xdr:rowOff>
    </xdr:from>
    <xdr:to>
      <xdr:col>54</xdr:col>
      <xdr:colOff>189865</xdr:colOff>
      <xdr:row>64</xdr:row>
      <xdr:rowOff>24384</xdr:rowOff>
    </xdr:to>
    <xdr:cxnSp macro="">
      <xdr:nvCxnSpPr>
        <xdr:cNvPr id="131" name="直線コネクタ 130">
          <a:extLst>
            <a:ext uri="{FF2B5EF4-FFF2-40B4-BE49-F238E27FC236}">
              <a16:creationId xmlns:a16="http://schemas.microsoft.com/office/drawing/2014/main" id="{78B72F0A-E98E-43AF-984E-6CA5BB66C1C5}"/>
            </a:ext>
          </a:extLst>
        </xdr:cNvPr>
        <xdr:cNvCxnSpPr/>
      </xdr:nvCxnSpPr>
      <xdr:spPr>
        <a:xfrm flipV="1">
          <a:off x="10476865" y="9734550"/>
          <a:ext cx="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28211</xdr:rowOff>
    </xdr:from>
    <xdr:ext cx="469744" cy="259045"/>
    <xdr:sp macro="" textlink="">
      <xdr:nvSpPr>
        <xdr:cNvPr id="132" name="【体育館・プール】&#10;一人当たり面積最小値テキスト">
          <a:extLst>
            <a:ext uri="{FF2B5EF4-FFF2-40B4-BE49-F238E27FC236}">
              <a16:creationId xmlns:a16="http://schemas.microsoft.com/office/drawing/2014/main" id="{2FEC2AF6-1E60-42BE-9038-7DC2EF98DC32}"/>
            </a:ext>
          </a:extLst>
        </xdr:cNvPr>
        <xdr:cNvSpPr txBox="1"/>
      </xdr:nvSpPr>
      <xdr:spPr>
        <a:xfrm>
          <a:off x="10515600"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24384</xdr:rowOff>
    </xdr:from>
    <xdr:to>
      <xdr:col>55</xdr:col>
      <xdr:colOff>88900</xdr:colOff>
      <xdr:row>64</xdr:row>
      <xdr:rowOff>24384</xdr:rowOff>
    </xdr:to>
    <xdr:cxnSp macro="">
      <xdr:nvCxnSpPr>
        <xdr:cNvPr id="133" name="直線コネクタ 132">
          <a:extLst>
            <a:ext uri="{FF2B5EF4-FFF2-40B4-BE49-F238E27FC236}">
              <a16:creationId xmlns:a16="http://schemas.microsoft.com/office/drawing/2014/main" id="{2E80EC8B-427A-4D80-B8DA-C7A34E8183CE}"/>
            </a:ext>
          </a:extLst>
        </xdr:cNvPr>
        <xdr:cNvCxnSpPr/>
      </xdr:nvCxnSpPr>
      <xdr:spPr>
        <a:xfrm>
          <a:off x="10388600" y="1099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80027</xdr:rowOff>
    </xdr:from>
    <xdr:ext cx="469744" cy="259045"/>
    <xdr:sp macro="" textlink="">
      <xdr:nvSpPr>
        <xdr:cNvPr id="134" name="【体育館・プール】&#10;一人当たり面積最大値テキスト">
          <a:extLst>
            <a:ext uri="{FF2B5EF4-FFF2-40B4-BE49-F238E27FC236}">
              <a16:creationId xmlns:a16="http://schemas.microsoft.com/office/drawing/2014/main" id="{F80976B6-DF6A-497B-83B0-64FB64558704}"/>
            </a:ext>
          </a:extLst>
        </xdr:cNvPr>
        <xdr:cNvSpPr txBox="1"/>
      </xdr:nvSpPr>
      <xdr:spPr>
        <a:xfrm>
          <a:off x="10515600" y="950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133350</xdr:rowOff>
    </xdr:from>
    <xdr:to>
      <xdr:col>55</xdr:col>
      <xdr:colOff>88900</xdr:colOff>
      <xdr:row>56</xdr:row>
      <xdr:rowOff>133350</xdr:rowOff>
    </xdr:to>
    <xdr:cxnSp macro="">
      <xdr:nvCxnSpPr>
        <xdr:cNvPr id="135" name="直線コネクタ 134">
          <a:extLst>
            <a:ext uri="{FF2B5EF4-FFF2-40B4-BE49-F238E27FC236}">
              <a16:creationId xmlns:a16="http://schemas.microsoft.com/office/drawing/2014/main" id="{74596B45-5619-4452-91AE-C4372A52D680}"/>
            </a:ext>
          </a:extLst>
        </xdr:cNvPr>
        <xdr:cNvCxnSpPr/>
      </xdr:nvCxnSpPr>
      <xdr:spPr>
        <a:xfrm>
          <a:off x="10388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154703</xdr:rowOff>
    </xdr:from>
    <xdr:ext cx="469744" cy="259045"/>
    <xdr:sp macro="" textlink="">
      <xdr:nvSpPr>
        <xdr:cNvPr id="136" name="【体育館・プール】&#10;一人当たり面積平均値テキスト">
          <a:extLst>
            <a:ext uri="{FF2B5EF4-FFF2-40B4-BE49-F238E27FC236}">
              <a16:creationId xmlns:a16="http://schemas.microsoft.com/office/drawing/2014/main" id="{A00F22FD-C854-42C8-80FD-F6E443EF779F}"/>
            </a:ext>
          </a:extLst>
        </xdr:cNvPr>
        <xdr:cNvSpPr txBox="1"/>
      </xdr:nvSpPr>
      <xdr:spPr>
        <a:xfrm>
          <a:off x="10515600" y="10613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4826</xdr:rowOff>
    </xdr:from>
    <xdr:to>
      <xdr:col>55</xdr:col>
      <xdr:colOff>50800</xdr:colOff>
      <xdr:row>62</xdr:row>
      <xdr:rowOff>106426</xdr:rowOff>
    </xdr:to>
    <xdr:sp macro="" textlink="">
      <xdr:nvSpPr>
        <xdr:cNvPr id="137" name="フローチャート: 判断 136">
          <a:extLst>
            <a:ext uri="{FF2B5EF4-FFF2-40B4-BE49-F238E27FC236}">
              <a16:creationId xmlns:a16="http://schemas.microsoft.com/office/drawing/2014/main" id="{4E0D25F2-2415-417C-B605-9E7F3BF5074A}"/>
            </a:ext>
          </a:extLst>
        </xdr:cNvPr>
        <xdr:cNvSpPr/>
      </xdr:nvSpPr>
      <xdr:spPr>
        <a:xfrm>
          <a:off x="104267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157988</xdr:rowOff>
    </xdr:from>
    <xdr:to>
      <xdr:col>50</xdr:col>
      <xdr:colOff>165100</xdr:colOff>
      <xdr:row>62</xdr:row>
      <xdr:rowOff>88138</xdr:rowOff>
    </xdr:to>
    <xdr:sp macro="" textlink="">
      <xdr:nvSpPr>
        <xdr:cNvPr id="138" name="フローチャート: 判断 137">
          <a:extLst>
            <a:ext uri="{FF2B5EF4-FFF2-40B4-BE49-F238E27FC236}">
              <a16:creationId xmlns:a16="http://schemas.microsoft.com/office/drawing/2014/main" id="{5453DBDE-7AA1-4F5F-99BF-4A7B358FC62F}"/>
            </a:ext>
          </a:extLst>
        </xdr:cNvPr>
        <xdr:cNvSpPr/>
      </xdr:nvSpPr>
      <xdr:spPr>
        <a:xfrm>
          <a:off x="9588500" y="10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7493</xdr:rowOff>
    </xdr:from>
    <xdr:to>
      <xdr:col>46</xdr:col>
      <xdr:colOff>38100</xdr:colOff>
      <xdr:row>62</xdr:row>
      <xdr:rowOff>109093</xdr:rowOff>
    </xdr:to>
    <xdr:sp macro="" textlink="">
      <xdr:nvSpPr>
        <xdr:cNvPr id="139" name="フローチャート: 判断 138">
          <a:extLst>
            <a:ext uri="{FF2B5EF4-FFF2-40B4-BE49-F238E27FC236}">
              <a16:creationId xmlns:a16="http://schemas.microsoft.com/office/drawing/2014/main" id="{7765BD05-8B24-4A2D-B743-91036F761573}"/>
            </a:ext>
          </a:extLst>
        </xdr:cNvPr>
        <xdr:cNvSpPr/>
      </xdr:nvSpPr>
      <xdr:spPr>
        <a:xfrm>
          <a:off x="8699500" y="106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127127</xdr:rowOff>
    </xdr:from>
    <xdr:to>
      <xdr:col>41</xdr:col>
      <xdr:colOff>101600</xdr:colOff>
      <xdr:row>62</xdr:row>
      <xdr:rowOff>57277</xdr:rowOff>
    </xdr:to>
    <xdr:sp macro="" textlink="">
      <xdr:nvSpPr>
        <xdr:cNvPr id="140" name="フローチャート: 判断 139">
          <a:extLst>
            <a:ext uri="{FF2B5EF4-FFF2-40B4-BE49-F238E27FC236}">
              <a16:creationId xmlns:a16="http://schemas.microsoft.com/office/drawing/2014/main" id="{80C18B18-95A2-4ECD-A9B8-CE6A22E09C22}"/>
            </a:ext>
          </a:extLst>
        </xdr:cNvPr>
        <xdr:cNvSpPr/>
      </xdr:nvSpPr>
      <xdr:spPr>
        <a:xfrm>
          <a:off x="7810500" y="1058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56642</xdr:rowOff>
    </xdr:from>
    <xdr:to>
      <xdr:col>36</xdr:col>
      <xdr:colOff>165100</xdr:colOff>
      <xdr:row>62</xdr:row>
      <xdr:rowOff>158242</xdr:rowOff>
    </xdr:to>
    <xdr:sp macro="" textlink="">
      <xdr:nvSpPr>
        <xdr:cNvPr id="141" name="フローチャート: 判断 140">
          <a:extLst>
            <a:ext uri="{FF2B5EF4-FFF2-40B4-BE49-F238E27FC236}">
              <a16:creationId xmlns:a16="http://schemas.microsoft.com/office/drawing/2014/main" id="{A34E064F-3712-438D-8834-6DD1DD920C13}"/>
            </a:ext>
          </a:extLst>
        </xdr:cNvPr>
        <xdr:cNvSpPr/>
      </xdr:nvSpPr>
      <xdr:spPr>
        <a:xfrm>
          <a:off x="6921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6CB219D4-92DA-48A3-AA50-3003807011A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E9149BFD-3229-496A-A9F5-AD788DE5E0B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8EBB0AC-2F3F-4986-AA9D-43AB23326D2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7423E039-5704-482F-9898-915899DCB90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1642FCDC-F921-400C-93B9-19BD9D0C80E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22733</xdr:rowOff>
    </xdr:from>
    <xdr:to>
      <xdr:col>55</xdr:col>
      <xdr:colOff>50800</xdr:colOff>
      <xdr:row>57</xdr:row>
      <xdr:rowOff>124333</xdr:rowOff>
    </xdr:to>
    <xdr:sp macro="" textlink="">
      <xdr:nvSpPr>
        <xdr:cNvPr id="147" name="楕円 146">
          <a:extLst>
            <a:ext uri="{FF2B5EF4-FFF2-40B4-BE49-F238E27FC236}">
              <a16:creationId xmlns:a16="http://schemas.microsoft.com/office/drawing/2014/main" id="{C4F6710A-A11F-4B22-90DF-28CAA0252A26}"/>
            </a:ext>
          </a:extLst>
        </xdr:cNvPr>
        <xdr:cNvSpPr/>
      </xdr:nvSpPr>
      <xdr:spPr>
        <a:xfrm>
          <a:off x="10426700" y="979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109110</xdr:rowOff>
    </xdr:from>
    <xdr:ext cx="469744" cy="259045"/>
    <xdr:sp macro="" textlink="">
      <xdr:nvSpPr>
        <xdr:cNvPr id="148" name="【体育館・プール】&#10;一人当たり面積該当値テキスト">
          <a:extLst>
            <a:ext uri="{FF2B5EF4-FFF2-40B4-BE49-F238E27FC236}">
              <a16:creationId xmlns:a16="http://schemas.microsoft.com/office/drawing/2014/main" id="{CBB23BD4-ABF9-414F-8A18-5692247C3459}"/>
            </a:ext>
          </a:extLst>
        </xdr:cNvPr>
        <xdr:cNvSpPr txBox="1"/>
      </xdr:nvSpPr>
      <xdr:spPr>
        <a:xfrm>
          <a:off x="10515600" y="971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35687</xdr:rowOff>
    </xdr:from>
    <xdr:to>
      <xdr:col>50</xdr:col>
      <xdr:colOff>165100</xdr:colOff>
      <xdr:row>57</xdr:row>
      <xdr:rowOff>137287</xdr:rowOff>
    </xdr:to>
    <xdr:sp macro="" textlink="">
      <xdr:nvSpPr>
        <xdr:cNvPr id="149" name="楕円 148">
          <a:extLst>
            <a:ext uri="{FF2B5EF4-FFF2-40B4-BE49-F238E27FC236}">
              <a16:creationId xmlns:a16="http://schemas.microsoft.com/office/drawing/2014/main" id="{A91DDBD7-AF0C-4CCD-B35D-1695645D1D34}"/>
            </a:ext>
          </a:extLst>
        </xdr:cNvPr>
        <xdr:cNvSpPr/>
      </xdr:nvSpPr>
      <xdr:spPr>
        <a:xfrm>
          <a:off x="9588500" y="980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73533</xdr:rowOff>
    </xdr:from>
    <xdr:to>
      <xdr:col>55</xdr:col>
      <xdr:colOff>0</xdr:colOff>
      <xdr:row>57</xdr:row>
      <xdr:rowOff>86487</xdr:rowOff>
    </xdr:to>
    <xdr:cxnSp macro="">
      <xdr:nvCxnSpPr>
        <xdr:cNvPr id="150" name="直線コネクタ 149">
          <a:extLst>
            <a:ext uri="{FF2B5EF4-FFF2-40B4-BE49-F238E27FC236}">
              <a16:creationId xmlns:a16="http://schemas.microsoft.com/office/drawing/2014/main" id="{8779D45D-612D-469F-8332-6D2A96068873}"/>
            </a:ext>
          </a:extLst>
        </xdr:cNvPr>
        <xdr:cNvCxnSpPr/>
      </xdr:nvCxnSpPr>
      <xdr:spPr>
        <a:xfrm flipV="1">
          <a:off x="9639300" y="9846183"/>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79883</xdr:rowOff>
    </xdr:from>
    <xdr:to>
      <xdr:col>46</xdr:col>
      <xdr:colOff>38100</xdr:colOff>
      <xdr:row>58</xdr:row>
      <xdr:rowOff>10033</xdr:rowOff>
    </xdr:to>
    <xdr:sp macro="" textlink="">
      <xdr:nvSpPr>
        <xdr:cNvPr id="151" name="楕円 150">
          <a:extLst>
            <a:ext uri="{FF2B5EF4-FFF2-40B4-BE49-F238E27FC236}">
              <a16:creationId xmlns:a16="http://schemas.microsoft.com/office/drawing/2014/main" id="{CF584E20-16B1-4122-A225-8D55225CBD65}"/>
            </a:ext>
          </a:extLst>
        </xdr:cNvPr>
        <xdr:cNvSpPr/>
      </xdr:nvSpPr>
      <xdr:spPr>
        <a:xfrm>
          <a:off x="8699500" y="985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86487</xdr:rowOff>
    </xdr:from>
    <xdr:to>
      <xdr:col>50</xdr:col>
      <xdr:colOff>114300</xdr:colOff>
      <xdr:row>57</xdr:row>
      <xdr:rowOff>130683</xdr:rowOff>
    </xdr:to>
    <xdr:cxnSp macro="">
      <xdr:nvCxnSpPr>
        <xdr:cNvPr id="152" name="直線コネクタ 151">
          <a:extLst>
            <a:ext uri="{FF2B5EF4-FFF2-40B4-BE49-F238E27FC236}">
              <a16:creationId xmlns:a16="http://schemas.microsoft.com/office/drawing/2014/main" id="{104109C1-D04F-4A4B-8EDC-6D200BB215F3}"/>
            </a:ext>
          </a:extLst>
        </xdr:cNvPr>
        <xdr:cNvCxnSpPr/>
      </xdr:nvCxnSpPr>
      <xdr:spPr>
        <a:xfrm flipV="1">
          <a:off x="8750300" y="9859137"/>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83693</xdr:rowOff>
    </xdr:from>
    <xdr:to>
      <xdr:col>41</xdr:col>
      <xdr:colOff>101600</xdr:colOff>
      <xdr:row>58</xdr:row>
      <xdr:rowOff>13843</xdr:rowOff>
    </xdr:to>
    <xdr:sp macro="" textlink="">
      <xdr:nvSpPr>
        <xdr:cNvPr id="153" name="楕円 152">
          <a:extLst>
            <a:ext uri="{FF2B5EF4-FFF2-40B4-BE49-F238E27FC236}">
              <a16:creationId xmlns:a16="http://schemas.microsoft.com/office/drawing/2014/main" id="{EBFE4554-9FF3-4699-8B45-D461DB3889D4}"/>
            </a:ext>
          </a:extLst>
        </xdr:cNvPr>
        <xdr:cNvSpPr/>
      </xdr:nvSpPr>
      <xdr:spPr>
        <a:xfrm>
          <a:off x="7810500" y="98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130683</xdr:rowOff>
    </xdr:from>
    <xdr:to>
      <xdr:col>45</xdr:col>
      <xdr:colOff>177800</xdr:colOff>
      <xdr:row>57</xdr:row>
      <xdr:rowOff>134493</xdr:rowOff>
    </xdr:to>
    <xdr:cxnSp macro="">
      <xdr:nvCxnSpPr>
        <xdr:cNvPr id="154" name="直線コネクタ 153">
          <a:extLst>
            <a:ext uri="{FF2B5EF4-FFF2-40B4-BE49-F238E27FC236}">
              <a16:creationId xmlns:a16="http://schemas.microsoft.com/office/drawing/2014/main" id="{2016D549-798D-4517-95D5-661F3D0B7A1C}"/>
            </a:ext>
          </a:extLst>
        </xdr:cNvPr>
        <xdr:cNvCxnSpPr/>
      </xdr:nvCxnSpPr>
      <xdr:spPr>
        <a:xfrm flipV="1">
          <a:off x="7861300" y="9903333"/>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45974</xdr:rowOff>
    </xdr:from>
    <xdr:to>
      <xdr:col>36</xdr:col>
      <xdr:colOff>165100</xdr:colOff>
      <xdr:row>57</xdr:row>
      <xdr:rowOff>147574</xdr:rowOff>
    </xdr:to>
    <xdr:sp macro="" textlink="">
      <xdr:nvSpPr>
        <xdr:cNvPr id="155" name="楕円 154">
          <a:extLst>
            <a:ext uri="{FF2B5EF4-FFF2-40B4-BE49-F238E27FC236}">
              <a16:creationId xmlns:a16="http://schemas.microsoft.com/office/drawing/2014/main" id="{5670FF13-CB6E-4DBC-BBC2-C2D8A36C6FF6}"/>
            </a:ext>
          </a:extLst>
        </xdr:cNvPr>
        <xdr:cNvSpPr/>
      </xdr:nvSpPr>
      <xdr:spPr>
        <a:xfrm>
          <a:off x="6921500" y="981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96774</xdr:rowOff>
    </xdr:from>
    <xdr:to>
      <xdr:col>41</xdr:col>
      <xdr:colOff>50800</xdr:colOff>
      <xdr:row>57</xdr:row>
      <xdr:rowOff>134493</xdr:rowOff>
    </xdr:to>
    <xdr:cxnSp macro="">
      <xdr:nvCxnSpPr>
        <xdr:cNvPr id="156" name="直線コネクタ 155">
          <a:extLst>
            <a:ext uri="{FF2B5EF4-FFF2-40B4-BE49-F238E27FC236}">
              <a16:creationId xmlns:a16="http://schemas.microsoft.com/office/drawing/2014/main" id="{FF459E5A-DFAF-48E4-98AC-47A61B3C17F7}"/>
            </a:ext>
          </a:extLst>
        </xdr:cNvPr>
        <xdr:cNvCxnSpPr/>
      </xdr:nvCxnSpPr>
      <xdr:spPr>
        <a:xfrm>
          <a:off x="6972300" y="9869424"/>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79265</xdr:rowOff>
    </xdr:from>
    <xdr:ext cx="469744" cy="259045"/>
    <xdr:sp macro="" textlink="">
      <xdr:nvSpPr>
        <xdr:cNvPr id="157" name="n_1aveValue【体育館・プール】&#10;一人当たり面積">
          <a:extLst>
            <a:ext uri="{FF2B5EF4-FFF2-40B4-BE49-F238E27FC236}">
              <a16:creationId xmlns:a16="http://schemas.microsoft.com/office/drawing/2014/main" id="{91EFEE64-9099-4FE9-A3D5-74A7073F39D6}"/>
            </a:ext>
          </a:extLst>
        </xdr:cNvPr>
        <xdr:cNvSpPr txBox="1"/>
      </xdr:nvSpPr>
      <xdr:spPr>
        <a:xfrm>
          <a:off x="9391727" y="107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100220</xdr:rowOff>
    </xdr:from>
    <xdr:ext cx="469744" cy="259045"/>
    <xdr:sp macro="" textlink="">
      <xdr:nvSpPr>
        <xdr:cNvPr id="158" name="n_2aveValue【体育館・プール】&#10;一人当たり面積">
          <a:extLst>
            <a:ext uri="{FF2B5EF4-FFF2-40B4-BE49-F238E27FC236}">
              <a16:creationId xmlns:a16="http://schemas.microsoft.com/office/drawing/2014/main" id="{0C1A8893-D19C-4731-9023-348E8EDEF2D1}"/>
            </a:ext>
          </a:extLst>
        </xdr:cNvPr>
        <xdr:cNvSpPr txBox="1"/>
      </xdr:nvSpPr>
      <xdr:spPr>
        <a:xfrm>
          <a:off x="8515427" y="1073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48404</xdr:rowOff>
    </xdr:from>
    <xdr:ext cx="469744" cy="259045"/>
    <xdr:sp macro="" textlink="">
      <xdr:nvSpPr>
        <xdr:cNvPr id="159" name="n_3aveValue【体育館・プール】&#10;一人当たり面積">
          <a:extLst>
            <a:ext uri="{FF2B5EF4-FFF2-40B4-BE49-F238E27FC236}">
              <a16:creationId xmlns:a16="http://schemas.microsoft.com/office/drawing/2014/main" id="{F3279F22-6D97-45A7-9674-EC1C62DE273F}"/>
            </a:ext>
          </a:extLst>
        </xdr:cNvPr>
        <xdr:cNvSpPr txBox="1"/>
      </xdr:nvSpPr>
      <xdr:spPr>
        <a:xfrm>
          <a:off x="7626427" y="106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149369</xdr:rowOff>
    </xdr:from>
    <xdr:ext cx="469744" cy="259045"/>
    <xdr:sp macro="" textlink="">
      <xdr:nvSpPr>
        <xdr:cNvPr id="160" name="n_4aveValue【体育館・プール】&#10;一人当たり面積">
          <a:extLst>
            <a:ext uri="{FF2B5EF4-FFF2-40B4-BE49-F238E27FC236}">
              <a16:creationId xmlns:a16="http://schemas.microsoft.com/office/drawing/2014/main" id="{57FD2A60-4D58-46C5-8B4C-2AB4EF79D4B7}"/>
            </a:ext>
          </a:extLst>
        </xdr:cNvPr>
        <xdr:cNvSpPr txBox="1"/>
      </xdr:nvSpPr>
      <xdr:spPr>
        <a:xfrm>
          <a:off x="6737427" y="1077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153814</xdr:rowOff>
    </xdr:from>
    <xdr:ext cx="469744" cy="259045"/>
    <xdr:sp macro="" textlink="">
      <xdr:nvSpPr>
        <xdr:cNvPr id="161" name="n_1mainValue【体育館・プール】&#10;一人当たり面積">
          <a:extLst>
            <a:ext uri="{FF2B5EF4-FFF2-40B4-BE49-F238E27FC236}">
              <a16:creationId xmlns:a16="http://schemas.microsoft.com/office/drawing/2014/main" id="{BE9BC5BC-0768-4DB7-850B-AB4FC492B62F}"/>
            </a:ext>
          </a:extLst>
        </xdr:cNvPr>
        <xdr:cNvSpPr txBox="1"/>
      </xdr:nvSpPr>
      <xdr:spPr>
        <a:xfrm>
          <a:off x="9391727" y="95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26560</xdr:rowOff>
    </xdr:from>
    <xdr:ext cx="469744" cy="259045"/>
    <xdr:sp macro="" textlink="">
      <xdr:nvSpPr>
        <xdr:cNvPr id="162" name="n_2mainValue【体育館・プール】&#10;一人当たり面積">
          <a:extLst>
            <a:ext uri="{FF2B5EF4-FFF2-40B4-BE49-F238E27FC236}">
              <a16:creationId xmlns:a16="http://schemas.microsoft.com/office/drawing/2014/main" id="{06C322A2-1EEB-4903-BCB6-929F607B32B5}"/>
            </a:ext>
          </a:extLst>
        </xdr:cNvPr>
        <xdr:cNvSpPr txBox="1"/>
      </xdr:nvSpPr>
      <xdr:spPr>
        <a:xfrm>
          <a:off x="8515427" y="962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30370</xdr:rowOff>
    </xdr:from>
    <xdr:ext cx="469744" cy="259045"/>
    <xdr:sp macro="" textlink="">
      <xdr:nvSpPr>
        <xdr:cNvPr id="163" name="n_3mainValue【体育館・プール】&#10;一人当たり面積">
          <a:extLst>
            <a:ext uri="{FF2B5EF4-FFF2-40B4-BE49-F238E27FC236}">
              <a16:creationId xmlns:a16="http://schemas.microsoft.com/office/drawing/2014/main" id="{AE3F9650-A086-48EE-BD37-FB8A7A259838}"/>
            </a:ext>
          </a:extLst>
        </xdr:cNvPr>
        <xdr:cNvSpPr txBox="1"/>
      </xdr:nvSpPr>
      <xdr:spPr>
        <a:xfrm>
          <a:off x="7626427" y="963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55</xdr:row>
      <xdr:rowOff>164101</xdr:rowOff>
    </xdr:from>
    <xdr:ext cx="469744" cy="259045"/>
    <xdr:sp macro="" textlink="">
      <xdr:nvSpPr>
        <xdr:cNvPr id="164" name="n_4mainValue【体育館・プール】&#10;一人当たり面積">
          <a:extLst>
            <a:ext uri="{FF2B5EF4-FFF2-40B4-BE49-F238E27FC236}">
              <a16:creationId xmlns:a16="http://schemas.microsoft.com/office/drawing/2014/main" id="{728E9493-9CAD-4501-9BCE-409A354BF76A}"/>
            </a:ext>
          </a:extLst>
        </xdr:cNvPr>
        <xdr:cNvSpPr txBox="1"/>
      </xdr:nvSpPr>
      <xdr:spPr>
        <a:xfrm>
          <a:off x="6737427" y="959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77869E75-6E75-4E4E-8957-95D24ABEE0C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EDA0EB98-B0A3-45AF-B0E5-CD4581B8D81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893B16F0-8976-44AE-B57E-094C39D7019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6C8258EF-467C-460B-A480-02E70F5546C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7B6FBD63-0B58-4BD4-B99B-A00FBB1B1EB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4D28AE31-CB63-442A-97AC-419514B04C3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58DF332E-49A6-412A-9F08-CACE41F3AC7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D8DCFC27-6145-4362-B485-0E320B9A825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C63E8CAA-EEEF-4AB5-89E0-22DA35297D6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FBC064C1-C996-451B-88C0-1A23F9FA375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2DFCA46A-3C7A-4641-B661-037BDDEF57F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a:extLst>
            <a:ext uri="{FF2B5EF4-FFF2-40B4-BE49-F238E27FC236}">
              <a16:creationId xmlns:a16="http://schemas.microsoft.com/office/drawing/2014/main" id="{4C7E67B1-7BDE-42E3-942E-308E724C7059}"/>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a:extLst>
            <a:ext uri="{FF2B5EF4-FFF2-40B4-BE49-F238E27FC236}">
              <a16:creationId xmlns:a16="http://schemas.microsoft.com/office/drawing/2014/main" id="{F0C840F8-79B3-4359-A8B5-128863D4894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a:extLst>
            <a:ext uri="{FF2B5EF4-FFF2-40B4-BE49-F238E27FC236}">
              <a16:creationId xmlns:a16="http://schemas.microsoft.com/office/drawing/2014/main" id="{CDE9B0A3-CB3E-4A90-9F27-707AF866FD7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a:extLst>
            <a:ext uri="{FF2B5EF4-FFF2-40B4-BE49-F238E27FC236}">
              <a16:creationId xmlns:a16="http://schemas.microsoft.com/office/drawing/2014/main" id="{BDB0894B-C936-47E9-B547-EFDDE829999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a:extLst>
            <a:ext uri="{FF2B5EF4-FFF2-40B4-BE49-F238E27FC236}">
              <a16:creationId xmlns:a16="http://schemas.microsoft.com/office/drawing/2014/main" id="{13DEB862-5C8B-4ECD-AD16-BDC7772C54C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a:extLst>
            <a:ext uri="{FF2B5EF4-FFF2-40B4-BE49-F238E27FC236}">
              <a16:creationId xmlns:a16="http://schemas.microsoft.com/office/drawing/2014/main" id="{FFFE68EE-B6EB-4BFE-A602-5288B07240D6}"/>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a:extLst>
            <a:ext uri="{FF2B5EF4-FFF2-40B4-BE49-F238E27FC236}">
              <a16:creationId xmlns:a16="http://schemas.microsoft.com/office/drawing/2014/main" id="{EDFA87D0-8BF1-479D-8937-426C7896C7C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a:extLst>
            <a:ext uri="{FF2B5EF4-FFF2-40B4-BE49-F238E27FC236}">
              <a16:creationId xmlns:a16="http://schemas.microsoft.com/office/drawing/2014/main" id="{A0A2BF7D-B030-47B4-BA43-59F07E324CA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a:extLst>
            <a:ext uri="{FF2B5EF4-FFF2-40B4-BE49-F238E27FC236}">
              <a16:creationId xmlns:a16="http://schemas.microsoft.com/office/drawing/2014/main" id="{3DFF3A99-9D03-4DB2-A8A5-0AC80300F97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a:extLst>
            <a:ext uri="{FF2B5EF4-FFF2-40B4-BE49-F238E27FC236}">
              <a16:creationId xmlns:a16="http://schemas.microsoft.com/office/drawing/2014/main" id="{27E4680E-65C2-4510-AD70-EAF7E657A897}"/>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a:extLst>
            <a:ext uri="{FF2B5EF4-FFF2-40B4-BE49-F238E27FC236}">
              <a16:creationId xmlns:a16="http://schemas.microsoft.com/office/drawing/2014/main" id="{DD57833C-6FFB-4E6B-BF45-86212AC06589}"/>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a:extLst>
            <a:ext uri="{FF2B5EF4-FFF2-40B4-BE49-F238E27FC236}">
              <a16:creationId xmlns:a16="http://schemas.microsoft.com/office/drawing/2014/main" id="{91370F5D-323F-4A2A-B6C9-84DCB9B60E2A}"/>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C73EA869-BE7E-48CC-BEF3-85A800689AC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a16="http://schemas.microsoft.com/office/drawing/2014/main" id="{5BF79DCA-ED8F-4A3E-8E17-27245EDABB4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77288</xdr:rowOff>
    </xdr:from>
    <xdr:to>
      <xdr:col>24</xdr:col>
      <xdr:colOff>62865</xdr:colOff>
      <xdr:row>86</xdr:row>
      <xdr:rowOff>83820</xdr:rowOff>
    </xdr:to>
    <xdr:cxnSp macro="">
      <xdr:nvCxnSpPr>
        <xdr:cNvPr id="190" name="直線コネクタ 189">
          <a:extLst>
            <a:ext uri="{FF2B5EF4-FFF2-40B4-BE49-F238E27FC236}">
              <a16:creationId xmlns:a16="http://schemas.microsoft.com/office/drawing/2014/main" id="{2CFD1341-E11C-457F-82F2-7FCD38537168}"/>
            </a:ext>
          </a:extLst>
        </xdr:cNvPr>
        <xdr:cNvCxnSpPr/>
      </xdr:nvCxnSpPr>
      <xdr:spPr>
        <a:xfrm flipV="1">
          <a:off x="4634865" y="13450388"/>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405111" cy="259045"/>
    <xdr:sp macro="" textlink="">
      <xdr:nvSpPr>
        <xdr:cNvPr id="191" name="【福祉施設】&#10;有形固定資産減価償却率最小値テキスト">
          <a:extLst>
            <a:ext uri="{FF2B5EF4-FFF2-40B4-BE49-F238E27FC236}">
              <a16:creationId xmlns:a16="http://schemas.microsoft.com/office/drawing/2014/main" id="{7BF84725-BBC0-42E6-89EE-E0BFA0D6F7F0}"/>
            </a:ext>
          </a:extLst>
        </xdr:cNvPr>
        <xdr:cNvSpPr txBox="1"/>
      </xdr:nvSpPr>
      <xdr:spPr>
        <a:xfrm>
          <a:off x="4673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192" name="直線コネクタ 191">
          <a:extLst>
            <a:ext uri="{FF2B5EF4-FFF2-40B4-BE49-F238E27FC236}">
              <a16:creationId xmlns:a16="http://schemas.microsoft.com/office/drawing/2014/main" id="{AB92E7A4-0A58-4AB3-BCF8-EC4FF783D1FD}"/>
            </a:ext>
          </a:extLst>
        </xdr:cNvPr>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23965</xdr:rowOff>
    </xdr:from>
    <xdr:ext cx="405111" cy="259045"/>
    <xdr:sp macro="" textlink="">
      <xdr:nvSpPr>
        <xdr:cNvPr id="193" name="【福祉施設】&#10;有形固定資産減価償却率最大値テキスト">
          <a:extLst>
            <a:ext uri="{FF2B5EF4-FFF2-40B4-BE49-F238E27FC236}">
              <a16:creationId xmlns:a16="http://schemas.microsoft.com/office/drawing/2014/main" id="{0AD2D175-60BC-4712-8B78-EA3C7212C6FA}"/>
            </a:ext>
          </a:extLst>
        </xdr:cNvPr>
        <xdr:cNvSpPr txBox="1"/>
      </xdr:nvSpPr>
      <xdr:spPr>
        <a:xfrm>
          <a:off x="4673600" y="1322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77288</xdr:rowOff>
    </xdr:from>
    <xdr:to>
      <xdr:col>24</xdr:col>
      <xdr:colOff>152400</xdr:colOff>
      <xdr:row>78</xdr:row>
      <xdr:rowOff>77288</xdr:rowOff>
    </xdr:to>
    <xdr:cxnSp macro="">
      <xdr:nvCxnSpPr>
        <xdr:cNvPr id="194" name="直線コネクタ 193">
          <a:extLst>
            <a:ext uri="{FF2B5EF4-FFF2-40B4-BE49-F238E27FC236}">
              <a16:creationId xmlns:a16="http://schemas.microsoft.com/office/drawing/2014/main" id="{724D7D70-C831-4B0B-861C-C3D1D3001F94}"/>
            </a:ext>
          </a:extLst>
        </xdr:cNvPr>
        <xdr:cNvCxnSpPr/>
      </xdr:nvCxnSpPr>
      <xdr:spPr>
        <a:xfrm>
          <a:off x="4546600" y="1345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120848</xdr:rowOff>
    </xdr:from>
    <xdr:ext cx="405111" cy="259045"/>
    <xdr:sp macro="" textlink="">
      <xdr:nvSpPr>
        <xdr:cNvPr id="195" name="【福祉施設】&#10;有形固定資産減価償却率平均値テキスト">
          <a:extLst>
            <a:ext uri="{FF2B5EF4-FFF2-40B4-BE49-F238E27FC236}">
              <a16:creationId xmlns:a16="http://schemas.microsoft.com/office/drawing/2014/main" id="{68E5AE19-3E48-4410-9675-9A1D008FB95F}"/>
            </a:ext>
          </a:extLst>
        </xdr:cNvPr>
        <xdr:cNvSpPr txBox="1"/>
      </xdr:nvSpPr>
      <xdr:spPr>
        <a:xfrm>
          <a:off x="4673600" y="140082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142421</xdr:rowOff>
    </xdr:from>
    <xdr:to>
      <xdr:col>24</xdr:col>
      <xdr:colOff>114300</xdr:colOff>
      <xdr:row>82</xdr:row>
      <xdr:rowOff>72571</xdr:rowOff>
    </xdr:to>
    <xdr:sp macro="" textlink="">
      <xdr:nvSpPr>
        <xdr:cNvPr id="196" name="フローチャート: 判断 195">
          <a:extLst>
            <a:ext uri="{FF2B5EF4-FFF2-40B4-BE49-F238E27FC236}">
              <a16:creationId xmlns:a16="http://schemas.microsoft.com/office/drawing/2014/main" id="{0442470B-98FD-4E5A-980E-399370ACD528}"/>
            </a:ext>
          </a:extLst>
        </xdr:cNvPr>
        <xdr:cNvSpPr/>
      </xdr:nvSpPr>
      <xdr:spPr>
        <a:xfrm>
          <a:off x="45847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8527</xdr:rowOff>
    </xdr:from>
    <xdr:to>
      <xdr:col>20</xdr:col>
      <xdr:colOff>38100</xdr:colOff>
      <xdr:row>82</xdr:row>
      <xdr:rowOff>110127</xdr:rowOff>
    </xdr:to>
    <xdr:sp macro="" textlink="">
      <xdr:nvSpPr>
        <xdr:cNvPr id="197" name="フローチャート: 判断 196">
          <a:extLst>
            <a:ext uri="{FF2B5EF4-FFF2-40B4-BE49-F238E27FC236}">
              <a16:creationId xmlns:a16="http://schemas.microsoft.com/office/drawing/2014/main" id="{76C75735-2331-464F-8DF6-16C1F91FC774}"/>
            </a:ext>
          </a:extLst>
        </xdr:cNvPr>
        <xdr:cNvSpPr/>
      </xdr:nvSpPr>
      <xdr:spPr>
        <a:xfrm>
          <a:off x="3746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33020</xdr:rowOff>
    </xdr:from>
    <xdr:to>
      <xdr:col>15</xdr:col>
      <xdr:colOff>101600</xdr:colOff>
      <xdr:row>82</xdr:row>
      <xdr:rowOff>134620</xdr:rowOff>
    </xdr:to>
    <xdr:sp macro="" textlink="">
      <xdr:nvSpPr>
        <xdr:cNvPr id="198" name="フローチャート: 判断 197">
          <a:extLst>
            <a:ext uri="{FF2B5EF4-FFF2-40B4-BE49-F238E27FC236}">
              <a16:creationId xmlns:a16="http://schemas.microsoft.com/office/drawing/2014/main" id="{81453680-586A-4420-BD65-486A17959B53}"/>
            </a:ext>
          </a:extLst>
        </xdr:cNvPr>
        <xdr:cNvSpPr/>
      </xdr:nvSpPr>
      <xdr:spPr>
        <a:xfrm>
          <a:off x="2857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160382</xdr:rowOff>
    </xdr:from>
    <xdr:to>
      <xdr:col>10</xdr:col>
      <xdr:colOff>165100</xdr:colOff>
      <xdr:row>82</xdr:row>
      <xdr:rowOff>90532</xdr:rowOff>
    </xdr:to>
    <xdr:sp macro="" textlink="">
      <xdr:nvSpPr>
        <xdr:cNvPr id="199" name="フローチャート: 判断 198">
          <a:extLst>
            <a:ext uri="{FF2B5EF4-FFF2-40B4-BE49-F238E27FC236}">
              <a16:creationId xmlns:a16="http://schemas.microsoft.com/office/drawing/2014/main" id="{93007AFC-51F9-41F5-80BE-0FBC2E097E1B}"/>
            </a:ext>
          </a:extLst>
        </xdr:cNvPr>
        <xdr:cNvSpPr/>
      </xdr:nvSpPr>
      <xdr:spPr>
        <a:xfrm>
          <a:off x="1968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145687</xdr:rowOff>
    </xdr:from>
    <xdr:to>
      <xdr:col>6</xdr:col>
      <xdr:colOff>38100</xdr:colOff>
      <xdr:row>82</xdr:row>
      <xdr:rowOff>75837</xdr:rowOff>
    </xdr:to>
    <xdr:sp macro="" textlink="">
      <xdr:nvSpPr>
        <xdr:cNvPr id="200" name="フローチャート: 判断 199">
          <a:extLst>
            <a:ext uri="{FF2B5EF4-FFF2-40B4-BE49-F238E27FC236}">
              <a16:creationId xmlns:a16="http://schemas.microsoft.com/office/drawing/2014/main" id="{2DB8E3BE-4805-46B8-BDA6-962954B358CB}"/>
            </a:ext>
          </a:extLst>
        </xdr:cNvPr>
        <xdr:cNvSpPr/>
      </xdr:nvSpPr>
      <xdr:spPr>
        <a:xfrm>
          <a:off x="1079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9603E39B-6335-40C2-9B56-E0C5EF1E9D1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4B780970-1745-4158-8D2A-B705A16A435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C1FAB979-B3C7-4AEE-B8F1-148D986BAB2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65E0A106-E66B-43F6-9D1A-7A680A1815C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69A9C7CD-EA24-4A3C-8463-EE0B14D9BA1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55880</xdr:rowOff>
    </xdr:from>
    <xdr:to>
      <xdr:col>24</xdr:col>
      <xdr:colOff>114300</xdr:colOff>
      <xdr:row>79</xdr:row>
      <xdr:rowOff>157480</xdr:rowOff>
    </xdr:to>
    <xdr:sp macro="" textlink="">
      <xdr:nvSpPr>
        <xdr:cNvPr id="206" name="楕円 205">
          <a:extLst>
            <a:ext uri="{FF2B5EF4-FFF2-40B4-BE49-F238E27FC236}">
              <a16:creationId xmlns:a16="http://schemas.microsoft.com/office/drawing/2014/main" id="{EE72633C-E57A-4943-814A-200186E644A0}"/>
            </a:ext>
          </a:extLst>
        </xdr:cNvPr>
        <xdr:cNvSpPr/>
      </xdr:nvSpPr>
      <xdr:spPr>
        <a:xfrm>
          <a:off x="45847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78757</xdr:rowOff>
    </xdr:from>
    <xdr:ext cx="405111" cy="259045"/>
    <xdr:sp macro="" textlink="">
      <xdr:nvSpPr>
        <xdr:cNvPr id="207" name="【福祉施設】&#10;有形固定資産減価償却率該当値テキスト">
          <a:extLst>
            <a:ext uri="{FF2B5EF4-FFF2-40B4-BE49-F238E27FC236}">
              <a16:creationId xmlns:a16="http://schemas.microsoft.com/office/drawing/2014/main" id="{EA624093-F5B6-4407-BE0C-07B0EA0E3F7F}"/>
            </a:ext>
          </a:extLst>
        </xdr:cNvPr>
        <xdr:cNvSpPr txBox="1"/>
      </xdr:nvSpPr>
      <xdr:spPr>
        <a:xfrm>
          <a:off x="4673600" y="1345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160382</xdr:rowOff>
    </xdr:from>
    <xdr:to>
      <xdr:col>20</xdr:col>
      <xdr:colOff>38100</xdr:colOff>
      <xdr:row>79</xdr:row>
      <xdr:rowOff>90532</xdr:rowOff>
    </xdr:to>
    <xdr:sp macro="" textlink="">
      <xdr:nvSpPr>
        <xdr:cNvPr id="208" name="楕円 207">
          <a:extLst>
            <a:ext uri="{FF2B5EF4-FFF2-40B4-BE49-F238E27FC236}">
              <a16:creationId xmlns:a16="http://schemas.microsoft.com/office/drawing/2014/main" id="{378D60C3-DBA5-4253-B14C-CF07F4790D5D}"/>
            </a:ext>
          </a:extLst>
        </xdr:cNvPr>
        <xdr:cNvSpPr/>
      </xdr:nvSpPr>
      <xdr:spPr>
        <a:xfrm>
          <a:off x="3746500" y="1353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39732</xdr:rowOff>
    </xdr:from>
    <xdr:to>
      <xdr:col>24</xdr:col>
      <xdr:colOff>63500</xdr:colOff>
      <xdr:row>79</xdr:row>
      <xdr:rowOff>106680</xdr:rowOff>
    </xdr:to>
    <xdr:cxnSp macro="">
      <xdr:nvCxnSpPr>
        <xdr:cNvPr id="209" name="直線コネクタ 208">
          <a:extLst>
            <a:ext uri="{FF2B5EF4-FFF2-40B4-BE49-F238E27FC236}">
              <a16:creationId xmlns:a16="http://schemas.microsoft.com/office/drawing/2014/main" id="{87E135F6-FEC0-4CB5-9FBC-21E1802C225E}"/>
            </a:ext>
          </a:extLst>
        </xdr:cNvPr>
        <xdr:cNvCxnSpPr/>
      </xdr:nvCxnSpPr>
      <xdr:spPr>
        <a:xfrm>
          <a:off x="3797300" y="13584282"/>
          <a:ext cx="8382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93436</xdr:rowOff>
    </xdr:from>
    <xdr:to>
      <xdr:col>15</xdr:col>
      <xdr:colOff>101600</xdr:colOff>
      <xdr:row>79</xdr:row>
      <xdr:rowOff>23586</xdr:rowOff>
    </xdr:to>
    <xdr:sp macro="" textlink="">
      <xdr:nvSpPr>
        <xdr:cNvPr id="210" name="楕円 209">
          <a:extLst>
            <a:ext uri="{FF2B5EF4-FFF2-40B4-BE49-F238E27FC236}">
              <a16:creationId xmlns:a16="http://schemas.microsoft.com/office/drawing/2014/main" id="{3C1CD5FB-666B-4CE6-A566-1B30C1BF1CB9}"/>
            </a:ext>
          </a:extLst>
        </xdr:cNvPr>
        <xdr:cNvSpPr/>
      </xdr:nvSpPr>
      <xdr:spPr>
        <a:xfrm>
          <a:off x="2857500" y="1346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144236</xdr:rowOff>
    </xdr:from>
    <xdr:to>
      <xdr:col>19</xdr:col>
      <xdr:colOff>177800</xdr:colOff>
      <xdr:row>79</xdr:row>
      <xdr:rowOff>39732</xdr:rowOff>
    </xdr:to>
    <xdr:cxnSp macro="">
      <xdr:nvCxnSpPr>
        <xdr:cNvPr id="211" name="直線コネクタ 210">
          <a:extLst>
            <a:ext uri="{FF2B5EF4-FFF2-40B4-BE49-F238E27FC236}">
              <a16:creationId xmlns:a16="http://schemas.microsoft.com/office/drawing/2014/main" id="{A2B50A18-E06A-4AC5-92C4-999E23BB6DA3}"/>
            </a:ext>
          </a:extLst>
        </xdr:cNvPr>
        <xdr:cNvCxnSpPr/>
      </xdr:nvCxnSpPr>
      <xdr:spPr>
        <a:xfrm>
          <a:off x="2908300" y="13517336"/>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363</xdr:rowOff>
    </xdr:from>
    <xdr:to>
      <xdr:col>10</xdr:col>
      <xdr:colOff>165100</xdr:colOff>
      <xdr:row>78</xdr:row>
      <xdr:rowOff>101963</xdr:rowOff>
    </xdr:to>
    <xdr:sp macro="" textlink="">
      <xdr:nvSpPr>
        <xdr:cNvPr id="212" name="楕円 211">
          <a:extLst>
            <a:ext uri="{FF2B5EF4-FFF2-40B4-BE49-F238E27FC236}">
              <a16:creationId xmlns:a16="http://schemas.microsoft.com/office/drawing/2014/main" id="{8C828F1A-2C8A-4F69-8FAA-A56B39008EA3}"/>
            </a:ext>
          </a:extLst>
        </xdr:cNvPr>
        <xdr:cNvSpPr/>
      </xdr:nvSpPr>
      <xdr:spPr>
        <a:xfrm>
          <a:off x="1968500" y="1337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51163</xdr:rowOff>
    </xdr:from>
    <xdr:to>
      <xdr:col>15</xdr:col>
      <xdr:colOff>50800</xdr:colOff>
      <xdr:row>78</xdr:row>
      <xdr:rowOff>144236</xdr:rowOff>
    </xdr:to>
    <xdr:cxnSp macro="">
      <xdr:nvCxnSpPr>
        <xdr:cNvPr id="213" name="直線コネクタ 212">
          <a:extLst>
            <a:ext uri="{FF2B5EF4-FFF2-40B4-BE49-F238E27FC236}">
              <a16:creationId xmlns:a16="http://schemas.microsoft.com/office/drawing/2014/main" id="{A9F07D0C-B5D6-4D4D-ADA1-7AAE62AF52B2}"/>
            </a:ext>
          </a:extLst>
        </xdr:cNvPr>
        <xdr:cNvCxnSpPr/>
      </xdr:nvCxnSpPr>
      <xdr:spPr>
        <a:xfrm>
          <a:off x="2019300" y="13424263"/>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135889</xdr:rowOff>
    </xdr:from>
    <xdr:to>
      <xdr:col>6</xdr:col>
      <xdr:colOff>38100</xdr:colOff>
      <xdr:row>78</xdr:row>
      <xdr:rowOff>66039</xdr:rowOff>
    </xdr:to>
    <xdr:sp macro="" textlink="">
      <xdr:nvSpPr>
        <xdr:cNvPr id="214" name="楕円 213">
          <a:extLst>
            <a:ext uri="{FF2B5EF4-FFF2-40B4-BE49-F238E27FC236}">
              <a16:creationId xmlns:a16="http://schemas.microsoft.com/office/drawing/2014/main" id="{52C3C292-A386-4711-81EA-02C685A6E233}"/>
            </a:ext>
          </a:extLst>
        </xdr:cNvPr>
        <xdr:cNvSpPr/>
      </xdr:nvSpPr>
      <xdr:spPr>
        <a:xfrm>
          <a:off x="1079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15239</xdr:rowOff>
    </xdr:from>
    <xdr:to>
      <xdr:col>10</xdr:col>
      <xdr:colOff>114300</xdr:colOff>
      <xdr:row>78</xdr:row>
      <xdr:rowOff>51163</xdr:rowOff>
    </xdr:to>
    <xdr:cxnSp macro="">
      <xdr:nvCxnSpPr>
        <xdr:cNvPr id="215" name="直線コネクタ 214">
          <a:extLst>
            <a:ext uri="{FF2B5EF4-FFF2-40B4-BE49-F238E27FC236}">
              <a16:creationId xmlns:a16="http://schemas.microsoft.com/office/drawing/2014/main" id="{49E03D3C-789E-4502-B384-02CC1F49947C}"/>
            </a:ext>
          </a:extLst>
        </xdr:cNvPr>
        <xdr:cNvCxnSpPr/>
      </xdr:nvCxnSpPr>
      <xdr:spPr>
        <a:xfrm>
          <a:off x="1130300" y="133883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101254</xdr:rowOff>
    </xdr:from>
    <xdr:ext cx="405111" cy="259045"/>
    <xdr:sp macro="" textlink="">
      <xdr:nvSpPr>
        <xdr:cNvPr id="216" name="n_1aveValue【福祉施設】&#10;有形固定資産減価償却率">
          <a:extLst>
            <a:ext uri="{FF2B5EF4-FFF2-40B4-BE49-F238E27FC236}">
              <a16:creationId xmlns:a16="http://schemas.microsoft.com/office/drawing/2014/main" id="{EB84E83E-C494-4C2F-A4D1-E4C45DFA8C9F}"/>
            </a:ext>
          </a:extLst>
        </xdr:cNvPr>
        <xdr:cNvSpPr txBox="1"/>
      </xdr:nvSpPr>
      <xdr:spPr>
        <a:xfrm>
          <a:off x="3582044" y="1416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125747</xdr:rowOff>
    </xdr:from>
    <xdr:ext cx="405111" cy="259045"/>
    <xdr:sp macro="" textlink="">
      <xdr:nvSpPr>
        <xdr:cNvPr id="217" name="n_2aveValue【福祉施設】&#10;有形固定資産減価償却率">
          <a:extLst>
            <a:ext uri="{FF2B5EF4-FFF2-40B4-BE49-F238E27FC236}">
              <a16:creationId xmlns:a16="http://schemas.microsoft.com/office/drawing/2014/main" id="{21780D34-E5A3-4DF5-9408-63DDA36E2D40}"/>
            </a:ext>
          </a:extLst>
        </xdr:cNvPr>
        <xdr:cNvSpPr txBox="1"/>
      </xdr:nvSpPr>
      <xdr:spPr>
        <a:xfrm>
          <a:off x="2705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81659</xdr:rowOff>
    </xdr:from>
    <xdr:ext cx="405111" cy="259045"/>
    <xdr:sp macro="" textlink="">
      <xdr:nvSpPr>
        <xdr:cNvPr id="218" name="n_3aveValue【福祉施設】&#10;有形固定資産減価償却率">
          <a:extLst>
            <a:ext uri="{FF2B5EF4-FFF2-40B4-BE49-F238E27FC236}">
              <a16:creationId xmlns:a16="http://schemas.microsoft.com/office/drawing/2014/main" id="{61F0C8A8-1CFD-4719-A060-0426C7777C71}"/>
            </a:ext>
          </a:extLst>
        </xdr:cNvPr>
        <xdr:cNvSpPr txBox="1"/>
      </xdr:nvSpPr>
      <xdr:spPr>
        <a:xfrm>
          <a:off x="18167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66964</xdr:rowOff>
    </xdr:from>
    <xdr:ext cx="405111" cy="259045"/>
    <xdr:sp macro="" textlink="">
      <xdr:nvSpPr>
        <xdr:cNvPr id="219" name="n_4aveValue【福祉施設】&#10;有形固定資産減価償却率">
          <a:extLst>
            <a:ext uri="{FF2B5EF4-FFF2-40B4-BE49-F238E27FC236}">
              <a16:creationId xmlns:a16="http://schemas.microsoft.com/office/drawing/2014/main" id="{AF1DC240-2304-4D0B-B10D-169B5DBC0F83}"/>
            </a:ext>
          </a:extLst>
        </xdr:cNvPr>
        <xdr:cNvSpPr txBox="1"/>
      </xdr:nvSpPr>
      <xdr:spPr>
        <a:xfrm>
          <a:off x="9277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107059</xdr:rowOff>
    </xdr:from>
    <xdr:ext cx="405111" cy="259045"/>
    <xdr:sp macro="" textlink="">
      <xdr:nvSpPr>
        <xdr:cNvPr id="220" name="n_1mainValue【福祉施設】&#10;有形固定資産減価償却率">
          <a:extLst>
            <a:ext uri="{FF2B5EF4-FFF2-40B4-BE49-F238E27FC236}">
              <a16:creationId xmlns:a16="http://schemas.microsoft.com/office/drawing/2014/main" id="{F3CB25D0-417B-402B-83EE-172E7EAD6474}"/>
            </a:ext>
          </a:extLst>
        </xdr:cNvPr>
        <xdr:cNvSpPr txBox="1"/>
      </xdr:nvSpPr>
      <xdr:spPr>
        <a:xfrm>
          <a:off x="3582044" y="13308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40113</xdr:rowOff>
    </xdr:from>
    <xdr:ext cx="405111" cy="259045"/>
    <xdr:sp macro="" textlink="">
      <xdr:nvSpPr>
        <xdr:cNvPr id="221" name="n_2mainValue【福祉施設】&#10;有形固定資産減価償却率">
          <a:extLst>
            <a:ext uri="{FF2B5EF4-FFF2-40B4-BE49-F238E27FC236}">
              <a16:creationId xmlns:a16="http://schemas.microsoft.com/office/drawing/2014/main" id="{CAB2E003-043F-4A55-AC22-4E2ED0E6BDAA}"/>
            </a:ext>
          </a:extLst>
        </xdr:cNvPr>
        <xdr:cNvSpPr txBox="1"/>
      </xdr:nvSpPr>
      <xdr:spPr>
        <a:xfrm>
          <a:off x="2705744" y="1324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76</xdr:row>
      <xdr:rowOff>118490</xdr:rowOff>
    </xdr:from>
    <xdr:ext cx="340478" cy="259045"/>
    <xdr:sp macro="" textlink="">
      <xdr:nvSpPr>
        <xdr:cNvPr id="222" name="n_3mainValue【福祉施設】&#10;有形固定資産減価償却率">
          <a:extLst>
            <a:ext uri="{FF2B5EF4-FFF2-40B4-BE49-F238E27FC236}">
              <a16:creationId xmlns:a16="http://schemas.microsoft.com/office/drawing/2014/main" id="{EB64AC95-312C-4BC4-B692-05DFDCB637B5}"/>
            </a:ext>
          </a:extLst>
        </xdr:cNvPr>
        <xdr:cNvSpPr txBox="1"/>
      </xdr:nvSpPr>
      <xdr:spPr>
        <a:xfrm>
          <a:off x="1849061" y="13148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76</xdr:row>
      <xdr:rowOff>82566</xdr:rowOff>
    </xdr:from>
    <xdr:ext cx="340478" cy="259045"/>
    <xdr:sp macro="" textlink="">
      <xdr:nvSpPr>
        <xdr:cNvPr id="223" name="n_4mainValue【福祉施設】&#10;有形固定資産減価償却率">
          <a:extLst>
            <a:ext uri="{FF2B5EF4-FFF2-40B4-BE49-F238E27FC236}">
              <a16:creationId xmlns:a16="http://schemas.microsoft.com/office/drawing/2014/main" id="{08504DF4-FA19-4F7A-AD16-1AE536285766}"/>
            </a:ext>
          </a:extLst>
        </xdr:cNvPr>
        <xdr:cNvSpPr txBox="1"/>
      </xdr:nvSpPr>
      <xdr:spPr>
        <a:xfrm>
          <a:off x="960061" y="13112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B463E4F7-F218-46B7-A163-ED43F237B65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6E1755AF-3E4B-4B2A-9F32-DF514F745D9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50DB357E-EF56-44EF-A6D1-EDBF4896355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8A62F0CE-5EA6-4B39-AD77-4DD1AA776E5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625449C7-CC0A-4818-9DB6-CCB4B2A447D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685A0E63-9C7D-46F9-BB9C-86D369E9AE7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2910E35B-82B0-4DF8-8434-AFD84BAEF3E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EEE2C752-2A96-4D47-9F83-4276E3B7F15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a:extLst>
            <a:ext uri="{FF2B5EF4-FFF2-40B4-BE49-F238E27FC236}">
              <a16:creationId xmlns:a16="http://schemas.microsoft.com/office/drawing/2014/main" id="{B64EC01D-BD8E-4D98-90FC-8C036F85961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id="{1BA9B922-4904-4B2F-BB88-E0239E3D5A6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a:extLst>
            <a:ext uri="{FF2B5EF4-FFF2-40B4-BE49-F238E27FC236}">
              <a16:creationId xmlns:a16="http://schemas.microsoft.com/office/drawing/2014/main" id="{FA52C82A-4074-4376-B7DD-B779675CC77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a:extLst>
            <a:ext uri="{FF2B5EF4-FFF2-40B4-BE49-F238E27FC236}">
              <a16:creationId xmlns:a16="http://schemas.microsoft.com/office/drawing/2014/main" id="{B93CF0AF-CBE4-4C17-83AD-F901515BCE8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a:extLst>
            <a:ext uri="{FF2B5EF4-FFF2-40B4-BE49-F238E27FC236}">
              <a16:creationId xmlns:a16="http://schemas.microsoft.com/office/drawing/2014/main" id="{A8368716-449C-46D0-981F-D7D5D6C6346C}"/>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a:extLst>
            <a:ext uri="{FF2B5EF4-FFF2-40B4-BE49-F238E27FC236}">
              <a16:creationId xmlns:a16="http://schemas.microsoft.com/office/drawing/2014/main" id="{2B65C1AF-5411-4817-8B4A-9792E7E979EA}"/>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a:extLst>
            <a:ext uri="{FF2B5EF4-FFF2-40B4-BE49-F238E27FC236}">
              <a16:creationId xmlns:a16="http://schemas.microsoft.com/office/drawing/2014/main" id="{325F7C9E-60B0-4849-B6A6-5DA5B4CD29BE}"/>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a:extLst>
            <a:ext uri="{FF2B5EF4-FFF2-40B4-BE49-F238E27FC236}">
              <a16:creationId xmlns:a16="http://schemas.microsoft.com/office/drawing/2014/main" id="{1B869338-2667-4D47-BD0A-712A6470EFA7}"/>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a:extLst>
            <a:ext uri="{FF2B5EF4-FFF2-40B4-BE49-F238E27FC236}">
              <a16:creationId xmlns:a16="http://schemas.microsoft.com/office/drawing/2014/main" id="{41B1930E-337E-4E7C-8404-3C66909531AC}"/>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a:extLst>
            <a:ext uri="{FF2B5EF4-FFF2-40B4-BE49-F238E27FC236}">
              <a16:creationId xmlns:a16="http://schemas.microsoft.com/office/drawing/2014/main" id="{CC1349B5-98D4-4F8C-A60C-087B2753554B}"/>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D369F184-1C1A-41A5-9D1A-39275CF00C9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ACFC9B63-B464-4527-8918-869D0D5443C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11782543-C3B5-472F-8929-EE1FE54E4F9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68732</xdr:rowOff>
    </xdr:from>
    <xdr:to>
      <xdr:col>54</xdr:col>
      <xdr:colOff>189865</xdr:colOff>
      <xdr:row>86</xdr:row>
      <xdr:rowOff>25298</xdr:rowOff>
    </xdr:to>
    <xdr:cxnSp macro="">
      <xdr:nvCxnSpPr>
        <xdr:cNvPr id="245" name="直線コネクタ 244">
          <a:extLst>
            <a:ext uri="{FF2B5EF4-FFF2-40B4-BE49-F238E27FC236}">
              <a16:creationId xmlns:a16="http://schemas.microsoft.com/office/drawing/2014/main" id="{237AD729-DF14-47ED-97ED-53D7002BBA54}"/>
            </a:ext>
          </a:extLst>
        </xdr:cNvPr>
        <xdr:cNvCxnSpPr/>
      </xdr:nvCxnSpPr>
      <xdr:spPr>
        <a:xfrm flipV="1">
          <a:off x="10476865" y="1361328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29125</xdr:rowOff>
    </xdr:from>
    <xdr:ext cx="469744" cy="259045"/>
    <xdr:sp macro="" textlink="">
      <xdr:nvSpPr>
        <xdr:cNvPr id="246" name="【福祉施設】&#10;一人当たり面積最小値テキスト">
          <a:extLst>
            <a:ext uri="{FF2B5EF4-FFF2-40B4-BE49-F238E27FC236}">
              <a16:creationId xmlns:a16="http://schemas.microsoft.com/office/drawing/2014/main" id="{CF9D93C4-9D21-4871-9F5B-077CBB91070B}"/>
            </a:ext>
          </a:extLst>
        </xdr:cNvPr>
        <xdr:cNvSpPr txBox="1"/>
      </xdr:nvSpPr>
      <xdr:spPr>
        <a:xfrm>
          <a:off x="10515600" y="14773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25298</xdr:rowOff>
    </xdr:from>
    <xdr:to>
      <xdr:col>55</xdr:col>
      <xdr:colOff>88900</xdr:colOff>
      <xdr:row>86</xdr:row>
      <xdr:rowOff>25298</xdr:rowOff>
    </xdr:to>
    <xdr:cxnSp macro="">
      <xdr:nvCxnSpPr>
        <xdr:cNvPr id="247" name="直線コネクタ 246">
          <a:extLst>
            <a:ext uri="{FF2B5EF4-FFF2-40B4-BE49-F238E27FC236}">
              <a16:creationId xmlns:a16="http://schemas.microsoft.com/office/drawing/2014/main" id="{EDFF1AFE-A709-4527-B610-EF2FF60CCD7C}"/>
            </a:ext>
          </a:extLst>
        </xdr:cNvPr>
        <xdr:cNvCxnSpPr/>
      </xdr:nvCxnSpPr>
      <xdr:spPr>
        <a:xfrm>
          <a:off x="10388600" y="1476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15409</xdr:rowOff>
    </xdr:from>
    <xdr:ext cx="469744" cy="259045"/>
    <xdr:sp macro="" textlink="">
      <xdr:nvSpPr>
        <xdr:cNvPr id="248" name="【福祉施設】&#10;一人当たり面積最大値テキスト">
          <a:extLst>
            <a:ext uri="{FF2B5EF4-FFF2-40B4-BE49-F238E27FC236}">
              <a16:creationId xmlns:a16="http://schemas.microsoft.com/office/drawing/2014/main" id="{D2873954-4F04-4213-8D12-84F728DB746F}"/>
            </a:ext>
          </a:extLst>
        </xdr:cNvPr>
        <xdr:cNvSpPr txBox="1"/>
      </xdr:nvSpPr>
      <xdr:spPr>
        <a:xfrm>
          <a:off x="10515600" y="133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68732</xdr:rowOff>
    </xdr:from>
    <xdr:to>
      <xdr:col>55</xdr:col>
      <xdr:colOff>88900</xdr:colOff>
      <xdr:row>79</xdr:row>
      <xdr:rowOff>68732</xdr:rowOff>
    </xdr:to>
    <xdr:cxnSp macro="">
      <xdr:nvCxnSpPr>
        <xdr:cNvPr id="249" name="直線コネクタ 248">
          <a:extLst>
            <a:ext uri="{FF2B5EF4-FFF2-40B4-BE49-F238E27FC236}">
              <a16:creationId xmlns:a16="http://schemas.microsoft.com/office/drawing/2014/main" id="{77CF4530-187B-45D6-8602-817EA5D01416}"/>
            </a:ext>
          </a:extLst>
        </xdr:cNvPr>
        <xdr:cNvCxnSpPr/>
      </xdr:nvCxnSpPr>
      <xdr:spPr>
        <a:xfrm>
          <a:off x="10388600" y="13613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111574</xdr:rowOff>
    </xdr:from>
    <xdr:ext cx="469744" cy="259045"/>
    <xdr:sp macro="" textlink="">
      <xdr:nvSpPr>
        <xdr:cNvPr id="250" name="【福祉施設】&#10;一人当たり面積平均値テキスト">
          <a:extLst>
            <a:ext uri="{FF2B5EF4-FFF2-40B4-BE49-F238E27FC236}">
              <a16:creationId xmlns:a16="http://schemas.microsoft.com/office/drawing/2014/main" id="{BD0C4022-67D8-45CF-9D03-93CECD9D51E3}"/>
            </a:ext>
          </a:extLst>
        </xdr:cNvPr>
        <xdr:cNvSpPr txBox="1"/>
      </xdr:nvSpPr>
      <xdr:spPr>
        <a:xfrm>
          <a:off x="10515600" y="14513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133147</xdr:rowOff>
    </xdr:from>
    <xdr:to>
      <xdr:col>55</xdr:col>
      <xdr:colOff>50800</xdr:colOff>
      <xdr:row>85</xdr:row>
      <xdr:rowOff>63297</xdr:rowOff>
    </xdr:to>
    <xdr:sp macro="" textlink="">
      <xdr:nvSpPr>
        <xdr:cNvPr id="251" name="フローチャート: 判断 250">
          <a:extLst>
            <a:ext uri="{FF2B5EF4-FFF2-40B4-BE49-F238E27FC236}">
              <a16:creationId xmlns:a16="http://schemas.microsoft.com/office/drawing/2014/main" id="{85F87F10-CD1C-4A0F-9818-F1F9AD522CD0}"/>
            </a:ext>
          </a:extLst>
        </xdr:cNvPr>
        <xdr:cNvSpPr/>
      </xdr:nvSpPr>
      <xdr:spPr>
        <a:xfrm>
          <a:off x="10426700" y="1453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252" name="フローチャート: 判断 251">
          <a:extLst>
            <a:ext uri="{FF2B5EF4-FFF2-40B4-BE49-F238E27FC236}">
              <a16:creationId xmlns:a16="http://schemas.microsoft.com/office/drawing/2014/main" id="{2E134732-F9A4-4917-BA9E-0B6CCF1A1E6E}"/>
            </a:ext>
          </a:extLst>
        </xdr:cNvPr>
        <xdr:cNvSpPr/>
      </xdr:nvSpPr>
      <xdr:spPr>
        <a:xfrm>
          <a:off x="9588500" y="1454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132004</xdr:rowOff>
    </xdr:from>
    <xdr:to>
      <xdr:col>46</xdr:col>
      <xdr:colOff>38100</xdr:colOff>
      <xdr:row>85</xdr:row>
      <xdr:rowOff>62154</xdr:rowOff>
    </xdr:to>
    <xdr:sp macro="" textlink="">
      <xdr:nvSpPr>
        <xdr:cNvPr id="253" name="フローチャート: 判断 252">
          <a:extLst>
            <a:ext uri="{FF2B5EF4-FFF2-40B4-BE49-F238E27FC236}">
              <a16:creationId xmlns:a16="http://schemas.microsoft.com/office/drawing/2014/main" id="{34B45800-DC96-43B0-9FB0-525E080B721A}"/>
            </a:ext>
          </a:extLst>
        </xdr:cNvPr>
        <xdr:cNvSpPr/>
      </xdr:nvSpPr>
      <xdr:spPr>
        <a:xfrm>
          <a:off x="8699500" y="1453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131090</xdr:rowOff>
    </xdr:from>
    <xdr:to>
      <xdr:col>41</xdr:col>
      <xdr:colOff>101600</xdr:colOff>
      <xdr:row>85</xdr:row>
      <xdr:rowOff>61240</xdr:rowOff>
    </xdr:to>
    <xdr:sp macro="" textlink="">
      <xdr:nvSpPr>
        <xdr:cNvPr id="254" name="フローチャート: 判断 253">
          <a:extLst>
            <a:ext uri="{FF2B5EF4-FFF2-40B4-BE49-F238E27FC236}">
              <a16:creationId xmlns:a16="http://schemas.microsoft.com/office/drawing/2014/main" id="{57B196BC-46E3-4417-B318-63DD5DDCE131}"/>
            </a:ext>
          </a:extLst>
        </xdr:cNvPr>
        <xdr:cNvSpPr/>
      </xdr:nvSpPr>
      <xdr:spPr>
        <a:xfrm>
          <a:off x="7810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167666</xdr:rowOff>
    </xdr:from>
    <xdr:to>
      <xdr:col>36</xdr:col>
      <xdr:colOff>165100</xdr:colOff>
      <xdr:row>85</xdr:row>
      <xdr:rowOff>97816</xdr:rowOff>
    </xdr:to>
    <xdr:sp macro="" textlink="">
      <xdr:nvSpPr>
        <xdr:cNvPr id="255" name="フローチャート: 判断 254">
          <a:extLst>
            <a:ext uri="{FF2B5EF4-FFF2-40B4-BE49-F238E27FC236}">
              <a16:creationId xmlns:a16="http://schemas.microsoft.com/office/drawing/2014/main" id="{216277A1-78E4-4FEE-87E6-F40928459E04}"/>
            </a:ext>
          </a:extLst>
        </xdr:cNvPr>
        <xdr:cNvSpPr/>
      </xdr:nvSpPr>
      <xdr:spPr>
        <a:xfrm>
          <a:off x="6921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FFF72701-3C1E-4DB0-827B-047D06F204B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979235C2-BB89-41F8-8900-D57D79152D8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401D2F80-E63E-45DF-8918-56E701D8A3C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29F5FFE2-48C2-4559-8483-8735E398EBC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B68243D4-5D20-4468-BCD4-4F7EB31B482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4217</xdr:rowOff>
    </xdr:from>
    <xdr:to>
      <xdr:col>55</xdr:col>
      <xdr:colOff>50800</xdr:colOff>
      <xdr:row>84</xdr:row>
      <xdr:rowOff>105817</xdr:rowOff>
    </xdr:to>
    <xdr:sp macro="" textlink="">
      <xdr:nvSpPr>
        <xdr:cNvPr id="261" name="楕円 260">
          <a:extLst>
            <a:ext uri="{FF2B5EF4-FFF2-40B4-BE49-F238E27FC236}">
              <a16:creationId xmlns:a16="http://schemas.microsoft.com/office/drawing/2014/main" id="{B31A33D7-BDD4-4F18-B7B0-561FDC8DB8CD}"/>
            </a:ext>
          </a:extLst>
        </xdr:cNvPr>
        <xdr:cNvSpPr/>
      </xdr:nvSpPr>
      <xdr:spPr>
        <a:xfrm>
          <a:off x="10426700" y="14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27094</xdr:rowOff>
    </xdr:from>
    <xdr:ext cx="469744" cy="259045"/>
    <xdr:sp macro="" textlink="">
      <xdr:nvSpPr>
        <xdr:cNvPr id="262" name="【福祉施設】&#10;一人当たり面積該当値テキスト">
          <a:extLst>
            <a:ext uri="{FF2B5EF4-FFF2-40B4-BE49-F238E27FC236}">
              <a16:creationId xmlns:a16="http://schemas.microsoft.com/office/drawing/2014/main" id="{FD9DF32B-2919-47F9-8892-523C147215A3}"/>
            </a:ext>
          </a:extLst>
        </xdr:cNvPr>
        <xdr:cNvSpPr txBox="1"/>
      </xdr:nvSpPr>
      <xdr:spPr>
        <a:xfrm>
          <a:off x="10515600" y="1425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7646</xdr:rowOff>
    </xdr:from>
    <xdr:to>
      <xdr:col>50</xdr:col>
      <xdr:colOff>165100</xdr:colOff>
      <xdr:row>84</xdr:row>
      <xdr:rowOff>109246</xdr:rowOff>
    </xdr:to>
    <xdr:sp macro="" textlink="">
      <xdr:nvSpPr>
        <xdr:cNvPr id="263" name="楕円 262">
          <a:extLst>
            <a:ext uri="{FF2B5EF4-FFF2-40B4-BE49-F238E27FC236}">
              <a16:creationId xmlns:a16="http://schemas.microsoft.com/office/drawing/2014/main" id="{20B55F79-4C22-4997-9AEE-582EE37EAADC}"/>
            </a:ext>
          </a:extLst>
        </xdr:cNvPr>
        <xdr:cNvSpPr/>
      </xdr:nvSpPr>
      <xdr:spPr>
        <a:xfrm>
          <a:off x="9588500" y="1440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55017</xdr:rowOff>
    </xdr:from>
    <xdr:to>
      <xdr:col>55</xdr:col>
      <xdr:colOff>0</xdr:colOff>
      <xdr:row>84</xdr:row>
      <xdr:rowOff>58446</xdr:rowOff>
    </xdr:to>
    <xdr:cxnSp macro="">
      <xdr:nvCxnSpPr>
        <xdr:cNvPr id="264" name="直線コネクタ 263">
          <a:extLst>
            <a:ext uri="{FF2B5EF4-FFF2-40B4-BE49-F238E27FC236}">
              <a16:creationId xmlns:a16="http://schemas.microsoft.com/office/drawing/2014/main" id="{A6D01EC7-C5CE-42D4-831C-BACFDD64AFE8}"/>
            </a:ext>
          </a:extLst>
        </xdr:cNvPr>
        <xdr:cNvCxnSpPr/>
      </xdr:nvCxnSpPr>
      <xdr:spPr>
        <a:xfrm flipV="1">
          <a:off x="9639300" y="14456817"/>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19762</xdr:rowOff>
    </xdr:from>
    <xdr:to>
      <xdr:col>46</xdr:col>
      <xdr:colOff>38100</xdr:colOff>
      <xdr:row>84</xdr:row>
      <xdr:rowOff>121362</xdr:rowOff>
    </xdr:to>
    <xdr:sp macro="" textlink="">
      <xdr:nvSpPr>
        <xdr:cNvPr id="265" name="楕円 264">
          <a:extLst>
            <a:ext uri="{FF2B5EF4-FFF2-40B4-BE49-F238E27FC236}">
              <a16:creationId xmlns:a16="http://schemas.microsoft.com/office/drawing/2014/main" id="{FD69CEFD-3724-471A-B6DC-38AF621369A3}"/>
            </a:ext>
          </a:extLst>
        </xdr:cNvPr>
        <xdr:cNvSpPr/>
      </xdr:nvSpPr>
      <xdr:spPr>
        <a:xfrm>
          <a:off x="8699500" y="1442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58446</xdr:rowOff>
    </xdr:from>
    <xdr:to>
      <xdr:col>50</xdr:col>
      <xdr:colOff>114300</xdr:colOff>
      <xdr:row>84</xdr:row>
      <xdr:rowOff>70562</xdr:rowOff>
    </xdr:to>
    <xdr:cxnSp macro="">
      <xdr:nvCxnSpPr>
        <xdr:cNvPr id="266" name="直線コネクタ 265">
          <a:extLst>
            <a:ext uri="{FF2B5EF4-FFF2-40B4-BE49-F238E27FC236}">
              <a16:creationId xmlns:a16="http://schemas.microsoft.com/office/drawing/2014/main" id="{3C49ABF5-79B4-4F2E-BA28-E80604D9071D}"/>
            </a:ext>
          </a:extLst>
        </xdr:cNvPr>
        <xdr:cNvCxnSpPr/>
      </xdr:nvCxnSpPr>
      <xdr:spPr>
        <a:xfrm flipV="1">
          <a:off x="8750300" y="14460246"/>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20676</xdr:rowOff>
    </xdr:from>
    <xdr:to>
      <xdr:col>41</xdr:col>
      <xdr:colOff>101600</xdr:colOff>
      <xdr:row>84</xdr:row>
      <xdr:rowOff>122276</xdr:rowOff>
    </xdr:to>
    <xdr:sp macro="" textlink="">
      <xdr:nvSpPr>
        <xdr:cNvPr id="267" name="楕円 266">
          <a:extLst>
            <a:ext uri="{FF2B5EF4-FFF2-40B4-BE49-F238E27FC236}">
              <a16:creationId xmlns:a16="http://schemas.microsoft.com/office/drawing/2014/main" id="{E2912E2B-D284-4CAA-AE15-6E19A54B9FAF}"/>
            </a:ext>
          </a:extLst>
        </xdr:cNvPr>
        <xdr:cNvSpPr/>
      </xdr:nvSpPr>
      <xdr:spPr>
        <a:xfrm>
          <a:off x="7810500" y="1442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70562</xdr:rowOff>
    </xdr:from>
    <xdr:to>
      <xdr:col>45</xdr:col>
      <xdr:colOff>177800</xdr:colOff>
      <xdr:row>84</xdr:row>
      <xdr:rowOff>71476</xdr:rowOff>
    </xdr:to>
    <xdr:cxnSp macro="">
      <xdr:nvCxnSpPr>
        <xdr:cNvPr id="268" name="直線コネクタ 267">
          <a:extLst>
            <a:ext uri="{FF2B5EF4-FFF2-40B4-BE49-F238E27FC236}">
              <a16:creationId xmlns:a16="http://schemas.microsoft.com/office/drawing/2014/main" id="{76549138-1BD7-4DE5-9FA5-B9FA151F5BBA}"/>
            </a:ext>
          </a:extLst>
        </xdr:cNvPr>
        <xdr:cNvCxnSpPr/>
      </xdr:nvCxnSpPr>
      <xdr:spPr>
        <a:xfrm flipV="1">
          <a:off x="7861300" y="1447236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10389</xdr:rowOff>
    </xdr:from>
    <xdr:to>
      <xdr:col>36</xdr:col>
      <xdr:colOff>165100</xdr:colOff>
      <xdr:row>84</xdr:row>
      <xdr:rowOff>111989</xdr:rowOff>
    </xdr:to>
    <xdr:sp macro="" textlink="">
      <xdr:nvSpPr>
        <xdr:cNvPr id="269" name="楕円 268">
          <a:extLst>
            <a:ext uri="{FF2B5EF4-FFF2-40B4-BE49-F238E27FC236}">
              <a16:creationId xmlns:a16="http://schemas.microsoft.com/office/drawing/2014/main" id="{993E7646-69DA-4FBF-8F99-A9B3875FF880}"/>
            </a:ext>
          </a:extLst>
        </xdr:cNvPr>
        <xdr:cNvSpPr/>
      </xdr:nvSpPr>
      <xdr:spPr>
        <a:xfrm>
          <a:off x="6921500" y="144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61189</xdr:rowOff>
    </xdr:from>
    <xdr:to>
      <xdr:col>41</xdr:col>
      <xdr:colOff>50800</xdr:colOff>
      <xdr:row>84</xdr:row>
      <xdr:rowOff>71476</xdr:rowOff>
    </xdr:to>
    <xdr:cxnSp macro="">
      <xdr:nvCxnSpPr>
        <xdr:cNvPr id="270" name="直線コネクタ 269">
          <a:extLst>
            <a:ext uri="{FF2B5EF4-FFF2-40B4-BE49-F238E27FC236}">
              <a16:creationId xmlns:a16="http://schemas.microsoft.com/office/drawing/2014/main" id="{700B90CF-964E-482B-8C27-7AE82502DC86}"/>
            </a:ext>
          </a:extLst>
        </xdr:cNvPr>
        <xdr:cNvCxnSpPr/>
      </xdr:nvCxnSpPr>
      <xdr:spPr>
        <a:xfrm>
          <a:off x="6972300" y="14462989"/>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61968</xdr:rowOff>
    </xdr:from>
    <xdr:ext cx="469744" cy="259045"/>
    <xdr:sp macro="" textlink="">
      <xdr:nvSpPr>
        <xdr:cNvPr id="271" name="n_1aveValue【福祉施設】&#10;一人当たり面積">
          <a:extLst>
            <a:ext uri="{FF2B5EF4-FFF2-40B4-BE49-F238E27FC236}">
              <a16:creationId xmlns:a16="http://schemas.microsoft.com/office/drawing/2014/main" id="{D2710688-2EE6-4865-8587-F76C21E76C6C}"/>
            </a:ext>
          </a:extLst>
        </xdr:cNvPr>
        <xdr:cNvSpPr txBox="1"/>
      </xdr:nvSpPr>
      <xdr:spPr>
        <a:xfrm>
          <a:off x="9391727" y="1463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53281</xdr:rowOff>
    </xdr:from>
    <xdr:ext cx="469744" cy="259045"/>
    <xdr:sp macro="" textlink="">
      <xdr:nvSpPr>
        <xdr:cNvPr id="272" name="n_2aveValue【福祉施設】&#10;一人当たり面積">
          <a:extLst>
            <a:ext uri="{FF2B5EF4-FFF2-40B4-BE49-F238E27FC236}">
              <a16:creationId xmlns:a16="http://schemas.microsoft.com/office/drawing/2014/main" id="{6704AA58-AB01-4E6F-85B0-07251F21C3AF}"/>
            </a:ext>
          </a:extLst>
        </xdr:cNvPr>
        <xdr:cNvSpPr txBox="1"/>
      </xdr:nvSpPr>
      <xdr:spPr>
        <a:xfrm>
          <a:off x="8515427" y="146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52367</xdr:rowOff>
    </xdr:from>
    <xdr:ext cx="469744" cy="259045"/>
    <xdr:sp macro="" textlink="">
      <xdr:nvSpPr>
        <xdr:cNvPr id="273" name="n_3aveValue【福祉施設】&#10;一人当たり面積">
          <a:extLst>
            <a:ext uri="{FF2B5EF4-FFF2-40B4-BE49-F238E27FC236}">
              <a16:creationId xmlns:a16="http://schemas.microsoft.com/office/drawing/2014/main" id="{613AB846-84F1-4FB8-BB89-C6909EE99CAE}"/>
            </a:ext>
          </a:extLst>
        </xdr:cNvPr>
        <xdr:cNvSpPr txBox="1"/>
      </xdr:nvSpPr>
      <xdr:spPr>
        <a:xfrm>
          <a:off x="7626427" y="1462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88943</xdr:rowOff>
    </xdr:from>
    <xdr:ext cx="469744" cy="259045"/>
    <xdr:sp macro="" textlink="">
      <xdr:nvSpPr>
        <xdr:cNvPr id="274" name="n_4aveValue【福祉施設】&#10;一人当たり面積">
          <a:extLst>
            <a:ext uri="{FF2B5EF4-FFF2-40B4-BE49-F238E27FC236}">
              <a16:creationId xmlns:a16="http://schemas.microsoft.com/office/drawing/2014/main" id="{C2866A03-49BA-4752-8709-F38B842571B1}"/>
            </a:ext>
          </a:extLst>
        </xdr:cNvPr>
        <xdr:cNvSpPr txBox="1"/>
      </xdr:nvSpPr>
      <xdr:spPr>
        <a:xfrm>
          <a:off x="6737427" y="1466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125773</xdr:rowOff>
    </xdr:from>
    <xdr:ext cx="469744" cy="259045"/>
    <xdr:sp macro="" textlink="">
      <xdr:nvSpPr>
        <xdr:cNvPr id="275" name="n_1mainValue【福祉施設】&#10;一人当たり面積">
          <a:extLst>
            <a:ext uri="{FF2B5EF4-FFF2-40B4-BE49-F238E27FC236}">
              <a16:creationId xmlns:a16="http://schemas.microsoft.com/office/drawing/2014/main" id="{0516512A-D7CF-49F9-B41D-D95F0C9DDB58}"/>
            </a:ext>
          </a:extLst>
        </xdr:cNvPr>
        <xdr:cNvSpPr txBox="1"/>
      </xdr:nvSpPr>
      <xdr:spPr>
        <a:xfrm>
          <a:off x="9391727" y="1418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137889</xdr:rowOff>
    </xdr:from>
    <xdr:ext cx="469744" cy="259045"/>
    <xdr:sp macro="" textlink="">
      <xdr:nvSpPr>
        <xdr:cNvPr id="276" name="n_2mainValue【福祉施設】&#10;一人当たり面積">
          <a:extLst>
            <a:ext uri="{FF2B5EF4-FFF2-40B4-BE49-F238E27FC236}">
              <a16:creationId xmlns:a16="http://schemas.microsoft.com/office/drawing/2014/main" id="{06B34438-670E-45D4-A7E9-4FCE19DD6995}"/>
            </a:ext>
          </a:extLst>
        </xdr:cNvPr>
        <xdr:cNvSpPr txBox="1"/>
      </xdr:nvSpPr>
      <xdr:spPr>
        <a:xfrm>
          <a:off x="8515427" y="14196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138803</xdr:rowOff>
    </xdr:from>
    <xdr:ext cx="469744" cy="259045"/>
    <xdr:sp macro="" textlink="">
      <xdr:nvSpPr>
        <xdr:cNvPr id="277" name="n_3mainValue【福祉施設】&#10;一人当たり面積">
          <a:extLst>
            <a:ext uri="{FF2B5EF4-FFF2-40B4-BE49-F238E27FC236}">
              <a16:creationId xmlns:a16="http://schemas.microsoft.com/office/drawing/2014/main" id="{5730EA8E-1361-4813-B2CE-C6D8F9A5B364}"/>
            </a:ext>
          </a:extLst>
        </xdr:cNvPr>
        <xdr:cNvSpPr txBox="1"/>
      </xdr:nvSpPr>
      <xdr:spPr>
        <a:xfrm>
          <a:off x="7626427" y="14197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128516</xdr:rowOff>
    </xdr:from>
    <xdr:ext cx="469744" cy="259045"/>
    <xdr:sp macro="" textlink="">
      <xdr:nvSpPr>
        <xdr:cNvPr id="278" name="n_4mainValue【福祉施設】&#10;一人当たり面積">
          <a:extLst>
            <a:ext uri="{FF2B5EF4-FFF2-40B4-BE49-F238E27FC236}">
              <a16:creationId xmlns:a16="http://schemas.microsoft.com/office/drawing/2014/main" id="{85585B01-12A4-4656-AEB4-02130FF2628D}"/>
            </a:ext>
          </a:extLst>
        </xdr:cNvPr>
        <xdr:cNvSpPr txBox="1"/>
      </xdr:nvSpPr>
      <xdr:spPr>
        <a:xfrm>
          <a:off x="6737427" y="1418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F2623FA2-3699-46B6-A821-995EEAC7F15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545A67F4-A671-40A7-8BC9-2DDC6096311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232153C5-3239-434D-8BF3-398FEB1D975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07F050FB-F8AB-4562-89BC-27E4DD6E4E6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3638F436-E4BF-43FC-B0E8-84BBFC190CE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D115EA91-6D8C-43BC-AD80-52CA503C70F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FBA258B6-3E90-46A5-814C-A3F78D92C65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C4E10489-D2F2-4200-95CD-615B620A898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7" name="テキスト ボックス 286">
          <a:extLst>
            <a:ext uri="{FF2B5EF4-FFF2-40B4-BE49-F238E27FC236}">
              <a16:creationId xmlns:a16="http://schemas.microsoft.com/office/drawing/2014/main" id="{A5A65F03-D3E8-46E7-89C7-F38AE7C96F9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8" name="直線コネクタ 287">
          <a:extLst>
            <a:ext uri="{FF2B5EF4-FFF2-40B4-BE49-F238E27FC236}">
              <a16:creationId xmlns:a16="http://schemas.microsoft.com/office/drawing/2014/main" id="{DA7FF108-7FBC-4075-9C5E-1D37F5DD362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9" name="テキスト ボックス 288">
          <a:extLst>
            <a:ext uri="{FF2B5EF4-FFF2-40B4-BE49-F238E27FC236}">
              <a16:creationId xmlns:a16="http://schemas.microsoft.com/office/drawing/2014/main" id="{F0C8AA17-418E-4A4A-96A3-4C7D40C35DE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0" name="直線コネクタ 289">
          <a:extLst>
            <a:ext uri="{FF2B5EF4-FFF2-40B4-BE49-F238E27FC236}">
              <a16:creationId xmlns:a16="http://schemas.microsoft.com/office/drawing/2014/main" id="{5523B936-6F81-4556-97FF-3FE53D1B90A3}"/>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1" name="テキスト ボックス 290">
          <a:extLst>
            <a:ext uri="{FF2B5EF4-FFF2-40B4-BE49-F238E27FC236}">
              <a16:creationId xmlns:a16="http://schemas.microsoft.com/office/drawing/2014/main" id="{436EA378-76E6-48D6-9E1F-616196CD351E}"/>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2" name="直線コネクタ 291">
          <a:extLst>
            <a:ext uri="{FF2B5EF4-FFF2-40B4-BE49-F238E27FC236}">
              <a16:creationId xmlns:a16="http://schemas.microsoft.com/office/drawing/2014/main" id="{06D99EE7-126A-40FF-BF64-C7DAB0B0C323}"/>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3" name="テキスト ボックス 292">
          <a:extLst>
            <a:ext uri="{FF2B5EF4-FFF2-40B4-BE49-F238E27FC236}">
              <a16:creationId xmlns:a16="http://schemas.microsoft.com/office/drawing/2014/main" id="{3241EB26-2280-4345-8CB2-35F4FF60A1D3}"/>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4" name="直線コネクタ 293">
          <a:extLst>
            <a:ext uri="{FF2B5EF4-FFF2-40B4-BE49-F238E27FC236}">
              <a16:creationId xmlns:a16="http://schemas.microsoft.com/office/drawing/2014/main" id="{63992A08-98B7-494C-95FA-8926B00172BC}"/>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5" name="テキスト ボックス 294">
          <a:extLst>
            <a:ext uri="{FF2B5EF4-FFF2-40B4-BE49-F238E27FC236}">
              <a16:creationId xmlns:a16="http://schemas.microsoft.com/office/drawing/2014/main" id="{0D659771-1FE7-4B05-8219-D1A9D4A6D9EA}"/>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6" name="直線コネクタ 295">
          <a:extLst>
            <a:ext uri="{FF2B5EF4-FFF2-40B4-BE49-F238E27FC236}">
              <a16:creationId xmlns:a16="http://schemas.microsoft.com/office/drawing/2014/main" id="{EE0EDDB7-DA2A-4990-9DFF-0967AAAF6E76}"/>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7" name="テキスト ボックス 296">
          <a:extLst>
            <a:ext uri="{FF2B5EF4-FFF2-40B4-BE49-F238E27FC236}">
              <a16:creationId xmlns:a16="http://schemas.microsoft.com/office/drawing/2014/main" id="{AC6D2A11-BD18-46A7-ACE9-F0A5E7CAE283}"/>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8" name="直線コネクタ 297">
          <a:extLst>
            <a:ext uri="{FF2B5EF4-FFF2-40B4-BE49-F238E27FC236}">
              <a16:creationId xmlns:a16="http://schemas.microsoft.com/office/drawing/2014/main" id="{45F56745-DC90-468B-A889-535BEA7C5F95}"/>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9" name="テキスト ボックス 298">
          <a:extLst>
            <a:ext uri="{FF2B5EF4-FFF2-40B4-BE49-F238E27FC236}">
              <a16:creationId xmlns:a16="http://schemas.microsoft.com/office/drawing/2014/main" id="{00656898-443C-40CA-8A93-B60A04D9A292}"/>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a:extLst>
            <a:ext uri="{FF2B5EF4-FFF2-40B4-BE49-F238E27FC236}">
              <a16:creationId xmlns:a16="http://schemas.microsoft.com/office/drawing/2014/main" id="{F4AD4A69-AA0D-4BCA-8ACD-EC969F1FD1D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1" name="テキスト ボックス 300">
          <a:extLst>
            <a:ext uri="{FF2B5EF4-FFF2-40B4-BE49-F238E27FC236}">
              <a16:creationId xmlns:a16="http://schemas.microsoft.com/office/drawing/2014/main" id="{4B33D837-E9CB-42BE-8BB5-57369BFD8A45}"/>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a:extLst>
            <a:ext uri="{FF2B5EF4-FFF2-40B4-BE49-F238E27FC236}">
              <a16:creationId xmlns:a16="http://schemas.microsoft.com/office/drawing/2014/main" id="{D32FE96E-0B36-4E8A-92A9-1F270E34E2A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53339</xdr:rowOff>
    </xdr:to>
    <xdr:cxnSp macro="">
      <xdr:nvCxnSpPr>
        <xdr:cNvPr id="303" name="直線コネクタ 302">
          <a:extLst>
            <a:ext uri="{FF2B5EF4-FFF2-40B4-BE49-F238E27FC236}">
              <a16:creationId xmlns:a16="http://schemas.microsoft.com/office/drawing/2014/main" id="{591D3FDD-3016-44AD-B3FD-D69695361042}"/>
            </a:ext>
          </a:extLst>
        </xdr:cNvPr>
        <xdr:cNvCxnSpPr/>
      </xdr:nvCxnSpPr>
      <xdr:spPr>
        <a:xfrm flipV="1">
          <a:off x="4634865" y="171069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57166</xdr:rowOff>
    </xdr:from>
    <xdr:ext cx="405111" cy="259045"/>
    <xdr:sp macro="" textlink="">
      <xdr:nvSpPr>
        <xdr:cNvPr id="304" name="【市民会館】&#10;有形固定資産減価償却率最小値テキスト">
          <a:extLst>
            <a:ext uri="{FF2B5EF4-FFF2-40B4-BE49-F238E27FC236}">
              <a16:creationId xmlns:a16="http://schemas.microsoft.com/office/drawing/2014/main" id="{AD92E538-995F-4E25-BC70-66B12893C551}"/>
            </a:ext>
          </a:extLst>
        </xdr:cNvPr>
        <xdr:cNvSpPr txBox="1"/>
      </xdr:nvSpPr>
      <xdr:spPr>
        <a:xfrm>
          <a:off x="4673600" y="1857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53339</xdr:rowOff>
    </xdr:from>
    <xdr:to>
      <xdr:col>24</xdr:col>
      <xdr:colOff>152400</xdr:colOff>
      <xdr:row>108</xdr:row>
      <xdr:rowOff>53339</xdr:rowOff>
    </xdr:to>
    <xdr:cxnSp macro="">
      <xdr:nvCxnSpPr>
        <xdr:cNvPr id="305" name="直線コネクタ 304">
          <a:extLst>
            <a:ext uri="{FF2B5EF4-FFF2-40B4-BE49-F238E27FC236}">
              <a16:creationId xmlns:a16="http://schemas.microsoft.com/office/drawing/2014/main" id="{39C44515-D73F-49BC-862F-E8540181EF68}"/>
            </a:ext>
          </a:extLst>
        </xdr:cNvPr>
        <xdr:cNvCxnSpPr/>
      </xdr:nvCxnSpPr>
      <xdr:spPr>
        <a:xfrm>
          <a:off x="4546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306" name="【市民会館】&#10;有形固定資産減価償却率最大値テキスト">
          <a:extLst>
            <a:ext uri="{FF2B5EF4-FFF2-40B4-BE49-F238E27FC236}">
              <a16:creationId xmlns:a16="http://schemas.microsoft.com/office/drawing/2014/main" id="{6FCC0236-6962-4C4D-A7A5-87E0CB2E2EFF}"/>
            </a:ext>
          </a:extLst>
        </xdr:cNvPr>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307" name="直線コネクタ 306">
          <a:extLst>
            <a:ext uri="{FF2B5EF4-FFF2-40B4-BE49-F238E27FC236}">
              <a16:creationId xmlns:a16="http://schemas.microsoft.com/office/drawing/2014/main" id="{56814083-CAC9-48E2-9419-4E5B7581884E}"/>
            </a:ext>
          </a:extLst>
        </xdr:cNvPr>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118127</xdr:rowOff>
    </xdr:from>
    <xdr:ext cx="405111" cy="259045"/>
    <xdr:sp macro="" textlink="">
      <xdr:nvSpPr>
        <xdr:cNvPr id="308" name="【市民会館】&#10;有形固定資産減価償却率平均値テキスト">
          <a:extLst>
            <a:ext uri="{FF2B5EF4-FFF2-40B4-BE49-F238E27FC236}">
              <a16:creationId xmlns:a16="http://schemas.microsoft.com/office/drawing/2014/main" id="{DB29334B-3E95-4523-8D2F-182C8629B474}"/>
            </a:ext>
          </a:extLst>
        </xdr:cNvPr>
        <xdr:cNvSpPr txBox="1"/>
      </xdr:nvSpPr>
      <xdr:spPr>
        <a:xfrm>
          <a:off x="4673600" y="1794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139700</xdr:rowOff>
    </xdr:from>
    <xdr:to>
      <xdr:col>24</xdr:col>
      <xdr:colOff>114300</xdr:colOff>
      <xdr:row>105</xdr:row>
      <xdr:rowOff>69850</xdr:rowOff>
    </xdr:to>
    <xdr:sp macro="" textlink="">
      <xdr:nvSpPr>
        <xdr:cNvPr id="309" name="フローチャート: 判断 308">
          <a:extLst>
            <a:ext uri="{FF2B5EF4-FFF2-40B4-BE49-F238E27FC236}">
              <a16:creationId xmlns:a16="http://schemas.microsoft.com/office/drawing/2014/main" id="{DBDD8092-81FE-4071-B964-64FE12A581EF}"/>
            </a:ext>
          </a:extLst>
        </xdr:cNvPr>
        <xdr:cNvSpPr/>
      </xdr:nvSpPr>
      <xdr:spPr>
        <a:xfrm>
          <a:off x="4584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126364</xdr:rowOff>
    </xdr:from>
    <xdr:to>
      <xdr:col>20</xdr:col>
      <xdr:colOff>38100</xdr:colOff>
      <xdr:row>104</xdr:row>
      <xdr:rowOff>56514</xdr:rowOff>
    </xdr:to>
    <xdr:sp macro="" textlink="">
      <xdr:nvSpPr>
        <xdr:cNvPr id="310" name="フローチャート: 判断 309">
          <a:extLst>
            <a:ext uri="{FF2B5EF4-FFF2-40B4-BE49-F238E27FC236}">
              <a16:creationId xmlns:a16="http://schemas.microsoft.com/office/drawing/2014/main" id="{92E79B62-611A-463E-B1C8-7754F52DD787}"/>
            </a:ext>
          </a:extLst>
        </xdr:cNvPr>
        <xdr:cNvSpPr/>
      </xdr:nvSpPr>
      <xdr:spPr>
        <a:xfrm>
          <a:off x="37465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50164</xdr:rowOff>
    </xdr:from>
    <xdr:to>
      <xdr:col>15</xdr:col>
      <xdr:colOff>101600</xdr:colOff>
      <xdr:row>105</xdr:row>
      <xdr:rowOff>151764</xdr:rowOff>
    </xdr:to>
    <xdr:sp macro="" textlink="">
      <xdr:nvSpPr>
        <xdr:cNvPr id="311" name="フローチャート: 判断 310">
          <a:extLst>
            <a:ext uri="{FF2B5EF4-FFF2-40B4-BE49-F238E27FC236}">
              <a16:creationId xmlns:a16="http://schemas.microsoft.com/office/drawing/2014/main" id="{CBEA761B-303F-4540-9B00-0A03B9DB0A4C}"/>
            </a:ext>
          </a:extLst>
        </xdr:cNvPr>
        <xdr:cNvSpPr/>
      </xdr:nvSpPr>
      <xdr:spPr>
        <a:xfrm>
          <a:off x="2857500" y="1805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31114</xdr:rowOff>
    </xdr:from>
    <xdr:to>
      <xdr:col>10</xdr:col>
      <xdr:colOff>165100</xdr:colOff>
      <xdr:row>105</xdr:row>
      <xdr:rowOff>132714</xdr:rowOff>
    </xdr:to>
    <xdr:sp macro="" textlink="">
      <xdr:nvSpPr>
        <xdr:cNvPr id="312" name="フローチャート: 判断 311">
          <a:extLst>
            <a:ext uri="{FF2B5EF4-FFF2-40B4-BE49-F238E27FC236}">
              <a16:creationId xmlns:a16="http://schemas.microsoft.com/office/drawing/2014/main" id="{C1A6793F-A648-4FFA-81A9-1195D128461A}"/>
            </a:ext>
          </a:extLst>
        </xdr:cNvPr>
        <xdr:cNvSpPr/>
      </xdr:nvSpPr>
      <xdr:spPr>
        <a:xfrm>
          <a:off x="1968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160655</xdr:rowOff>
    </xdr:from>
    <xdr:to>
      <xdr:col>6</xdr:col>
      <xdr:colOff>38100</xdr:colOff>
      <xdr:row>103</xdr:row>
      <xdr:rowOff>90805</xdr:rowOff>
    </xdr:to>
    <xdr:sp macro="" textlink="">
      <xdr:nvSpPr>
        <xdr:cNvPr id="313" name="フローチャート: 判断 312">
          <a:extLst>
            <a:ext uri="{FF2B5EF4-FFF2-40B4-BE49-F238E27FC236}">
              <a16:creationId xmlns:a16="http://schemas.microsoft.com/office/drawing/2014/main" id="{C98F7224-1194-4B6E-8066-9B4CE913BF4F}"/>
            </a:ext>
          </a:extLst>
        </xdr:cNvPr>
        <xdr:cNvSpPr/>
      </xdr:nvSpPr>
      <xdr:spPr>
        <a:xfrm>
          <a:off x="10795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73E43BE7-0EDA-4954-945A-9EE97F8B525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6998AE71-321A-4089-94E5-AA8FD7E3AAD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9425406B-8DCB-472F-B126-A713EEFBFEB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50A96D1C-862F-4505-9969-8DE238C2F34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783E2C8C-580C-4A21-A458-037485EE038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31114</xdr:rowOff>
    </xdr:from>
    <xdr:to>
      <xdr:col>24</xdr:col>
      <xdr:colOff>114300</xdr:colOff>
      <xdr:row>103</xdr:row>
      <xdr:rowOff>132714</xdr:rowOff>
    </xdr:to>
    <xdr:sp macro="" textlink="">
      <xdr:nvSpPr>
        <xdr:cNvPr id="319" name="楕円 318">
          <a:extLst>
            <a:ext uri="{FF2B5EF4-FFF2-40B4-BE49-F238E27FC236}">
              <a16:creationId xmlns:a16="http://schemas.microsoft.com/office/drawing/2014/main" id="{DFC07F84-20DE-4696-A67C-32EB11EC9381}"/>
            </a:ext>
          </a:extLst>
        </xdr:cNvPr>
        <xdr:cNvSpPr/>
      </xdr:nvSpPr>
      <xdr:spPr>
        <a:xfrm>
          <a:off x="4584700" y="176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53991</xdr:rowOff>
    </xdr:from>
    <xdr:ext cx="405111" cy="259045"/>
    <xdr:sp macro="" textlink="">
      <xdr:nvSpPr>
        <xdr:cNvPr id="320" name="【市民会館】&#10;有形固定資産減価償却率該当値テキスト">
          <a:extLst>
            <a:ext uri="{FF2B5EF4-FFF2-40B4-BE49-F238E27FC236}">
              <a16:creationId xmlns:a16="http://schemas.microsoft.com/office/drawing/2014/main" id="{39D756EC-1200-4C6C-BB7C-CE26F8C150A6}"/>
            </a:ext>
          </a:extLst>
        </xdr:cNvPr>
        <xdr:cNvSpPr txBox="1"/>
      </xdr:nvSpPr>
      <xdr:spPr>
        <a:xfrm>
          <a:off x="4673600"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15875</xdr:rowOff>
    </xdr:from>
    <xdr:to>
      <xdr:col>20</xdr:col>
      <xdr:colOff>38100</xdr:colOff>
      <xdr:row>103</xdr:row>
      <xdr:rowOff>117475</xdr:rowOff>
    </xdr:to>
    <xdr:sp macro="" textlink="">
      <xdr:nvSpPr>
        <xdr:cNvPr id="321" name="楕円 320">
          <a:extLst>
            <a:ext uri="{FF2B5EF4-FFF2-40B4-BE49-F238E27FC236}">
              <a16:creationId xmlns:a16="http://schemas.microsoft.com/office/drawing/2014/main" id="{9BCDB0B8-55E3-45E5-AF9A-197AC8893057}"/>
            </a:ext>
          </a:extLst>
        </xdr:cNvPr>
        <xdr:cNvSpPr/>
      </xdr:nvSpPr>
      <xdr:spPr>
        <a:xfrm>
          <a:off x="3746500" y="176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66675</xdr:rowOff>
    </xdr:from>
    <xdr:to>
      <xdr:col>24</xdr:col>
      <xdr:colOff>63500</xdr:colOff>
      <xdr:row>103</xdr:row>
      <xdr:rowOff>81914</xdr:rowOff>
    </xdr:to>
    <xdr:cxnSp macro="">
      <xdr:nvCxnSpPr>
        <xdr:cNvPr id="322" name="直線コネクタ 321">
          <a:extLst>
            <a:ext uri="{FF2B5EF4-FFF2-40B4-BE49-F238E27FC236}">
              <a16:creationId xmlns:a16="http://schemas.microsoft.com/office/drawing/2014/main" id="{18F93347-2DAD-455C-A132-F3DD44D7E87F}"/>
            </a:ext>
          </a:extLst>
        </xdr:cNvPr>
        <xdr:cNvCxnSpPr/>
      </xdr:nvCxnSpPr>
      <xdr:spPr>
        <a:xfrm>
          <a:off x="3797300" y="17726025"/>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143511</xdr:rowOff>
    </xdr:from>
    <xdr:to>
      <xdr:col>15</xdr:col>
      <xdr:colOff>101600</xdr:colOff>
      <xdr:row>103</xdr:row>
      <xdr:rowOff>73661</xdr:rowOff>
    </xdr:to>
    <xdr:sp macro="" textlink="">
      <xdr:nvSpPr>
        <xdr:cNvPr id="323" name="楕円 322">
          <a:extLst>
            <a:ext uri="{FF2B5EF4-FFF2-40B4-BE49-F238E27FC236}">
              <a16:creationId xmlns:a16="http://schemas.microsoft.com/office/drawing/2014/main" id="{BDD57DDA-7850-4B9F-A217-73BAF30F1E29}"/>
            </a:ext>
          </a:extLst>
        </xdr:cNvPr>
        <xdr:cNvSpPr/>
      </xdr:nvSpPr>
      <xdr:spPr>
        <a:xfrm>
          <a:off x="2857500" y="176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22861</xdr:rowOff>
    </xdr:from>
    <xdr:to>
      <xdr:col>19</xdr:col>
      <xdr:colOff>177800</xdr:colOff>
      <xdr:row>103</xdr:row>
      <xdr:rowOff>66675</xdr:rowOff>
    </xdr:to>
    <xdr:cxnSp macro="">
      <xdr:nvCxnSpPr>
        <xdr:cNvPr id="324" name="直線コネクタ 323">
          <a:extLst>
            <a:ext uri="{FF2B5EF4-FFF2-40B4-BE49-F238E27FC236}">
              <a16:creationId xmlns:a16="http://schemas.microsoft.com/office/drawing/2014/main" id="{2271B6F3-A17A-4596-A84F-395FB4672588}"/>
            </a:ext>
          </a:extLst>
        </xdr:cNvPr>
        <xdr:cNvCxnSpPr/>
      </xdr:nvCxnSpPr>
      <xdr:spPr>
        <a:xfrm>
          <a:off x="2908300" y="1768221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97789</xdr:rowOff>
    </xdr:from>
    <xdr:to>
      <xdr:col>10</xdr:col>
      <xdr:colOff>165100</xdr:colOff>
      <xdr:row>103</xdr:row>
      <xdr:rowOff>27939</xdr:rowOff>
    </xdr:to>
    <xdr:sp macro="" textlink="">
      <xdr:nvSpPr>
        <xdr:cNvPr id="325" name="楕円 324">
          <a:extLst>
            <a:ext uri="{FF2B5EF4-FFF2-40B4-BE49-F238E27FC236}">
              <a16:creationId xmlns:a16="http://schemas.microsoft.com/office/drawing/2014/main" id="{BFE4B399-F177-4D8C-B966-0E91E12594CA}"/>
            </a:ext>
          </a:extLst>
        </xdr:cNvPr>
        <xdr:cNvSpPr/>
      </xdr:nvSpPr>
      <xdr:spPr>
        <a:xfrm>
          <a:off x="1968500" y="175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148589</xdr:rowOff>
    </xdr:from>
    <xdr:to>
      <xdr:col>15</xdr:col>
      <xdr:colOff>50800</xdr:colOff>
      <xdr:row>103</xdr:row>
      <xdr:rowOff>22861</xdr:rowOff>
    </xdr:to>
    <xdr:cxnSp macro="">
      <xdr:nvCxnSpPr>
        <xdr:cNvPr id="326" name="直線コネクタ 325">
          <a:extLst>
            <a:ext uri="{FF2B5EF4-FFF2-40B4-BE49-F238E27FC236}">
              <a16:creationId xmlns:a16="http://schemas.microsoft.com/office/drawing/2014/main" id="{F0855E73-4405-4FA0-95EF-3F008D3369A7}"/>
            </a:ext>
          </a:extLst>
        </xdr:cNvPr>
        <xdr:cNvCxnSpPr/>
      </xdr:nvCxnSpPr>
      <xdr:spPr>
        <a:xfrm>
          <a:off x="2019300" y="176364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109220</xdr:rowOff>
    </xdr:from>
    <xdr:to>
      <xdr:col>6</xdr:col>
      <xdr:colOff>38100</xdr:colOff>
      <xdr:row>103</xdr:row>
      <xdr:rowOff>39370</xdr:rowOff>
    </xdr:to>
    <xdr:sp macro="" textlink="">
      <xdr:nvSpPr>
        <xdr:cNvPr id="327" name="楕円 326">
          <a:extLst>
            <a:ext uri="{FF2B5EF4-FFF2-40B4-BE49-F238E27FC236}">
              <a16:creationId xmlns:a16="http://schemas.microsoft.com/office/drawing/2014/main" id="{C9D3B4DE-9C8C-4DD0-9D11-A001676C4855}"/>
            </a:ext>
          </a:extLst>
        </xdr:cNvPr>
        <xdr:cNvSpPr/>
      </xdr:nvSpPr>
      <xdr:spPr>
        <a:xfrm>
          <a:off x="1079500" y="17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148589</xdr:rowOff>
    </xdr:from>
    <xdr:to>
      <xdr:col>10</xdr:col>
      <xdr:colOff>114300</xdr:colOff>
      <xdr:row>102</xdr:row>
      <xdr:rowOff>160020</xdr:rowOff>
    </xdr:to>
    <xdr:cxnSp macro="">
      <xdr:nvCxnSpPr>
        <xdr:cNvPr id="328" name="直線コネクタ 327">
          <a:extLst>
            <a:ext uri="{FF2B5EF4-FFF2-40B4-BE49-F238E27FC236}">
              <a16:creationId xmlns:a16="http://schemas.microsoft.com/office/drawing/2014/main" id="{43DE6ED1-5EA9-4ABF-ABEB-D936702DE950}"/>
            </a:ext>
          </a:extLst>
        </xdr:cNvPr>
        <xdr:cNvCxnSpPr/>
      </xdr:nvCxnSpPr>
      <xdr:spPr>
        <a:xfrm flipV="1">
          <a:off x="1130300" y="176364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47641</xdr:rowOff>
    </xdr:from>
    <xdr:ext cx="405111" cy="259045"/>
    <xdr:sp macro="" textlink="">
      <xdr:nvSpPr>
        <xdr:cNvPr id="329" name="n_1aveValue【市民会館】&#10;有形固定資産減価償却率">
          <a:extLst>
            <a:ext uri="{FF2B5EF4-FFF2-40B4-BE49-F238E27FC236}">
              <a16:creationId xmlns:a16="http://schemas.microsoft.com/office/drawing/2014/main" id="{8A41A067-FD05-437C-8B04-7A5506F85350}"/>
            </a:ext>
          </a:extLst>
        </xdr:cNvPr>
        <xdr:cNvSpPr txBox="1"/>
      </xdr:nvSpPr>
      <xdr:spPr>
        <a:xfrm>
          <a:off x="3582044" y="1787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142891</xdr:rowOff>
    </xdr:from>
    <xdr:ext cx="405111" cy="259045"/>
    <xdr:sp macro="" textlink="">
      <xdr:nvSpPr>
        <xdr:cNvPr id="330" name="n_2aveValue【市民会館】&#10;有形固定資産減価償却率">
          <a:extLst>
            <a:ext uri="{FF2B5EF4-FFF2-40B4-BE49-F238E27FC236}">
              <a16:creationId xmlns:a16="http://schemas.microsoft.com/office/drawing/2014/main" id="{758B958E-0AC0-4887-8A10-4E59EA7D4605}"/>
            </a:ext>
          </a:extLst>
        </xdr:cNvPr>
        <xdr:cNvSpPr txBox="1"/>
      </xdr:nvSpPr>
      <xdr:spPr>
        <a:xfrm>
          <a:off x="2705744" y="1814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123841</xdr:rowOff>
    </xdr:from>
    <xdr:ext cx="405111" cy="259045"/>
    <xdr:sp macro="" textlink="">
      <xdr:nvSpPr>
        <xdr:cNvPr id="331" name="n_3aveValue【市民会館】&#10;有形固定資産減価償却率">
          <a:extLst>
            <a:ext uri="{FF2B5EF4-FFF2-40B4-BE49-F238E27FC236}">
              <a16:creationId xmlns:a16="http://schemas.microsoft.com/office/drawing/2014/main" id="{031107ED-E5B2-4423-A7AC-E713B2516642}"/>
            </a:ext>
          </a:extLst>
        </xdr:cNvPr>
        <xdr:cNvSpPr txBox="1"/>
      </xdr:nvSpPr>
      <xdr:spPr>
        <a:xfrm>
          <a:off x="1816744" y="1812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81932</xdr:rowOff>
    </xdr:from>
    <xdr:ext cx="405111" cy="259045"/>
    <xdr:sp macro="" textlink="">
      <xdr:nvSpPr>
        <xdr:cNvPr id="332" name="n_4aveValue【市民会館】&#10;有形固定資産減価償却率">
          <a:extLst>
            <a:ext uri="{FF2B5EF4-FFF2-40B4-BE49-F238E27FC236}">
              <a16:creationId xmlns:a16="http://schemas.microsoft.com/office/drawing/2014/main" id="{DD093AA3-3863-46F6-B9B8-2EE8D6FB3F59}"/>
            </a:ext>
          </a:extLst>
        </xdr:cNvPr>
        <xdr:cNvSpPr txBox="1"/>
      </xdr:nvSpPr>
      <xdr:spPr>
        <a:xfrm>
          <a:off x="927744" y="1774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134002</xdr:rowOff>
    </xdr:from>
    <xdr:ext cx="405111" cy="259045"/>
    <xdr:sp macro="" textlink="">
      <xdr:nvSpPr>
        <xdr:cNvPr id="333" name="n_1mainValue【市民会館】&#10;有形固定資産減価償却率">
          <a:extLst>
            <a:ext uri="{FF2B5EF4-FFF2-40B4-BE49-F238E27FC236}">
              <a16:creationId xmlns:a16="http://schemas.microsoft.com/office/drawing/2014/main" id="{F90928FC-4D59-4537-AB7A-FBCBDD996952}"/>
            </a:ext>
          </a:extLst>
        </xdr:cNvPr>
        <xdr:cNvSpPr txBox="1"/>
      </xdr:nvSpPr>
      <xdr:spPr>
        <a:xfrm>
          <a:off x="3582044" y="1745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90188</xdr:rowOff>
    </xdr:from>
    <xdr:ext cx="405111" cy="259045"/>
    <xdr:sp macro="" textlink="">
      <xdr:nvSpPr>
        <xdr:cNvPr id="334" name="n_2mainValue【市民会館】&#10;有形固定資産減価償却率">
          <a:extLst>
            <a:ext uri="{FF2B5EF4-FFF2-40B4-BE49-F238E27FC236}">
              <a16:creationId xmlns:a16="http://schemas.microsoft.com/office/drawing/2014/main" id="{8930E618-5B42-4641-BE40-67DDF0116DCE}"/>
            </a:ext>
          </a:extLst>
        </xdr:cNvPr>
        <xdr:cNvSpPr txBox="1"/>
      </xdr:nvSpPr>
      <xdr:spPr>
        <a:xfrm>
          <a:off x="27057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44466</xdr:rowOff>
    </xdr:from>
    <xdr:ext cx="405111" cy="259045"/>
    <xdr:sp macro="" textlink="">
      <xdr:nvSpPr>
        <xdr:cNvPr id="335" name="n_3mainValue【市民会館】&#10;有形固定資産減価償却率">
          <a:extLst>
            <a:ext uri="{FF2B5EF4-FFF2-40B4-BE49-F238E27FC236}">
              <a16:creationId xmlns:a16="http://schemas.microsoft.com/office/drawing/2014/main" id="{2ABC7A06-F65A-44CC-9005-72BEE76E128A}"/>
            </a:ext>
          </a:extLst>
        </xdr:cNvPr>
        <xdr:cNvSpPr txBox="1"/>
      </xdr:nvSpPr>
      <xdr:spPr>
        <a:xfrm>
          <a:off x="1816744" y="1736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55897</xdr:rowOff>
    </xdr:from>
    <xdr:ext cx="405111" cy="259045"/>
    <xdr:sp macro="" textlink="">
      <xdr:nvSpPr>
        <xdr:cNvPr id="336" name="n_4mainValue【市民会館】&#10;有形固定資産減価償却率">
          <a:extLst>
            <a:ext uri="{FF2B5EF4-FFF2-40B4-BE49-F238E27FC236}">
              <a16:creationId xmlns:a16="http://schemas.microsoft.com/office/drawing/2014/main" id="{869A6F79-CBA1-4AD5-8429-F9D266471927}"/>
            </a:ext>
          </a:extLst>
        </xdr:cNvPr>
        <xdr:cNvSpPr txBox="1"/>
      </xdr:nvSpPr>
      <xdr:spPr>
        <a:xfrm>
          <a:off x="927744" y="1737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id="{72BE0036-F3C2-4015-A648-67185589D84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id="{3EE10113-1920-45A8-BE21-B626DE14D58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id="{548702A3-7422-4BCD-A13D-1D0C2480C83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id="{E101443C-15BC-4FA7-AE8F-4D443E9EE51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id="{C7630423-07DE-4EE2-B7FA-3DA17AD70B5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id="{0099AF7B-5AA1-4447-8048-86D0D186D56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id="{ABB081B8-F09E-42AE-8D78-E478AF52BA2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id="{61CAA767-3564-41D8-9D9B-BA9D51F62EE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a:extLst>
            <a:ext uri="{FF2B5EF4-FFF2-40B4-BE49-F238E27FC236}">
              <a16:creationId xmlns:a16="http://schemas.microsoft.com/office/drawing/2014/main" id="{6A62D926-79B4-4545-BB81-4B29987CB9D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a:extLst>
            <a:ext uri="{FF2B5EF4-FFF2-40B4-BE49-F238E27FC236}">
              <a16:creationId xmlns:a16="http://schemas.microsoft.com/office/drawing/2014/main" id="{8B80F6DD-396B-47DE-927D-DDCCDA59A26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7" name="直線コネクタ 346">
          <a:extLst>
            <a:ext uri="{FF2B5EF4-FFF2-40B4-BE49-F238E27FC236}">
              <a16:creationId xmlns:a16="http://schemas.microsoft.com/office/drawing/2014/main" id="{863EDA8C-6386-42EE-91D5-623DE8BDB872}"/>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8" name="テキスト ボックス 347">
          <a:extLst>
            <a:ext uri="{FF2B5EF4-FFF2-40B4-BE49-F238E27FC236}">
              <a16:creationId xmlns:a16="http://schemas.microsoft.com/office/drawing/2014/main" id="{EC5218A9-3B32-4A30-93DF-9867E181B131}"/>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9" name="直線コネクタ 348">
          <a:extLst>
            <a:ext uri="{FF2B5EF4-FFF2-40B4-BE49-F238E27FC236}">
              <a16:creationId xmlns:a16="http://schemas.microsoft.com/office/drawing/2014/main" id="{9B62FCB2-BA9D-4B4E-BEE0-FC7FC0EDDAB2}"/>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0" name="テキスト ボックス 349">
          <a:extLst>
            <a:ext uri="{FF2B5EF4-FFF2-40B4-BE49-F238E27FC236}">
              <a16:creationId xmlns:a16="http://schemas.microsoft.com/office/drawing/2014/main" id="{FE2D7BF6-828B-4CBF-A829-B657920C78F9}"/>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1" name="直線コネクタ 350">
          <a:extLst>
            <a:ext uri="{FF2B5EF4-FFF2-40B4-BE49-F238E27FC236}">
              <a16:creationId xmlns:a16="http://schemas.microsoft.com/office/drawing/2014/main" id="{5F3EE401-B6B1-4465-B7A8-F0CBA98C2D6D}"/>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2" name="テキスト ボックス 351">
          <a:extLst>
            <a:ext uri="{FF2B5EF4-FFF2-40B4-BE49-F238E27FC236}">
              <a16:creationId xmlns:a16="http://schemas.microsoft.com/office/drawing/2014/main" id="{668B196C-3B1B-423E-B816-04A007B222AB}"/>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3" name="直線コネクタ 352">
          <a:extLst>
            <a:ext uri="{FF2B5EF4-FFF2-40B4-BE49-F238E27FC236}">
              <a16:creationId xmlns:a16="http://schemas.microsoft.com/office/drawing/2014/main" id="{4B51B650-DD76-44D4-AC28-AC3A4C03783C}"/>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4" name="テキスト ボックス 353">
          <a:extLst>
            <a:ext uri="{FF2B5EF4-FFF2-40B4-BE49-F238E27FC236}">
              <a16:creationId xmlns:a16="http://schemas.microsoft.com/office/drawing/2014/main" id="{7FAC901E-FF39-4E71-8656-A67039DED6AF}"/>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5" name="直線コネクタ 354">
          <a:extLst>
            <a:ext uri="{FF2B5EF4-FFF2-40B4-BE49-F238E27FC236}">
              <a16:creationId xmlns:a16="http://schemas.microsoft.com/office/drawing/2014/main" id="{33FC18D0-113F-443D-BBFB-1AA5507BE076}"/>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6" name="テキスト ボックス 355">
          <a:extLst>
            <a:ext uri="{FF2B5EF4-FFF2-40B4-BE49-F238E27FC236}">
              <a16:creationId xmlns:a16="http://schemas.microsoft.com/office/drawing/2014/main" id="{F4389A20-556D-4A48-B615-366FD67D1E6E}"/>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7" name="直線コネクタ 356">
          <a:extLst>
            <a:ext uri="{FF2B5EF4-FFF2-40B4-BE49-F238E27FC236}">
              <a16:creationId xmlns:a16="http://schemas.microsoft.com/office/drawing/2014/main" id="{62F29DC5-985B-4D4B-A057-AD79D500011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8" name="テキスト ボックス 357">
          <a:extLst>
            <a:ext uri="{FF2B5EF4-FFF2-40B4-BE49-F238E27FC236}">
              <a16:creationId xmlns:a16="http://schemas.microsoft.com/office/drawing/2014/main" id="{764A9612-0A68-4E1A-866D-83C27D2AA5A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9" name="【市民会館】&#10;一人当たり面積グラフ枠">
          <a:extLst>
            <a:ext uri="{FF2B5EF4-FFF2-40B4-BE49-F238E27FC236}">
              <a16:creationId xmlns:a16="http://schemas.microsoft.com/office/drawing/2014/main" id="{64E49F9F-F7DC-45DC-BEBC-8EA02F7A357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97917</xdr:rowOff>
    </xdr:from>
    <xdr:to>
      <xdr:col>54</xdr:col>
      <xdr:colOff>189865</xdr:colOff>
      <xdr:row>108</xdr:row>
      <xdr:rowOff>91821</xdr:rowOff>
    </xdr:to>
    <xdr:cxnSp macro="">
      <xdr:nvCxnSpPr>
        <xdr:cNvPr id="360" name="直線コネクタ 359">
          <a:extLst>
            <a:ext uri="{FF2B5EF4-FFF2-40B4-BE49-F238E27FC236}">
              <a16:creationId xmlns:a16="http://schemas.microsoft.com/office/drawing/2014/main" id="{56DCEA96-6B09-4B20-A88D-C8F2140E524C}"/>
            </a:ext>
          </a:extLst>
        </xdr:cNvPr>
        <xdr:cNvCxnSpPr/>
      </xdr:nvCxnSpPr>
      <xdr:spPr>
        <a:xfrm flipV="1">
          <a:off x="10476865" y="17242917"/>
          <a:ext cx="0" cy="1365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95648</xdr:rowOff>
    </xdr:from>
    <xdr:ext cx="469744" cy="259045"/>
    <xdr:sp macro="" textlink="">
      <xdr:nvSpPr>
        <xdr:cNvPr id="361" name="【市民会館】&#10;一人当たり面積最小値テキスト">
          <a:extLst>
            <a:ext uri="{FF2B5EF4-FFF2-40B4-BE49-F238E27FC236}">
              <a16:creationId xmlns:a16="http://schemas.microsoft.com/office/drawing/2014/main" id="{41996F02-1E55-4E24-9D8D-185C6CD61956}"/>
            </a:ext>
          </a:extLst>
        </xdr:cNvPr>
        <xdr:cNvSpPr txBox="1"/>
      </xdr:nvSpPr>
      <xdr:spPr>
        <a:xfrm>
          <a:off x="10515600" y="1861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91821</xdr:rowOff>
    </xdr:from>
    <xdr:to>
      <xdr:col>55</xdr:col>
      <xdr:colOff>88900</xdr:colOff>
      <xdr:row>108</xdr:row>
      <xdr:rowOff>91821</xdr:rowOff>
    </xdr:to>
    <xdr:cxnSp macro="">
      <xdr:nvCxnSpPr>
        <xdr:cNvPr id="362" name="直線コネクタ 361">
          <a:extLst>
            <a:ext uri="{FF2B5EF4-FFF2-40B4-BE49-F238E27FC236}">
              <a16:creationId xmlns:a16="http://schemas.microsoft.com/office/drawing/2014/main" id="{50C47FE9-234E-4EEA-8370-3005807F2379}"/>
            </a:ext>
          </a:extLst>
        </xdr:cNvPr>
        <xdr:cNvCxnSpPr/>
      </xdr:nvCxnSpPr>
      <xdr:spPr>
        <a:xfrm>
          <a:off x="10388600" y="18608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44594</xdr:rowOff>
    </xdr:from>
    <xdr:ext cx="469744" cy="259045"/>
    <xdr:sp macro="" textlink="">
      <xdr:nvSpPr>
        <xdr:cNvPr id="363" name="【市民会館】&#10;一人当たり面積最大値テキスト">
          <a:extLst>
            <a:ext uri="{FF2B5EF4-FFF2-40B4-BE49-F238E27FC236}">
              <a16:creationId xmlns:a16="http://schemas.microsoft.com/office/drawing/2014/main" id="{5CDC1F0D-A09E-4430-938D-179E4EA2CDE1}"/>
            </a:ext>
          </a:extLst>
        </xdr:cNvPr>
        <xdr:cNvSpPr txBox="1"/>
      </xdr:nvSpPr>
      <xdr:spPr>
        <a:xfrm>
          <a:off x="10515600" y="1701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97917</xdr:rowOff>
    </xdr:from>
    <xdr:to>
      <xdr:col>55</xdr:col>
      <xdr:colOff>88900</xdr:colOff>
      <xdr:row>100</xdr:row>
      <xdr:rowOff>97917</xdr:rowOff>
    </xdr:to>
    <xdr:cxnSp macro="">
      <xdr:nvCxnSpPr>
        <xdr:cNvPr id="364" name="直線コネクタ 363">
          <a:extLst>
            <a:ext uri="{FF2B5EF4-FFF2-40B4-BE49-F238E27FC236}">
              <a16:creationId xmlns:a16="http://schemas.microsoft.com/office/drawing/2014/main" id="{74D5EDF2-C6BB-47CF-A02E-25D2E8559951}"/>
            </a:ext>
          </a:extLst>
        </xdr:cNvPr>
        <xdr:cNvCxnSpPr/>
      </xdr:nvCxnSpPr>
      <xdr:spPr>
        <a:xfrm>
          <a:off x="10388600" y="172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8017</xdr:rowOff>
    </xdr:from>
    <xdr:ext cx="469744" cy="259045"/>
    <xdr:sp macro="" textlink="">
      <xdr:nvSpPr>
        <xdr:cNvPr id="365" name="【市民会館】&#10;一人当たり面積平均値テキスト">
          <a:extLst>
            <a:ext uri="{FF2B5EF4-FFF2-40B4-BE49-F238E27FC236}">
              <a16:creationId xmlns:a16="http://schemas.microsoft.com/office/drawing/2014/main" id="{34325969-4237-42F7-87FF-D235B5E49442}"/>
            </a:ext>
          </a:extLst>
        </xdr:cNvPr>
        <xdr:cNvSpPr txBox="1"/>
      </xdr:nvSpPr>
      <xdr:spPr>
        <a:xfrm>
          <a:off x="10515600" y="1835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29590</xdr:rowOff>
    </xdr:from>
    <xdr:to>
      <xdr:col>55</xdr:col>
      <xdr:colOff>50800</xdr:colOff>
      <xdr:row>107</xdr:row>
      <xdr:rowOff>131190</xdr:rowOff>
    </xdr:to>
    <xdr:sp macro="" textlink="">
      <xdr:nvSpPr>
        <xdr:cNvPr id="366" name="フローチャート: 判断 365">
          <a:extLst>
            <a:ext uri="{FF2B5EF4-FFF2-40B4-BE49-F238E27FC236}">
              <a16:creationId xmlns:a16="http://schemas.microsoft.com/office/drawing/2014/main" id="{A883995C-1F11-4E15-A469-E6F6D05A8064}"/>
            </a:ext>
          </a:extLst>
        </xdr:cNvPr>
        <xdr:cNvSpPr/>
      </xdr:nvSpPr>
      <xdr:spPr>
        <a:xfrm>
          <a:off x="10426700" y="183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4826</xdr:rowOff>
    </xdr:from>
    <xdr:to>
      <xdr:col>50</xdr:col>
      <xdr:colOff>165100</xdr:colOff>
      <xdr:row>107</xdr:row>
      <xdr:rowOff>106426</xdr:rowOff>
    </xdr:to>
    <xdr:sp macro="" textlink="">
      <xdr:nvSpPr>
        <xdr:cNvPr id="367" name="フローチャート: 判断 366">
          <a:extLst>
            <a:ext uri="{FF2B5EF4-FFF2-40B4-BE49-F238E27FC236}">
              <a16:creationId xmlns:a16="http://schemas.microsoft.com/office/drawing/2014/main" id="{CF4C7832-6D5B-43EF-A8A5-100FF1025109}"/>
            </a:ext>
          </a:extLst>
        </xdr:cNvPr>
        <xdr:cNvSpPr/>
      </xdr:nvSpPr>
      <xdr:spPr>
        <a:xfrm>
          <a:off x="9588500" y="1834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68835</xdr:rowOff>
    </xdr:from>
    <xdr:to>
      <xdr:col>46</xdr:col>
      <xdr:colOff>38100</xdr:colOff>
      <xdr:row>107</xdr:row>
      <xdr:rowOff>170435</xdr:rowOff>
    </xdr:to>
    <xdr:sp macro="" textlink="">
      <xdr:nvSpPr>
        <xdr:cNvPr id="368" name="フローチャート: 判断 367">
          <a:extLst>
            <a:ext uri="{FF2B5EF4-FFF2-40B4-BE49-F238E27FC236}">
              <a16:creationId xmlns:a16="http://schemas.microsoft.com/office/drawing/2014/main" id="{11F7D781-EBD9-450E-BC80-AF6E7ED5902C}"/>
            </a:ext>
          </a:extLst>
        </xdr:cNvPr>
        <xdr:cNvSpPr/>
      </xdr:nvSpPr>
      <xdr:spPr>
        <a:xfrm>
          <a:off x="8699500" y="1841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30353</xdr:rowOff>
    </xdr:from>
    <xdr:to>
      <xdr:col>41</xdr:col>
      <xdr:colOff>101600</xdr:colOff>
      <xdr:row>107</xdr:row>
      <xdr:rowOff>131953</xdr:rowOff>
    </xdr:to>
    <xdr:sp macro="" textlink="">
      <xdr:nvSpPr>
        <xdr:cNvPr id="369" name="フローチャート: 判断 368">
          <a:extLst>
            <a:ext uri="{FF2B5EF4-FFF2-40B4-BE49-F238E27FC236}">
              <a16:creationId xmlns:a16="http://schemas.microsoft.com/office/drawing/2014/main" id="{CF73533B-4823-46F6-89D3-F9942C16C584}"/>
            </a:ext>
          </a:extLst>
        </xdr:cNvPr>
        <xdr:cNvSpPr/>
      </xdr:nvSpPr>
      <xdr:spPr>
        <a:xfrm>
          <a:off x="7810500" y="183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14732</xdr:rowOff>
    </xdr:from>
    <xdr:to>
      <xdr:col>36</xdr:col>
      <xdr:colOff>165100</xdr:colOff>
      <xdr:row>107</xdr:row>
      <xdr:rowOff>116332</xdr:rowOff>
    </xdr:to>
    <xdr:sp macro="" textlink="">
      <xdr:nvSpPr>
        <xdr:cNvPr id="370" name="フローチャート: 判断 369">
          <a:extLst>
            <a:ext uri="{FF2B5EF4-FFF2-40B4-BE49-F238E27FC236}">
              <a16:creationId xmlns:a16="http://schemas.microsoft.com/office/drawing/2014/main" id="{A37E9912-9D1F-40B1-A526-FFDDAE540286}"/>
            </a:ext>
          </a:extLst>
        </xdr:cNvPr>
        <xdr:cNvSpPr/>
      </xdr:nvSpPr>
      <xdr:spPr>
        <a:xfrm>
          <a:off x="6921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1C3024E8-5652-40A7-87E3-4D40A7F54EE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FB39EE4-E9A9-4B42-A848-4DFD8C58FE0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44CD8D9F-5075-49BF-9B08-2C15438BE43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32988B51-B017-4CC1-8A1F-58D422C9A09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793423AA-DFEB-4124-BD98-72B6CA9BC96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47117</xdr:rowOff>
    </xdr:from>
    <xdr:to>
      <xdr:col>55</xdr:col>
      <xdr:colOff>50800</xdr:colOff>
      <xdr:row>100</xdr:row>
      <xdr:rowOff>148717</xdr:rowOff>
    </xdr:to>
    <xdr:sp macro="" textlink="">
      <xdr:nvSpPr>
        <xdr:cNvPr id="376" name="楕円 375">
          <a:extLst>
            <a:ext uri="{FF2B5EF4-FFF2-40B4-BE49-F238E27FC236}">
              <a16:creationId xmlns:a16="http://schemas.microsoft.com/office/drawing/2014/main" id="{73A164D2-C7A4-4121-8784-D05A52025986}"/>
            </a:ext>
          </a:extLst>
        </xdr:cNvPr>
        <xdr:cNvSpPr/>
      </xdr:nvSpPr>
      <xdr:spPr>
        <a:xfrm>
          <a:off x="10426700" y="1719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144</xdr:rowOff>
    </xdr:from>
    <xdr:ext cx="469744" cy="259045"/>
    <xdr:sp macro="" textlink="">
      <xdr:nvSpPr>
        <xdr:cNvPr id="377" name="【市民会館】&#10;一人当たり面積該当値テキスト">
          <a:extLst>
            <a:ext uri="{FF2B5EF4-FFF2-40B4-BE49-F238E27FC236}">
              <a16:creationId xmlns:a16="http://schemas.microsoft.com/office/drawing/2014/main" id="{1311A439-8399-4158-AA48-EF92AEA0F452}"/>
            </a:ext>
          </a:extLst>
        </xdr:cNvPr>
        <xdr:cNvSpPr txBox="1"/>
      </xdr:nvSpPr>
      <xdr:spPr>
        <a:xfrm>
          <a:off x="10515600" y="17145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61976</xdr:rowOff>
    </xdr:from>
    <xdr:to>
      <xdr:col>50</xdr:col>
      <xdr:colOff>165100</xdr:colOff>
      <xdr:row>100</xdr:row>
      <xdr:rowOff>163576</xdr:rowOff>
    </xdr:to>
    <xdr:sp macro="" textlink="">
      <xdr:nvSpPr>
        <xdr:cNvPr id="378" name="楕円 377">
          <a:extLst>
            <a:ext uri="{FF2B5EF4-FFF2-40B4-BE49-F238E27FC236}">
              <a16:creationId xmlns:a16="http://schemas.microsoft.com/office/drawing/2014/main" id="{DA749C80-7D3C-4D99-B431-E47819C70DB6}"/>
            </a:ext>
          </a:extLst>
        </xdr:cNvPr>
        <xdr:cNvSpPr/>
      </xdr:nvSpPr>
      <xdr:spPr>
        <a:xfrm>
          <a:off x="9588500" y="1720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97917</xdr:rowOff>
    </xdr:from>
    <xdr:to>
      <xdr:col>55</xdr:col>
      <xdr:colOff>0</xdr:colOff>
      <xdr:row>100</xdr:row>
      <xdr:rowOff>112776</xdr:rowOff>
    </xdr:to>
    <xdr:cxnSp macro="">
      <xdr:nvCxnSpPr>
        <xdr:cNvPr id="379" name="直線コネクタ 378">
          <a:extLst>
            <a:ext uri="{FF2B5EF4-FFF2-40B4-BE49-F238E27FC236}">
              <a16:creationId xmlns:a16="http://schemas.microsoft.com/office/drawing/2014/main" id="{468E9F4A-4658-4876-A584-E9BCEF61FC45}"/>
            </a:ext>
          </a:extLst>
        </xdr:cNvPr>
        <xdr:cNvCxnSpPr/>
      </xdr:nvCxnSpPr>
      <xdr:spPr>
        <a:xfrm flipV="1">
          <a:off x="9639300" y="17242917"/>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114936</xdr:rowOff>
    </xdr:from>
    <xdr:to>
      <xdr:col>46</xdr:col>
      <xdr:colOff>38100</xdr:colOff>
      <xdr:row>101</xdr:row>
      <xdr:rowOff>45086</xdr:rowOff>
    </xdr:to>
    <xdr:sp macro="" textlink="">
      <xdr:nvSpPr>
        <xdr:cNvPr id="380" name="楕円 379">
          <a:extLst>
            <a:ext uri="{FF2B5EF4-FFF2-40B4-BE49-F238E27FC236}">
              <a16:creationId xmlns:a16="http://schemas.microsoft.com/office/drawing/2014/main" id="{40CC3013-6AEC-469B-B46E-5B10DD817C87}"/>
            </a:ext>
          </a:extLst>
        </xdr:cNvPr>
        <xdr:cNvSpPr/>
      </xdr:nvSpPr>
      <xdr:spPr>
        <a:xfrm>
          <a:off x="8699500" y="1725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112776</xdr:rowOff>
    </xdr:from>
    <xdr:to>
      <xdr:col>50</xdr:col>
      <xdr:colOff>114300</xdr:colOff>
      <xdr:row>100</xdr:row>
      <xdr:rowOff>165736</xdr:rowOff>
    </xdr:to>
    <xdr:cxnSp macro="">
      <xdr:nvCxnSpPr>
        <xdr:cNvPr id="381" name="直線コネクタ 380">
          <a:extLst>
            <a:ext uri="{FF2B5EF4-FFF2-40B4-BE49-F238E27FC236}">
              <a16:creationId xmlns:a16="http://schemas.microsoft.com/office/drawing/2014/main" id="{3B011DDB-08B2-41DF-9300-36787DFF1673}"/>
            </a:ext>
          </a:extLst>
        </xdr:cNvPr>
        <xdr:cNvCxnSpPr/>
      </xdr:nvCxnSpPr>
      <xdr:spPr>
        <a:xfrm flipV="1">
          <a:off x="8750300" y="17257776"/>
          <a:ext cx="889000" cy="5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119507</xdr:rowOff>
    </xdr:from>
    <xdr:to>
      <xdr:col>41</xdr:col>
      <xdr:colOff>101600</xdr:colOff>
      <xdr:row>101</xdr:row>
      <xdr:rowOff>49657</xdr:rowOff>
    </xdr:to>
    <xdr:sp macro="" textlink="">
      <xdr:nvSpPr>
        <xdr:cNvPr id="382" name="楕円 381">
          <a:extLst>
            <a:ext uri="{FF2B5EF4-FFF2-40B4-BE49-F238E27FC236}">
              <a16:creationId xmlns:a16="http://schemas.microsoft.com/office/drawing/2014/main" id="{AB07C641-172E-4D02-915F-5ADC9B03EBC2}"/>
            </a:ext>
          </a:extLst>
        </xdr:cNvPr>
        <xdr:cNvSpPr/>
      </xdr:nvSpPr>
      <xdr:spPr>
        <a:xfrm>
          <a:off x="7810500" y="1726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165736</xdr:rowOff>
    </xdr:from>
    <xdr:to>
      <xdr:col>45</xdr:col>
      <xdr:colOff>177800</xdr:colOff>
      <xdr:row>100</xdr:row>
      <xdr:rowOff>170307</xdr:rowOff>
    </xdr:to>
    <xdr:cxnSp macro="">
      <xdr:nvCxnSpPr>
        <xdr:cNvPr id="383" name="直線コネクタ 382">
          <a:extLst>
            <a:ext uri="{FF2B5EF4-FFF2-40B4-BE49-F238E27FC236}">
              <a16:creationId xmlns:a16="http://schemas.microsoft.com/office/drawing/2014/main" id="{CB2C48DD-6DA3-43F4-A69A-76924C6C9557}"/>
            </a:ext>
          </a:extLst>
        </xdr:cNvPr>
        <xdr:cNvCxnSpPr/>
      </xdr:nvCxnSpPr>
      <xdr:spPr>
        <a:xfrm flipV="1">
          <a:off x="7861300" y="17310736"/>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74549</xdr:rowOff>
    </xdr:from>
    <xdr:to>
      <xdr:col>36</xdr:col>
      <xdr:colOff>165100</xdr:colOff>
      <xdr:row>101</xdr:row>
      <xdr:rowOff>4699</xdr:rowOff>
    </xdr:to>
    <xdr:sp macro="" textlink="">
      <xdr:nvSpPr>
        <xdr:cNvPr id="384" name="楕円 383">
          <a:extLst>
            <a:ext uri="{FF2B5EF4-FFF2-40B4-BE49-F238E27FC236}">
              <a16:creationId xmlns:a16="http://schemas.microsoft.com/office/drawing/2014/main" id="{676CD2B3-0008-46EE-BD43-8F3EEBFBA2E6}"/>
            </a:ext>
          </a:extLst>
        </xdr:cNvPr>
        <xdr:cNvSpPr/>
      </xdr:nvSpPr>
      <xdr:spPr>
        <a:xfrm>
          <a:off x="6921500" y="1721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125349</xdr:rowOff>
    </xdr:from>
    <xdr:to>
      <xdr:col>41</xdr:col>
      <xdr:colOff>50800</xdr:colOff>
      <xdr:row>100</xdr:row>
      <xdr:rowOff>170307</xdr:rowOff>
    </xdr:to>
    <xdr:cxnSp macro="">
      <xdr:nvCxnSpPr>
        <xdr:cNvPr id="385" name="直線コネクタ 384">
          <a:extLst>
            <a:ext uri="{FF2B5EF4-FFF2-40B4-BE49-F238E27FC236}">
              <a16:creationId xmlns:a16="http://schemas.microsoft.com/office/drawing/2014/main" id="{B3D42C9A-A74B-4CC5-9CA4-58938500C233}"/>
            </a:ext>
          </a:extLst>
        </xdr:cNvPr>
        <xdr:cNvCxnSpPr/>
      </xdr:nvCxnSpPr>
      <xdr:spPr>
        <a:xfrm>
          <a:off x="6972300" y="17270349"/>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97553</xdr:rowOff>
    </xdr:from>
    <xdr:ext cx="469744" cy="259045"/>
    <xdr:sp macro="" textlink="">
      <xdr:nvSpPr>
        <xdr:cNvPr id="386" name="n_1aveValue【市民会館】&#10;一人当たり面積">
          <a:extLst>
            <a:ext uri="{FF2B5EF4-FFF2-40B4-BE49-F238E27FC236}">
              <a16:creationId xmlns:a16="http://schemas.microsoft.com/office/drawing/2014/main" id="{97670C00-C770-47FB-8763-7758D4B87EEC}"/>
            </a:ext>
          </a:extLst>
        </xdr:cNvPr>
        <xdr:cNvSpPr txBox="1"/>
      </xdr:nvSpPr>
      <xdr:spPr>
        <a:xfrm>
          <a:off x="9391727" y="1844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161562</xdr:rowOff>
    </xdr:from>
    <xdr:ext cx="469744" cy="259045"/>
    <xdr:sp macro="" textlink="">
      <xdr:nvSpPr>
        <xdr:cNvPr id="387" name="n_2aveValue【市民会館】&#10;一人当たり面積">
          <a:extLst>
            <a:ext uri="{FF2B5EF4-FFF2-40B4-BE49-F238E27FC236}">
              <a16:creationId xmlns:a16="http://schemas.microsoft.com/office/drawing/2014/main" id="{A6DB1D7E-E57F-4818-92AB-AE8AE060E4EA}"/>
            </a:ext>
          </a:extLst>
        </xdr:cNvPr>
        <xdr:cNvSpPr txBox="1"/>
      </xdr:nvSpPr>
      <xdr:spPr>
        <a:xfrm>
          <a:off x="8515427" y="185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123080</xdr:rowOff>
    </xdr:from>
    <xdr:ext cx="469744" cy="259045"/>
    <xdr:sp macro="" textlink="">
      <xdr:nvSpPr>
        <xdr:cNvPr id="388" name="n_3aveValue【市民会館】&#10;一人当たり面積">
          <a:extLst>
            <a:ext uri="{FF2B5EF4-FFF2-40B4-BE49-F238E27FC236}">
              <a16:creationId xmlns:a16="http://schemas.microsoft.com/office/drawing/2014/main" id="{3CE594DF-7873-4BE5-8FE2-BAF71519EA69}"/>
            </a:ext>
          </a:extLst>
        </xdr:cNvPr>
        <xdr:cNvSpPr txBox="1"/>
      </xdr:nvSpPr>
      <xdr:spPr>
        <a:xfrm>
          <a:off x="7626427" y="1846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107459</xdr:rowOff>
    </xdr:from>
    <xdr:ext cx="469744" cy="259045"/>
    <xdr:sp macro="" textlink="">
      <xdr:nvSpPr>
        <xdr:cNvPr id="389" name="n_4aveValue【市民会館】&#10;一人当たり面積">
          <a:extLst>
            <a:ext uri="{FF2B5EF4-FFF2-40B4-BE49-F238E27FC236}">
              <a16:creationId xmlns:a16="http://schemas.microsoft.com/office/drawing/2014/main" id="{7EF1B296-4F09-4B80-8EE6-94637FA42979}"/>
            </a:ext>
          </a:extLst>
        </xdr:cNvPr>
        <xdr:cNvSpPr txBox="1"/>
      </xdr:nvSpPr>
      <xdr:spPr>
        <a:xfrm>
          <a:off x="6737427" y="184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8653</xdr:rowOff>
    </xdr:from>
    <xdr:ext cx="469744" cy="259045"/>
    <xdr:sp macro="" textlink="">
      <xdr:nvSpPr>
        <xdr:cNvPr id="390" name="n_1mainValue【市民会館】&#10;一人当たり面積">
          <a:extLst>
            <a:ext uri="{FF2B5EF4-FFF2-40B4-BE49-F238E27FC236}">
              <a16:creationId xmlns:a16="http://schemas.microsoft.com/office/drawing/2014/main" id="{AC72432F-E34C-4BD1-B97A-66B8B01EB5ED}"/>
            </a:ext>
          </a:extLst>
        </xdr:cNvPr>
        <xdr:cNvSpPr txBox="1"/>
      </xdr:nvSpPr>
      <xdr:spPr>
        <a:xfrm>
          <a:off x="9391727" y="1698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61613</xdr:rowOff>
    </xdr:from>
    <xdr:ext cx="469744" cy="259045"/>
    <xdr:sp macro="" textlink="">
      <xdr:nvSpPr>
        <xdr:cNvPr id="391" name="n_2mainValue【市民会館】&#10;一人当たり面積">
          <a:extLst>
            <a:ext uri="{FF2B5EF4-FFF2-40B4-BE49-F238E27FC236}">
              <a16:creationId xmlns:a16="http://schemas.microsoft.com/office/drawing/2014/main" id="{FB97A998-7B93-48D0-91BD-BB274135AD68}"/>
            </a:ext>
          </a:extLst>
        </xdr:cNvPr>
        <xdr:cNvSpPr txBox="1"/>
      </xdr:nvSpPr>
      <xdr:spPr>
        <a:xfrm>
          <a:off x="8515427" y="1703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66184</xdr:rowOff>
    </xdr:from>
    <xdr:ext cx="469744" cy="259045"/>
    <xdr:sp macro="" textlink="">
      <xdr:nvSpPr>
        <xdr:cNvPr id="392" name="n_3mainValue【市民会館】&#10;一人当たり面積">
          <a:extLst>
            <a:ext uri="{FF2B5EF4-FFF2-40B4-BE49-F238E27FC236}">
              <a16:creationId xmlns:a16="http://schemas.microsoft.com/office/drawing/2014/main" id="{9BFE0D4E-DFE6-4FF6-BF25-50EF4D06ACF5}"/>
            </a:ext>
          </a:extLst>
        </xdr:cNvPr>
        <xdr:cNvSpPr txBox="1"/>
      </xdr:nvSpPr>
      <xdr:spPr>
        <a:xfrm>
          <a:off x="7626427" y="1703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99</xdr:row>
      <xdr:rowOff>21226</xdr:rowOff>
    </xdr:from>
    <xdr:ext cx="469744" cy="259045"/>
    <xdr:sp macro="" textlink="">
      <xdr:nvSpPr>
        <xdr:cNvPr id="393" name="n_4mainValue【市民会館】&#10;一人当たり面積">
          <a:extLst>
            <a:ext uri="{FF2B5EF4-FFF2-40B4-BE49-F238E27FC236}">
              <a16:creationId xmlns:a16="http://schemas.microsoft.com/office/drawing/2014/main" id="{ECE2E734-B178-44C8-8035-3D2482188236}"/>
            </a:ext>
          </a:extLst>
        </xdr:cNvPr>
        <xdr:cNvSpPr txBox="1"/>
      </xdr:nvSpPr>
      <xdr:spPr>
        <a:xfrm>
          <a:off x="6737427" y="1699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6DF1448D-BDC1-45EB-BCB5-B8EFF1F13E9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3E5F4FC5-3163-43E1-B0D5-FC20D683C22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6AE234B-DB2D-4F7C-B1F3-33A856D2B0C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14CD43CD-1A4A-4A7A-804F-06EB9B41E54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BF6FCC19-BAF0-49C6-ADF1-9989F7EAF29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BF02849-4357-4303-844E-9B05FE2FF2E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FAE0E073-1B34-4AFB-AC0F-398C6CE1F5E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DA53F8FA-D843-4885-AE02-DF79856A829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AF1C7561-7E11-430F-985D-3C6773266C2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2F43E652-B65D-4CCC-B0C9-7FC30EC4EAF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DF556C2E-E749-442D-929B-0EC19C8CDF0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5" name="直線コネクタ 404">
          <a:extLst>
            <a:ext uri="{FF2B5EF4-FFF2-40B4-BE49-F238E27FC236}">
              <a16:creationId xmlns:a16="http://schemas.microsoft.com/office/drawing/2014/main" id="{DC1034A5-C589-4500-92C8-49DD4D85A64E}"/>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6" name="テキスト ボックス 405">
          <a:extLst>
            <a:ext uri="{FF2B5EF4-FFF2-40B4-BE49-F238E27FC236}">
              <a16:creationId xmlns:a16="http://schemas.microsoft.com/office/drawing/2014/main" id="{68AD1E56-BD0A-4CBF-817E-A6B8BF883C24}"/>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7" name="直線コネクタ 406">
          <a:extLst>
            <a:ext uri="{FF2B5EF4-FFF2-40B4-BE49-F238E27FC236}">
              <a16:creationId xmlns:a16="http://schemas.microsoft.com/office/drawing/2014/main" id="{CC9B9E74-8E73-4AE8-9812-609C16F9F168}"/>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8" name="テキスト ボックス 407">
          <a:extLst>
            <a:ext uri="{FF2B5EF4-FFF2-40B4-BE49-F238E27FC236}">
              <a16:creationId xmlns:a16="http://schemas.microsoft.com/office/drawing/2014/main" id="{DDF89302-38F2-44EB-8772-F60FC8DB27CB}"/>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9" name="直線コネクタ 408">
          <a:extLst>
            <a:ext uri="{FF2B5EF4-FFF2-40B4-BE49-F238E27FC236}">
              <a16:creationId xmlns:a16="http://schemas.microsoft.com/office/drawing/2014/main" id="{DF1FE73F-4CEC-4F59-95D0-4E2BD9549762}"/>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0" name="テキスト ボックス 409">
          <a:extLst>
            <a:ext uri="{FF2B5EF4-FFF2-40B4-BE49-F238E27FC236}">
              <a16:creationId xmlns:a16="http://schemas.microsoft.com/office/drawing/2014/main" id="{99EC5FC4-28A3-4506-8371-1FAA686528EF}"/>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1" name="直線コネクタ 410">
          <a:extLst>
            <a:ext uri="{FF2B5EF4-FFF2-40B4-BE49-F238E27FC236}">
              <a16:creationId xmlns:a16="http://schemas.microsoft.com/office/drawing/2014/main" id="{80E384C2-1819-423B-B99B-88B632B94B33}"/>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2" name="テキスト ボックス 411">
          <a:extLst>
            <a:ext uri="{FF2B5EF4-FFF2-40B4-BE49-F238E27FC236}">
              <a16:creationId xmlns:a16="http://schemas.microsoft.com/office/drawing/2014/main" id="{01C28D57-E007-4F40-8E3A-B5B087F7E73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08FCBAFA-4EB2-4732-B80A-BE0387DFC18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a:extLst>
            <a:ext uri="{FF2B5EF4-FFF2-40B4-BE49-F238E27FC236}">
              <a16:creationId xmlns:a16="http://schemas.microsoft.com/office/drawing/2014/main" id="{CE920B28-8986-4418-829F-9B8CE4EB2107}"/>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一般廃棄物処理施設】&#10;有形固定資産減価償却率グラフ枠">
          <a:extLst>
            <a:ext uri="{FF2B5EF4-FFF2-40B4-BE49-F238E27FC236}">
              <a16:creationId xmlns:a16="http://schemas.microsoft.com/office/drawing/2014/main" id="{6B03ED51-6963-46BB-BAA1-9D5747B921F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37338</xdr:rowOff>
    </xdr:from>
    <xdr:to>
      <xdr:col>85</xdr:col>
      <xdr:colOff>126364</xdr:colOff>
      <xdr:row>42</xdr:row>
      <xdr:rowOff>62484</xdr:rowOff>
    </xdr:to>
    <xdr:cxnSp macro="">
      <xdr:nvCxnSpPr>
        <xdr:cNvPr id="416" name="直線コネクタ 415">
          <a:extLst>
            <a:ext uri="{FF2B5EF4-FFF2-40B4-BE49-F238E27FC236}">
              <a16:creationId xmlns:a16="http://schemas.microsoft.com/office/drawing/2014/main" id="{3285E1A1-2188-4FCF-8DE8-55FE9D374047}"/>
            </a:ext>
          </a:extLst>
        </xdr:cNvPr>
        <xdr:cNvCxnSpPr/>
      </xdr:nvCxnSpPr>
      <xdr:spPr>
        <a:xfrm flipV="1">
          <a:off x="16318864" y="5695188"/>
          <a:ext cx="0" cy="1568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66311</xdr:rowOff>
    </xdr:from>
    <xdr:ext cx="405111" cy="259045"/>
    <xdr:sp macro="" textlink="">
      <xdr:nvSpPr>
        <xdr:cNvPr id="417" name="【一般廃棄物処理施設】&#10;有形固定資産減価償却率最小値テキスト">
          <a:extLst>
            <a:ext uri="{FF2B5EF4-FFF2-40B4-BE49-F238E27FC236}">
              <a16:creationId xmlns:a16="http://schemas.microsoft.com/office/drawing/2014/main" id="{06EB8249-AA31-4D9F-93F6-F8EC0694E755}"/>
            </a:ext>
          </a:extLst>
        </xdr:cNvPr>
        <xdr:cNvSpPr txBox="1"/>
      </xdr:nvSpPr>
      <xdr:spPr>
        <a:xfrm>
          <a:off x="16357600" y="726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62484</xdr:rowOff>
    </xdr:from>
    <xdr:to>
      <xdr:col>86</xdr:col>
      <xdr:colOff>25400</xdr:colOff>
      <xdr:row>42</xdr:row>
      <xdr:rowOff>62484</xdr:rowOff>
    </xdr:to>
    <xdr:cxnSp macro="">
      <xdr:nvCxnSpPr>
        <xdr:cNvPr id="418" name="直線コネクタ 417">
          <a:extLst>
            <a:ext uri="{FF2B5EF4-FFF2-40B4-BE49-F238E27FC236}">
              <a16:creationId xmlns:a16="http://schemas.microsoft.com/office/drawing/2014/main" id="{0116B7AB-4B14-47F1-B8A7-D5C4926ED931}"/>
            </a:ext>
          </a:extLst>
        </xdr:cNvPr>
        <xdr:cNvCxnSpPr/>
      </xdr:nvCxnSpPr>
      <xdr:spPr>
        <a:xfrm>
          <a:off x="16230600" y="726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155465</xdr:rowOff>
    </xdr:from>
    <xdr:ext cx="405111" cy="259045"/>
    <xdr:sp macro="" textlink="">
      <xdr:nvSpPr>
        <xdr:cNvPr id="419" name="【一般廃棄物処理施設】&#10;有形固定資産減価償却率最大値テキスト">
          <a:extLst>
            <a:ext uri="{FF2B5EF4-FFF2-40B4-BE49-F238E27FC236}">
              <a16:creationId xmlns:a16="http://schemas.microsoft.com/office/drawing/2014/main" id="{06525288-C6B7-46DF-891E-4369786E5634}"/>
            </a:ext>
          </a:extLst>
        </xdr:cNvPr>
        <xdr:cNvSpPr txBox="1"/>
      </xdr:nvSpPr>
      <xdr:spPr>
        <a:xfrm>
          <a:off x="16357600" y="547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37338</xdr:rowOff>
    </xdr:from>
    <xdr:to>
      <xdr:col>86</xdr:col>
      <xdr:colOff>25400</xdr:colOff>
      <xdr:row>33</xdr:row>
      <xdr:rowOff>37338</xdr:rowOff>
    </xdr:to>
    <xdr:cxnSp macro="">
      <xdr:nvCxnSpPr>
        <xdr:cNvPr id="420" name="直線コネクタ 419">
          <a:extLst>
            <a:ext uri="{FF2B5EF4-FFF2-40B4-BE49-F238E27FC236}">
              <a16:creationId xmlns:a16="http://schemas.microsoft.com/office/drawing/2014/main" id="{DFF8F1CD-B314-419D-BDF3-4F009ACB33D9}"/>
            </a:ext>
          </a:extLst>
        </xdr:cNvPr>
        <xdr:cNvCxnSpPr/>
      </xdr:nvCxnSpPr>
      <xdr:spPr>
        <a:xfrm>
          <a:off x="16230600" y="569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91711</xdr:rowOff>
    </xdr:from>
    <xdr:ext cx="405111" cy="259045"/>
    <xdr:sp macro="" textlink="">
      <xdr:nvSpPr>
        <xdr:cNvPr id="421" name="【一般廃棄物処理施設】&#10;有形固定資産減価償却率平均値テキスト">
          <a:extLst>
            <a:ext uri="{FF2B5EF4-FFF2-40B4-BE49-F238E27FC236}">
              <a16:creationId xmlns:a16="http://schemas.microsoft.com/office/drawing/2014/main" id="{B0994144-9B64-4FB5-B23E-F34985A159E0}"/>
            </a:ext>
          </a:extLst>
        </xdr:cNvPr>
        <xdr:cNvSpPr txBox="1"/>
      </xdr:nvSpPr>
      <xdr:spPr>
        <a:xfrm>
          <a:off x="16357600" y="6263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68834</xdr:rowOff>
    </xdr:from>
    <xdr:to>
      <xdr:col>85</xdr:col>
      <xdr:colOff>177800</xdr:colOff>
      <xdr:row>37</xdr:row>
      <xdr:rowOff>170435</xdr:rowOff>
    </xdr:to>
    <xdr:sp macro="" textlink="">
      <xdr:nvSpPr>
        <xdr:cNvPr id="422" name="フローチャート: 判断 421">
          <a:extLst>
            <a:ext uri="{FF2B5EF4-FFF2-40B4-BE49-F238E27FC236}">
              <a16:creationId xmlns:a16="http://schemas.microsoft.com/office/drawing/2014/main" id="{5173717E-DF82-40EE-A9D8-94B9DC3E2D67}"/>
            </a:ext>
          </a:extLst>
        </xdr:cNvPr>
        <xdr:cNvSpPr/>
      </xdr:nvSpPr>
      <xdr:spPr>
        <a:xfrm>
          <a:off x="162687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87122</xdr:rowOff>
    </xdr:from>
    <xdr:to>
      <xdr:col>81</xdr:col>
      <xdr:colOff>101600</xdr:colOff>
      <xdr:row>37</xdr:row>
      <xdr:rowOff>17272</xdr:rowOff>
    </xdr:to>
    <xdr:sp macro="" textlink="">
      <xdr:nvSpPr>
        <xdr:cNvPr id="423" name="フローチャート: 判断 422">
          <a:extLst>
            <a:ext uri="{FF2B5EF4-FFF2-40B4-BE49-F238E27FC236}">
              <a16:creationId xmlns:a16="http://schemas.microsoft.com/office/drawing/2014/main" id="{E8F242E2-11C8-431C-ACB2-3A9B2DD822B3}"/>
            </a:ext>
          </a:extLst>
        </xdr:cNvPr>
        <xdr:cNvSpPr/>
      </xdr:nvSpPr>
      <xdr:spPr>
        <a:xfrm>
          <a:off x="15430500" y="625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148844</xdr:rowOff>
    </xdr:from>
    <xdr:to>
      <xdr:col>76</xdr:col>
      <xdr:colOff>165100</xdr:colOff>
      <xdr:row>37</xdr:row>
      <xdr:rowOff>78994</xdr:rowOff>
    </xdr:to>
    <xdr:sp macro="" textlink="">
      <xdr:nvSpPr>
        <xdr:cNvPr id="424" name="フローチャート: 判断 423">
          <a:extLst>
            <a:ext uri="{FF2B5EF4-FFF2-40B4-BE49-F238E27FC236}">
              <a16:creationId xmlns:a16="http://schemas.microsoft.com/office/drawing/2014/main" id="{713C1237-00BF-463D-909A-DB4A4AA2BB22}"/>
            </a:ext>
          </a:extLst>
        </xdr:cNvPr>
        <xdr:cNvSpPr/>
      </xdr:nvSpPr>
      <xdr:spPr>
        <a:xfrm>
          <a:off x="14541500" y="632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68834</xdr:rowOff>
    </xdr:from>
    <xdr:to>
      <xdr:col>72</xdr:col>
      <xdr:colOff>38100</xdr:colOff>
      <xdr:row>36</xdr:row>
      <xdr:rowOff>170434</xdr:rowOff>
    </xdr:to>
    <xdr:sp macro="" textlink="">
      <xdr:nvSpPr>
        <xdr:cNvPr id="425" name="フローチャート: 判断 424">
          <a:extLst>
            <a:ext uri="{FF2B5EF4-FFF2-40B4-BE49-F238E27FC236}">
              <a16:creationId xmlns:a16="http://schemas.microsoft.com/office/drawing/2014/main" id="{677F37C3-76D5-4F6D-9768-EA8ED7BBA5B6}"/>
            </a:ext>
          </a:extLst>
        </xdr:cNvPr>
        <xdr:cNvSpPr/>
      </xdr:nvSpPr>
      <xdr:spPr>
        <a:xfrm>
          <a:off x="13652500" y="624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89408</xdr:rowOff>
    </xdr:from>
    <xdr:to>
      <xdr:col>67</xdr:col>
      <xdr:colOff>101600</xdr:colOff>
      <xdr:row>38</xdr:row>
      <xdr:rowOff>19558</xdr:rowOff>
    </xdr:to>
    <xdr:sp macro="" textlink="">
      <xdr:nvSpPr>
        <xdr:cNvPr id="426" name="フローチャート: 判断 425">
          <a:extLst>
            <a:ext uri="{FF2B5EF4-FFF2-40B4-BE49-F238E27FC236}">
              <a16:creationId xmlns:a16="http://schemas.microsoft.com/office/drawing/2014/main" id="{EE8835AF-87C1-4A16-A96B-4009E70E86BC}"/>
            </a:ext>
          </a:extLst>
        </xdr:cNvPr>
        <xdr:cNvSpPr/>
      </xdr:nvSpPr>
      <xdr:spPr>
        <a:xfrm>
          <a:off x="12763500" y="643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D13D42C-CA26-46E6-93FD-8EBD776EEAD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357B4691-CB24-4917-A1CD-5CA8C20455B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FAAB8230-EA05-4A4C-83F1-2303696CBCB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A26226E-6B3C-4A96-B208-BCCDF524FB3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ED908E7B-2323-481E-80F4-424A1278712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68834</xdr:rowOff>
    </xdr:from>
    <xdr:to>
      <xdr:col>85</xdr:col>
      <xdr:colOff>177800</xdr:colOff>
      <xdr:row>37</xdr:row>
      <xdr:rowOff>170435</xdr:rowOff>
    </xdr:to>
    <xdr:sp macro="" textlink="">
      <xdr:nvSpPr>
        <xdr:cNvPr id="432" name="楕円 431">
          <a:extLst>
            <a:ext uri="{FF2B5EF4-FFF2-40B4-BE49-F238E27FC236}">
              <a16:creationId xmlns:a16="http://schemas.microsoft.com/office/drawing/2014/main" id="{64E6A3B8-41B7-4AA4-BBE1-A5E0E94E64A7}"/>
            </a:ext>
          </a:extLst>
        </xdr:cNvPr>
        <xdr:cNvSpPr/>
      </xdr:nvSpPr>
      <xdr:spPr>
        <a:xfrm>
          <a:off x="16268700" y="64124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47261</xdr:rowOff>
    </xdr:from>
    <xdr:ext cx="405111" cy="259045"/>
    <xdr:sp macro="" textlink="">
      <xdr:nvSpPr>
        <xdr:cNvPr id="433" name="【一般廃棄物処理施設】&#10;有形固定資産減価償却率該当値テキスト">
          <a:extLst>
            <a:ext uri="{FF2B5EF4-FFF2-40B4-BE49-F238E27FC236}">
              <a16:creationId xmlns:a16="http://schemas.microsoft.com/office/drawing/2014/main" id="{4574B95A-495D-4484-823F-CCEBAC62ADFD}"/>
            </a:ext>
          </a:extLst>
        </xdr:cNvPr>
        <xdr:cNvSpPr txBox="1"/>
      </xdr:nvSpPr>
      <xdr:spPr>
        <a:xfrm>
          <a:off x="16357600" y="639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169418</xdr:rowOff>
    </xdr:from>
    <xdr:to>
      <xdr:col>81</xdr:col>
      <xdr:colOff>101600</xdr:colOff>
      <xdr:row>37</xdr:row>
      <xdr:rowOff>99568</xdr:rowOff>
    </xdr:to>
    <xdr:sp macro="" textlink="">
      <xdr:nvSpPr>
        <xdr:cNvPr id="434" name="楕円 433">
          <a:extLst>
            <a:ext uri="{FF2B5EF4-FFF2-40B4-BE49-F238E27FC236}">
              <a16:creationId xmlns:a16="http://schemas.microsoft.com/office/drawing/2014/main" id="{C45700F8-BA66-4268-9581-DE585CDE96C4}"/>
            </a:ext>
          </a:extLst>
        </xdr:cNvPr>
        <xdr:cNvSpPr/>
      </xdr:nvSpPr>
      <xdr:spPr>
        <a:xfrm>
          <a:off x="15430500" y="63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48768</xdr:rowOff>
    </xdr:from>
    <xdr:to>
      <xdr:col>85</xdr:col>
      <xdr:colOff>127000</xdr:colOff>
      <xdr:row>37</xdr:row>
      <xdr:rowOff>119634</xdr:rowOff>
    </xdr:to>
    <xdr:cxnSp macro="">
      <xdr:nvCxnSpPr>
        <xdr:cNvPr id="435" name="直線コネクタ 434">
          <a:extLst>
            <a:ext uri="{FF2B5EF4-FFF2-40B4-BE49-F238E27FC236}">
              <a16:creationId xmlns:a16="http://schemas.microsoft.com/office/drawing/2014/main" id="{37E58434-F1D7-41CF-B8A9-FC55B3DADFD3}"/>
            </a:ext>
          </a:extLst>
        </xdr:cNvPr>
        <xdr:cNvCxnSpPr/>
      </xdr:nvCxnSpPr>
      <xdr:spPr>
        <a:xfrm>
          <a:off x="15481300" y="6392418"/>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100838</xdr:rowOff>
    </xdr:from>
    <xdr:to>
      <xdr:col>76</xdr:col>
      <xdr:colOff>165100</xdr:colOff>
      <xdr:row>37</xdr:row>
      <xdr:rowOff>30988</xdr:rowOff>
    </xdr:to>
    <xdr:sp macro="" textlink="">
      <xdr:nvSpPr>
        <xdr:cNvPr id="436" name="楕円 435">
          <a:extLst>
            <a:ext uri="{FF2B5EF4-FFF2-40B4-BE49-F238E27FC236}">
              <a16:creationId xmlns:a16="http://schemas.microsoft.com/office/drawing/2014/main" id="{353A551C-1978-4DAD-A468-D8F47AD55326}"/>
            </a:ext>
          </a:extLst>
        </xdr:cNvPr>
        <xdr:cNvSpPr/>
      </xdr:nvSpPr>
      <xdr:spPr>
        <a:xfrm>
          <a:off x="14541500" y="627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151638</xdr:rowOff>
    </xdr:from>
    <xdr:to>
      <xdr:col>81</xdr:col>
      <xdr:colOff>50800</xdr:colOff>
      <xdr:row>37</xdr:row>
      <xdr:rowOff>48768</xdr:rowOff>
    </xdr:to>
    <xdr:cxnSp macro="">
      <xdr:nvCxnSpPr>
        <xdr:cNvPr id="437" name="直線コネクタ 436">
          <a:extLst>
            <a:ext uri="{FF2B5EF4-FFF2-40B4-BE49-F238E27FC236}">
              <a16:creationId xmlns:a16="http://schemas.microsoft.com/office/drawing/2014/main" id="{6E5E5B3C-D2AD-43F1-9CCA-02D16F6F4E60}"/>
            </a:ext>
          </a:extLst>
        </xdr:cNvPr>
        <xdr:cNvCxnSpPr/>
      </xdr:nvCxnSpPr>
      <xdr:spPr>
        <a:xfrm>
          <a:off x="14592300" y="632383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32258</xdr:rowOff>
    </xdr:from>
    <xdr:to>
      <xdr:col>72</xdr:col>
      <xdr:colOff>38100</xdr:colOff>
      <xdr:row>36</xdr:row>
      <xdr:rowOff>133858</xdr:rowOff>
    </xdr:to>
    <xdr:sp macro="" textlink="">
      <xdr:nvSpPr>
        <xdr:cNvPr id="438" name="楕円 437">
          <a:extLst>
            <a:ext uri="{FF2B5EF4-FFF2-40B4-BE49-F238E27FC236}">
              <a16:creationId xmlns:a16="http://schemas.microsoft.com/office/drawing/2014/main" id="{F1803177-AA29-4E42-9101-6EEA72396B04}"/>
            </a:ext>
          </a:extLst>
        </xdr:cNvPr>
        <xdr:cNvSpPr/>
      </xdr:nvSpPr>
      <xdr:spPr>
        <a:xfrm>
          <a:off x="13652500" y="620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83058</xdr:rowOff>
    </xdr:from>
    <xdr:to>
      <xdr:col>76</xdr:col>
      <xdr:colOff>114300</xdr:colOff>
      <xdr:row>36</xdr:row>
      <xdr:rowOff>151638</xdr:rowOff>
    </xdr:to>
    <xdr:cxnSp macro="">
      <xdr:nvCxnSpPr>
        <xdr:cNvPr id="439" name="直線コネクタ 438">
          <a:extLst>
            <a:ext uri="{FF2B5EF4-FFF2-40B4-BE49-F238E27FC236}">
              <a16:creationId xmlns:a16="http://schemas.microsoft.com/office/drawing/2014/main" id="{C689CC68-1610-4411-805F-A7D88AC83AF3}"/>
            </a:ext>
          </a:extLst>
        </xdr:cNvPr>
        <xdr:cNvCxnSpPr/>
      </xdr:nvCxnSpPr>
      <xdr:spPr>
        <a:xfrm>
          <a:off x="13703300" y="625525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13970</xdr:rowOff>
    </xdr:from>
    <xdr:to>
      <xdr:col>67</xdr:col>
      <xdr:colOff>101600</xdr:colOff>
      <xdr:row>36</xdr:row>
      <xdr:rowOff>115570</xdr:rowOff>
    </xdr:to>
    <xdr:sp macro="" textlink="">
      <xdr:nvSpPr>
        <xdr:cNvPr id="440" name="楕円 439">
          <a:extLst>
            <a:ext uri="{FF2B5EF4-FFF2-40B4-BE49-F238E27FC236}">
              <a16:creationId xmlns:a16="http://schemas.microsoft.com/office/drawing/2014/main" id="{A9B88C3D-7957-4C33-87BC-65B09315C6B6}"/>
            </a:ext>
          </a:extLst>
        </xdr:cNvPr>
        <xdr:cNvSpPr/>
      </xdr:nvSpPr>
      <xdr:spPr>
        <a:xfrm>
          <a:off x="12763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64770</xdr:rowOff>
    </xdr:from>
    <xdr:to>
      <xdr:col>71</xdr:col>
      <xdr:colOff>177800</xdr:colOff>
      <xdr:row>36</xdr:row>
      <xdr:rowOff>83058</xdr:rowOff>
    </xdr:to>
    <xdr:cxnSp macro="">
      <xdr:nvCxnSpPr>
        <xdr:cNvPr id="441" name="直線コネクタ 440">
          <a:extLst>
            <a:ext uri="{FF2B5EF4-FFF2-40B4-BE49-F238E27FC236}">
              <a16:creationId xmlns:a16="http://schemas.microsoft.com/office/drawing/2014/main" id="{C68352CA-9EB3-4941-B780-40D04C148D75}"/>
            </a:ext>
          </a:extLst>
        </xdr:cNvPr>
        <xdr:cNvCxnSpPr/>
      </xdr:nvCxnSpPr>
      <xdr:spPr>
        <a:xfrm>
          <a:off x="12814300" y="623697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33799</xdr:rowOff>
    </xdr:from>
    <xdr:ext cx="405111" cy="259045"/>
    <xdr:sp macro="" textlink="">
      <xdr:nvSpPr>
        <xdr:cNvPr id="442" name="n_1aveValue【一般廃棄物処理施設】&#10;有形固定資産減価償却率">
          <a:extLst>
            <a:ext uri="{FF2B5EF4-FFF2-40B4-BE49-F238E27FC236}">
              <a16:creationId xmlns:a16="http://schemas.microsoft.com/office/drawing/2014/main" id="{0AA5B265-BFBE-42C9-AFB8-B9F5FDF0DF5B}"/>
            </a:ext>
          </a:extLst>
        </xdr:cNvPr>
        <xdr:cNvSpPr txBox="1"/>
      </xdr:nvSpPr>
      <xdr:spPr>
        <a:xfrm>
          <a:off x="15266044" y="603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70121</xdr:rowOff>
    </xdr:from>
    <xdr:ext cx="405111" cy="259045"/>
    <xdr:sp macro="" textlink="">
      <xdr:nvSpPr>
        <xdr:cNvPr id="443" name="n_2aveValue【一般廃棄物処理施設】&#10;有形固定資産減価償却率">
          <a:extLst>
            <a:ext uri="{FF2B5EF4-FFF2-40B4-BE49-F238E27FC236}">
              <a16:creationId xmlns:a16="http://schemas.microsoft.com/office/drawing/2014/main" id="{2A881BAE-D9AB-4464-B28C-30111CB78BD8}"/>
            </a:ext>
          </a:extLst>
        </xdr:cNvPr>
        <xdr:cNvSpPr txBox="1"/>
      </xdr:nvSpPr>
      <xdr:spPr>
        <a:xfrm>
          <a:off x="14389744" y="641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161561</xdr:rowOff>
    </xdr:from>
    <xdr:ext cx="405111" cy="259045"/>
    <xdr:sp macro="" textlink="">
      <xdr:nvSpPr>
        <xdr:cNvPr id="444" name="n_3aveValue【一般廃棄物処理施設】&#10;有形固定資産減価償却率">
          <a:extLst>
            <a:ext uri="{FF2B5EF4-FFF2-40B4-BE49-F238E27FC236}">
              <a16:creationId xmlns:a16="http://schemas.microsoft.com/office/drawing/2014/main" id="{EB171967-898D-4736-876A-30AD14F05165}"/>
            </a:ext>
          </a:extLst>
        </xdr:cNvPr>
        <xdr:cNvSpPr txBox="1"/>
      </xdr:nvSpPr>
      <xdr:spPr>
        <a:xfrm>
          <a:off x="13500744" y="633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10685</xdr:rowOff>
    </xdr:from>
    <xdr:ext cx="405111" cy="259045"/>
    <xdr:sp macro="" textlink="">
      <xdr:nvSpPr>
        <xdr:cNvPr id="445" name="n_4aveValue【一般廃棄物処理施設】&#10;有形固定資産減価償却率">
          <a:extLst>
            <a:ext uri="{FF2B5EF4-FFF2-40B4-BE49-F238E27FC236}">
              <a16:creationId xmlns:a16="http://schemas.microsoft.com/office/drawing/2014/main" id="{FDF9E743-6411-42F0-9DAB-DC10CA9A3870}"/>
            </a:ext>
          </a:extLst>
        </xdr:cNvPr>
        <xdr:cNvSpPr txBox="1"/>
      </xdr:nvSpPr>
      <xdr:spPr>
        <a:xfrm>
          <a:off x="12611744" y="652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90695</xdr:rowOff>
    </xdr:from>
    <xdr:ext cx="405111" cy="259045"/>
    <xdr:sp macro="" textlink="">
      <xdr:nvSpPr>
        <xdr:cNvPr id="446" name="n_1mainValue【一般廃棄物処理施設】&#10;有形固定資産減価償却率">
          <a:extLst>
            <a:ext uri="{FF2B5EF4-FFF2-40B4-BE49-F238E27FC236}">
              <a16:creationId xmlns:a16="http://schemas.microsoft.com/office/drawing/2014/main" id="{B0C2369B-A27B-4948-B04B-DB8D71DD7A0E}"/>
            </a:ext>
          </a:extLst>
        </xdr:cNvPr>
        <xdr:cNvSpPr txBox="1"/>
      </xdr:nvSpPr>
      <xdr:spPr>
        <a:xfrm>
          <a:off x="15266044" y="643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47515</xdr:rowOff>
    </xdr:from>
    <xdr:ext cx="405111" cy="259045"/>
    <xdr:sp macro="" textlink="">
      <xdr:nvSpPr>
        <xdr:cNvPr id="447" name="n_2mainValue【一般廃棄物処理施設】&#10;有形固定資産減価償却率">
          <a:extLst>
            <a:ext uri="{FF2B5EF4-FFF2-40B4-BE49-F238E27FC236}">
              <a16:creationId xmlns:a16="http://schemas.microsoft.com/office/drawing/2014/main" id="{C6C70CC8-6985-468A-8902-87E23C07F345}"/>
            </a:ext>
          </a:extLst>
        </xdr:cNvPr>
        <xdr:cNvSpPr txBox="1"/>
      </xdr:nvSpPr>
      <xdr:spPr>
        <a:xfrm>
          <a:off x="14389744" y="604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150385</xdr:rowOff>
    </xdr:from>
    <xdr:ext cx="405111" cy="259045"/>
    <xdr:sp macro="" textlink="">
      <xdr:nvSpPr>
        <xdr:cNvPr id="448" name="n_3mainValue【一般廃棄物処理施設】&#10;有形固定資産減価償却率">
          <a:extLst>
            <a:ext uri="{FF2B5EF4-FFF2-40B4-BE49-F238E27FC236}">
              <a16:creationId xmlns:a16="http://schemas.microsoft.com/office/drawing/2014/main" id="{8566EB6D-0471-453D-9117-9FB2055FB3D4}"/>
            </a:ext>
          </a:extLst>
        </xdr:cNvPr>
        <xdr:cNvSpPr txBox="1"/>
      </xdr:nvSpPr>
      <xdr:spPr>
        <a:xfrm>
          <a:off x="13500744" y="597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132097</xdr:rowOff>
    </xdr:from>
    <xdr:ext cx="405111" cy="259045"/>
    <xdr:sp macro="" textlink="">
      <xdr:nvSpPr>
        <xdr:cNvPr id="449" name="n_4mainValue【一般廃棄物処理施設】&#10;有形固定資産減価償却率">
          <a:extLst>
            <a:ext uri="{FF2B5EF4-FFF2-40B4-BE49-F238E27FC236}">
              <a16:creationId xmlns:a16="http://schemas.microsoft.com/office/drawing/2014/main" id="{B9949A9C-8B77-4B7F-B812-095B5021DCAF}"/>
            </a:ext>
          </a:extLst>
        </xdr:cNvPr>
        <xdr:cNvSpPr txBox="1"/>
      </xdr:nvSpPr>
      <xdr:spPr>
        <a:xfrm>
          <a:off x="12611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34F75B82-0179-47BD-A87B-C7F48E38F39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9B8A1413-FC7F-4EDD-A9D4-BA69C932FF7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8608B70D-FA94-4268-8B87-CB0DC3A0347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4EFA8021-0C47-436D-9484-43E28C348D2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EB9451BB-A107-4F63-847F-5230C72D766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8B05D8D8-4B7E-483F-8FB5-EA82CB526F6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2AF78B98-556F-4EFE-BEB6-DCB270E8F66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261F9FB1-93E8-4C0C-B3F9-5D4D1E863AD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7A43FA9C-65FE-4590-85B0-1935125E097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F489E53E-6453-49BE-A724-45B1C8E1292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a:extLst>
            <a:ext uri="{FF2B5EF4-FFF2-40B4-BE49-F238E27FC236}">
              <a16:creationId xmlns:a16="http://schemas.microsoft.com/office/drawing/2014/main" id="{324287A3-ECA1-4E1E-A1D4-17F692E6258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1" name="テキスト ボックス 460">
          <a:extLst>
            <a:ext uri="{FF2B5EF4-FFF2-40B4-BE49-F238E27FC236}">
              <a16:creationId xmlns:a16="http://schemas.microsoft.com/office/drawing/2014/main" id="{F030EEB2-7B14-41EA-B480-30925820ACB5}"/>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a:extLst>
            <a:ext uri="{FF2B5EF4-FFF2-40B4-BE49-F238E27FC236}">
              <a16:creationId xmlns:a16="http://schemas.microsoft.com/office/drawing/2014/main" id="{4B4B441C-B7EB-4DB5-8A07-2F80FFB609A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463" name="テキスト ボックス 462">
          <a:extLst>
            <a:ext uri="{FF2B5EF4-FFF2-40B4-BE49-F238E27FC236}">
              <a16:creationId xmlns:a16="http://schemas.microsoft.com/office/drawing/2014/main" id="{D25185E3-1A0C-4018-A07D-1525C21BF247}"/>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a:extLst>
            <a:ext uri="{FF2B5EF4-FFF2-40B4-BE49-F238E27FC236}">
              <a16:creationId xmlns:a16="http://schemas.microsoft.com/office/drawing/2014/main" id="{209E3B92-1E96-4B0C-84C2-58C4199D2F4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465" name="テキスト ボックス 464">
          <a:extLst>
            <a:ext uri="{FF2B5EF4-FFF2-40B4-BE49-F238E27FC236}">
              <a16:creationId xmlns:a16="http://schemas.microsoft.com/office/drawing/2014/main" id="{12B7BE86-6784-40CE-B6B8-DB6537DC66E4}"/>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a:extLst>
            <a:ext uri="{FF2B5EF4-FFF2-40B4-BE49-F238E27FC236}">
              <a16:creationId xmlns:a16="http://schemas.microsoft.com/office/drawing/2014/main" id="{8C40A7B4-67E7-4F29-A6FC-35895566F53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467" name="テキスト ボックス 466">
          <a:extLst>
            <a:ext uri="{FF2B5EF4-FFF2-40B4-BE49-F238E27FC236}">
              <a16:creationId xmlns:a16="http://schemas.microsoft.com/office/drawing/2014/main" id="{93794CF6-75AC-44BF-A399-AAB2F5E5EDA2}"/>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a:extLst>
            <a:ext uri="{FF2B5EF4-FFF2-40B4-BE49-F238E27FC236}">
              <a16:creationId xmlns:a16="http://schemas.microsoft.com/office/drawing/2014/main" id="{353779C8-8507-43EB-B6F1-8C5C577F565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69" name="テキスト ボックス 468">
          <a:extLst>
            <a:ext uri="{FF2B5EF4-FFF2-40B4-BE49-F238E27FC236}">
              <a16:creationId xmlns:a16="http://schemas.microsoft.com/office/drawing/2014/main" id="{53D7F1EF-73E7-4CDD-8187-B708AFAD108B}"/>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一般廃棄物処理施設】&#10;一人当たり有形固定資産（償却資産）額グラフ枠">
          <a:extLst>
            <a:ext uri="{FF2B5EF4-FFF2-40B4-BE49-F238E27FC236}">
              <a16:creationId xmlns:a16="http://schemas.microsoft.com/office/drawing/2014/main" id="{F42D9AF9-02F4-45A2-9C41-02AF202279C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131439</xdr:rowOff>
    </xdr:from>
    <xdr:to>
      <xdr:col>116</xdr:col>
      <xdr:colOff>62864</xdr:colOff>
      <xdr:row>41</xdr:row>
      <xdr:rowOff>133297</xdr:rowOff>
    </xdr:to>
    <xdr:cxnSp macro="">
      <xdr:nvCxnSpPr>
        <xdr:cNvPr id="471" name="直線コネクタ 470">
          <a:extLst>
            <a:ext uri="{FF2B5EF4-FFF2-40B4-BE49-F238E27FC236}">
              <a16:creationId xmlns:a16="http://schemas.microsoft.com/office/drawing/2014/main" id="{09CB0851-8A3F-4C49-8331-94208FD70F82}"/>
            </a:ext>
          </a:extLst>
        </xdr:cNvPr>
        <xdr:cNvCxnSpPr/>
      </xdr:nvCxnSpPr>
      <xdr:spPr>
        <a:xfrm flipV="1">
          <a:off x="22160864" y="5960739"/>
          <a:ext cx="0" cy="1202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137124</xdr:rowOff>
    </xdr:from>
    <xdr:ext cx="378565" cy="259045"/>
    <xdr:sp macro="" textlink="">
      <xdr:nvSpPr>
        <xdr:cNvPr id="472" name="【一般廃棄物処理施設】&#10;一人当たり有形固定資産（償却資産）額最小値テキスト">
          <a:extLst>
            <a:ext uri="{FF2B5EF4-FFF2-40B4-BE49-F238E27FC236}">
              <a16:creationId xmlns:a16="http://schemas.microsoft.com/office/drawing/2014/main" id="{313CEAB0-612E-464E-8621-C0A32D29C0A7}"/>
            </a:ext>
          </a:extLst>
        </xdr:cNvPr>
        <xdr:cNvSpPr txBox="1"/>
      </xdr:nvSpPr>
      <xdr:spPr>
        <a:xfrm>
          <a:off x="22199600" y="7166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133297</xdr:rowOff>
    </xdr:from>
    <xdr:to>
      <xdr:col>116</xdr:col>
      <xdr:colOff>152400</xdr:colOff>
      <xdr:row>41</xdr:row>
      <xdr:rowOff>133297</xdr:rowOff>
    </xdr:to>
    <xdr:cxnSp macro="">
      <xdr:nvCxnSpPr>
        <xdr:cNvPr id="473" name="直線コネクタ 472">
          <a:extLst>
            <a:ext uri="{FF2B5EF4-FFF2-40B4-BE49-F238E27FC236}">
              <a16:creationId xmlns:a16="http://schemas.microsoft.com/office/drawing/2014/main" id="{16D69669-AFEC-4A30-B20F-8A83FAA04BB8}"/>
            </a:ext>
          </a:extLst>
        </xdr:cNvPr>
        <xdr:cNvCxnSpPr/>
      </xdr:nvCxnSpPr>
      <xdr:spPr>
        <a:xfrm>
          <a:off x="22072600" y="716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78116</xdr:rowOff>
    </xdr:from>
    <xdr:ext cx="690189" cy="259045"/>
    <xdr:sp macro="" textlink="">
      <xdr:nvSpPr>
        <xdr:cNvPr id="474" name="【一般廃棄物処理施設】&#10;一人当たり有形固定資産（償却資産）額最大値テキスト">
          <a:extLst>
            <a:ext uri="{FF2B5EF4-FFF2-40B4-BE49-F238E27FC236}">
              <a16:creationId xmlns:a16="http://schemas.microsoft.com/office/drawing/2014/main" id="{7A6C9E8E-787B-499A-A05A-691CD8D1D892}"/>
            </a:ext>
          </a:extLst>
        </xdr:cNvPr>
        <xdr:cNvSpPr txBox="1"/>
      </xdr:nvSpPr>
      <xdr:spPr>
        <a:xfrm>
          <a:off x="22199600" y="57359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131439</xdr:rowOff>
    </xdr:from>
    <xdr:to>
      <xdr:col>116</xdr:col>
      <xdr:colOff>152400</xdr:colOff>
      <xdr:row>34</xdr:row>
      <xdr:rowOff>131439</xdr:rowOff>
    </xdr:to>
    <xdr:cxnSp macro="">
      <xdr:nvCxnSpPr>
        <xdr:cNvPr id="475" name="直線コネクタ 474">
          <a:extLst>
            <a:ext uri="{FF2B5EF4-FFF2-40B4-BE49-F238E27FC236}">
              <a16:creationId xmlns:a16="http://schemas.microsoft.com/office/drawing/2014/main" id="{819AB587-9BC9-4AF0-ABE8-9983FDF18FD5}"/>
            </a:ext>
          </a:extLst>
        </xdr:cNvPr>
        <xdr:cNvCxnSpPr/>
      </xdr:nvCxnSpPr>
      <xdr:spPr>
        <a:xfrm>
          <a:off x="22072600" y="596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139209</xdr:rowOff>
    </xdr:from>
    <xdr:ext cx="599010" cy="259045"/>
    <xdr:sp macro="" textlink="">
      <xdr:nvSpPr>
        <xdr:cNvPr id="476" name="【一般廃棄物処理施設】&#10;一人当たり有形固定資産（償却資産）額平均値テキスト">
          <a:extLst>
            <a:ext uri="{FF2B5EF4-FFF2-40B4-BE49-F238E27FC236}">
              <a16:creationId xmlns:a16="http://schemas.microsoft.com/office/drawing/2014/main" id="{D6CC6469-7474-479E-99F5-BF6E530501AC}"/>
            </a:ext>
          </a:extLst>
        </xdr:cNvPr>
        <xdr:cNvSpPr txBox="1"/>
      </xdr:nvSpPr>
      <xdr:spPr>
        <a:xfrm>
          <a:off x="22199600" y="6997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160782</xdr:rowOff>
    </xdr:from>
    <xdr:to>
      <xdr:col>116</xdr:col>
      <xdr:colOff>114300</xdr:colOff>
      <xdr:row>41</xdr:row>
      <xdr:rowOff>90932</xdr:rowOff>
    </xdr:to>
    <xdr:sp macro="" textlink="">
      <xdr:nvSpPr>
        <xdr:cNvPr id="477" name="フローチャート: 判断 476">
          <a:extLst>
            <a:ext uri="{FF2B5EF4-FFF2-40B4-BE49-F238E27FC236}">
              <a16:creationId xmlns:a16="http://schemas.microsoft.com/office/drawing/2014/main" id="{B2DD148B-478C-4318-BF7F-E112FFCAB4DD}"/>
            </a:ext>
          </a:extLst>
        </xdr:cNvPr>
        <xdr:cNvSpPr/>
      </xdr:nvSpPr>
      <xdr:spPr>
        <a:xfrm>
          <a:off x="22110700" y="701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160968</xdr:rowOff>
    </xdr:from>
    <xdr:to>
      <xdr:col>112</xdr:col>
      <xdr:colOff>38100</xdr:colOff>
      <xdr:row>41</xdr:row>
      <xdr:rowOff>91118</xdr:rowOff>
    </xdr:to>
    <xdr:sp macro="" textlink="">
      <xdr:nvSpPr>
        <xdr:cNvPr id="478" name="フローチャート: 判断 477">
          <a:extLst>
            <a:ext uri="{FF2B5EF4-FFF2-40B4-BE49-F238E27FC236}">
              <a16:creationId xmlns:a16="http://schemas.microsoft.com/office/drawing/2014/main" id="{286EC71A-C87B-4F7B-93B8-B96A688ED5A3}"/>
            </a:ext>
          </a:extLst>
        </xdr:cNvPr>
        <xdr:cNvSpPr/>
      </xdr:nvSpPr>
      <xdr:spPr>
        <a:xfrm>
          <a:off x="21272500" y="701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167125</xdr:rowOff>
    </xdr:from>
    <xdr:to>
      <xdr:col>107</xdr:col>
      <xdr:colOff>101600</xdr:colOff>
      <xdr:row>41</xdr:row>
      <xdr:rowOff>97275</xdr:rowOff>
    </xdr:to>
    <xdr:sp macro="" textlink="">
      <xdr:nvSpPr>
        <xdr:cNvPr id="479" name="フローチャート: 判断 478">
          <a:extLst>
            <a:ext uri="{FF2B5EF4-FFF2-40B4-BE49-F238E27FC236}">
              <a16:creationId xmlns:a16="http://schemas.microsoft.com/office/drawing/2014/main" id="{DE426918-9E35-4C95-81FB-D6EB74A1EB86}"/>
            </a:ext>
          </a:extLst>
        </xdr:cNvPr>
        <xdr:cNvSpPr/>
      </xdr:nvSpPr>
      <xdr:spPr>
        <a:xfrm>
          <a:off x="20383500" y="702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169745</xdr:rowOff>
    </xdr:from>
    <xdr:to>
      <xdr:col>102</xdr:col>
      <xdr:colOff>165100</xdr:colOff>
      <xdr:row>41</xdr:row>
      <xdr:rowOff>99895</xdr:rowOff>
    </xdr:to>
    <xdr:sp macro="" textlink="">
      <xdr:nvSpPr>
        <xdr:cNvPr id="480" name="フローチャート: 判断 479">
          <a:extLst>
            <a:ext uri="{FF2B5EF4-FFF2-40B4-BE49-F238E27FC236}">
              <a16:creationId xmlns:a16="http://schemas.microsoft.com/office/drawing/2014/main" id="{55A49A53-B2F8-4CFA-BB69-2839B1B6626D}"/>
            </a:ext>
          </a:extLst>
        </xdr:cNvPr>
        <xdr:cNvSpPr/>
      </xdr:nvSpPr>
      <xdr:spPr>
        <a:xfrm>
          <a:off x="19494500" y="702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27407</xdr:rowOff>
    </xdr:from>
    <xdr:to>
      <xdr:col>98</xdr:col>
      <xdr:colOff>38100</xdr:colOff>
      <xdr:row>41</xdr:row>
      <xdr:rowOff>129007</xdr:rowOff>
    </xdr:to>
    <xdr:sp macro="" textlink="">
      <xdr:nvSpPr>
        <xdr:cNvPr id="481" name="フローチャート: 判断 480">
          <a:extLst>
            <a:ext uri="{FF2B5EF4-FFF2-40B4-BE49-F238E27FC236}">
              <a16:creationId xmlns:a16="http://schemas.microsoft.com/office/drawing/2014/main" id="{12FCF650-6D60-472D-B4AF-8CB4D00C41ED}"/>
            </a:ext>
          </a:extLst>
        </xdr:cNvPr>
        <xdr:cNvSpPr/>
      </xdr:nvSpPr>
      <xdr:spPr>
        <a:xfrm>
          <a:off x="18605500" y="705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265406DB-F48F-4107-A3CF-3D6FA457691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726B0D69-D6C1-43D7-8E84-B7813378313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52514A5C-FCB8-401C-B730-ABB2678A594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A2ECE350-27D9-4514-B1E9-9403A563DD3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FC5378A5-3FEC-458F-9976-053DD4D5EF6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137454</xdr:rowOff>
    </xdr:from>
    <xdr:to>
      <xdr:col>116</xdr:col>
      <xdr:colOff>114300</xdr:colOff>
      <xdr:row>41</xdr:row>
      <xdr:rowOff>67604</xdr:rowOff>
    </xdr:to>
    <xdr:sp macro="" textlink="">
      <xdr:nvSpPr>
        <xdr:cNvPr id="487" name="楕円 486">
          <a:extLst>
            <a:ext uri="{FF2B5EF4-FFF2-40B4-BE49-F238E27FC236}">
              <a16:creationId xmlns:a16="http://schemas.microsoft.com/office/drawing/2014/main" id="{8F0A90B0-D68E-42FF-AC9B-CDDDC1004DD0}"/>
            </a:ext>
          </a:extLst>
        </xdr:cNvPr>
        <xdr:cNvSpPr/>
      </xdr:nvSpPr>
      <xdr:spPr>
        <a:xfrm>
          <a:off x="22110700" y="699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96831</xdr:rowOff>
    </xdr:from>
    <xdr:ext cx="599010" cy="259045"/>
    <xdr:sp macro="" textlink="">
      <xdr:nvSpPr>
        <xdr:cNvPr id="488" name="【一般廃棄物処理施設】&#10;一人当たり有形固定資産（償却資産）額該当値テキスト">
          <a:extLst>
            <a:ext uri="{FF2B5EF4-FFF2-40B4-BE49-F238E27FC236}">
              <a16:creationId xmlns:a16="http://schemas.microsoft.com/office/drawing/2014/main" id="{70E58572-1FC6-486B-8EA4-6CD2B72FF686}"/>
            </a:ext>
          </a:extLst>
        </xdr:cNvPr>
        <xdr:cNvSpPr txBox="1"/>
      </xdr:nvSpPr>
      <xdr:spPr>
        <a:xfrm>
          <a:off x="22199600" y="6783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138686</xdr:rowOff>
    </xdr:from>
    <xdr:to>
      <xdr:col>112</xdr:col>
      <xdr:colOff>38100</xdr:colOff>
      <xdr:row>41</xdr:row>
      <xdr:rowOff>68836</xdr:rowOff>
    </xdr:to>
    <xdr:sp macro="" textlink="">
      <xdr:nvSpPr>
        <xdr:cNvPr id="489" name="楕円 488">
          <a:extLst>
            <a:ext uri="{FF2B5EF4-FFF2-40B4-BE49-F238E27FC236}">
              <a16:creationId xmlns:a16="http://schemas.microsoft.com/office/drawing/2014/main" id="{A5433F00-E913-4FAC-A5B7-FD0583325AF2}"/>
            </a:ext>
          </a:extLst>
        </xdr:cNvPr>
        <xdr:cNvSpPr/>
      </xdr:nvSpPr>
      <xdr:spPr>
        <a:xfrm>
          <a:off x="21272500" y="699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16804</xdr:rowOff>
    </xdr:from>
    <xdr:to>
      <xdr:col>116</xdr:col>
      <xdr:colOff>63500</xdr:colOff>
      <xdr:row>41</xdr:row>
      <xdr:rowOff>18036</xdr:rowOff>
    </xdr:to>
    <xdr:cxnSp macro="">
      <xdr:nvCxnSpPr>
        <xdr:cNvPr id="490" name="直線コネクタ 489">
          <a:extLst>
            <a:ext uri="{FF2B5EF4-FFF2-40B4-BE49-F238E27FC236}">
              <a16:creationId xmlns:a16="http://schemas.microsoft.com/office/drawing/2014/main" id="{E347FC56-0F37-4C56-A386-685771153F5D}"/>
            </a:ext>
          </a:extLst>
        </xdr:cNvPr>
        <xdr:cNvCxnSpPr/>
      </xdr:nvCxnSpPr>
      <xdr:spPr>
        <a:xfrm flipV="1">
          <a:off x="21323300" y="7046254"/>
          <a:ext cx="838200" cy="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142994</xdr:rowOff>
    </xdr:from>
    <xdr:to>
      <xdr:col>107</xdr:col>
      <xdr:colOff>101600</xdr:colOff>
      <xdr:row>41</xdr:row>
      <xdr:rowOff>73144</xdr:rowOff>
    </xdr:to>
    <xdr:sp macro="" textlink="">
      <xdr:nvSpPr>
        <xdr:cNvPr id="491" name="楕円 490">
          <a:extLst>
            <a:ext uri="{FF2B5EF4-FFF2-40B4-BE49-F238E27FC236}">
              <a16:creationId xmlns:a16="http://schemas.microsoft.com/office/drawing/2014/main" id="{05095937-ED2D-49DA-9F65-E7E066CBFE73}"/>
            </a:ext>
          </a:extLst>
        </xdr:cNvPr>
        <xdr:cNvSpPr/>
      </xdr:nvSpPr>
      <xdr:spPr>
        <a:xfrm>
          <a:off x="20383500" y="700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18036</xdr:rowOff>
    </xdr:from>
    <xdr:to>
      <xdr:col>111</xdr:col>
      <xdr:colOff>177800</xdr:colOff>
      <xdr:row>41</xdr:row>
      <xdr:rowOff>22344</xdr:rowOff>
    </xdr:to>
    <xdr:cxnSp macro="">
      <xdr:nvCxnSpPr>
        <xdr:cNvPr id="492" name="直線コネクタ 491">
          <a:extLst>
            <a:ext uri="{FF2B5EF4-FFF2-40B4-BE49-F238E27FC236}">
              <a16:creationId xmlns:a16="http://schemas.microsoft.com/office/drawing/2014/main" id="{493626DA-2E72-4787-9189-1E2057DE2D29}"/>
            </a:ext>
          </a:extLst>
        </xdr:cNvPr>
        <xdr:cNvCxnSpPr/>
      </xdr:nvCxnSpPr>
      <xdr:spPr>
        <a:xfrm flipV="1">
          <a:off x="20434300" y="7047486"/>
          <a:ext cx="889000" cy="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143369</xdr:rowOff>
    </xdr:from>
    <xdr:to>
      <xdr:col>102</xdr:col>
      <xdr:colOff>165100</xdr:colOff>
      <xdr:row>41</xdr:row>
      <xdr:rowOff>73519</xdr:rowOff>
    </xdr:to>
    <xdr:sp macro="" textlink="">
      <xdr:nvSpPr>
        <xdr:cNvPr id="493" name="楕円 492">
          <a:extLst>
            <a:ext uri="{FF2B5EF4-FFF2-40B4-BE49-F238E27FC236}">
              <a16:creationId xmlns:a16="http://schemas.microsoft.com/office/drawing/2014/main" id="{457E81D9-9BC6-4905-880C-E6EB3A493126}"/>
            </a:ext>
          </a:extLst>
        </xdr:cNvPr>
        <xdr:cNvSpPr/>
      </xdr:nvSpPr>
      <xdr:spPr>
        <a:xfrm>
          <a:off x="19494500" y="700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22344</xdr:rowOff>
    </xdr:from>
    <xdr:to>
      <xdr:col>107</xdr:col>
      <xdr:colOff>50800</xdr:colOff>
      <xdr:row>41</xdr:row>
      <xdr:rowOff>22719</xdr:rowOff>
    </xdr:to>
    <xdr:cxnSp macro="">
      <xdr:nvCxnSpPr>
        <xdr:cNvPr id="494" name="直線コネクタ 493">
          <a:extLst>
            <a:ext uri="{FF2B5EF4-FFF2-40B4-BE49-F238E27FC236}">
              <a16:creationId xmlns:a16="http://schemas.microsoft.com/office/drawing/2014/main" id="{4304D6A5-320A-4CE2-B8AB-5B1BF1068B75}"/>
            </a:ext>
          </a:extLst>
        </xdr:cNvPr>
        <xdr:cNvCxnSpPr/>
      </xdr:nvCxnSpPr>
      <xdr:spPr>
        <a:xfrm flipV="1">
          <a:off x="19545300" y="7051794"/>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144873</xdr:rowOff>
    </xdr:from>
    <xdr:to>
      <xdr:col>98</xdr:col>
      <xdr:colOff>38100</xdr:colOff>
      <xdr:row>41</xdr:row>
      <xdr:rowOff>75023</xdr:rowOff>
    </xdr:to>
    <xdr:sp macro="" textlink="">
      <xdr:nvSpPr>
        <xdr:cNvPr id="495" name="楕円 494">
          <a:extLst>
            <a:ext uri="{FF2B5EF4-FFF2-40B4-BE49-F238E27FC236}">
              <a16:creationId xmlns:a16="http://schemas.microsoft.com/office/drawing/2014/main" id="{6A698B16-9C92-44C7-982E-4D8456A51207}"/>
            </a:ext>
          </a:extLst>
        </xdr:cNvPr>
        <xdr:cNvSpPr/>
      </xdr:nvSpPr>
      <xdr:spPr>
        <a:xfrm>
          <a:off x="18605500" y="700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22719</xdr:rowOff>
    </xdr:from>
    <xdr:to>
      <xdr:col>102</xdr:col>
      <xdr:colOff>114300</xdr:colOff>
      <xdr:row>41</xdr:row>
      <xdr:rowOff>24223</xdr:rowOff>
    </xdr:to>
    <xdr:cxnSp macro="">
      <xdr:nvCxnSpPr>
        <xdr:cNvPr id="496" name="直線コネクタ 495">
          <a:extLst>
            <a:ext uri="{FF2B5EF4-FFF2-40B4-BE49-F238E27FC236}">
              <a16:creationId xmlns:a16="http://schemas.microsoft.com/office/drawing/2014/main" id="{1E577DF1-F6F8-47D9-92C9-EB7AC3AC3880}"/>
            </a:ext>
          </a:extLst>
        </xdr:cNvPr>
        <xdr:cNvCxnSpPr/>
      </xdr:nvCxnSpPr>
      <xdr:spPr>
        <a:xfrm flipV="1">
          <a:off x="18656300" y="7052169"/>
          <a:ext cx="889000" cy="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82245</xdr:rowOff>
    </xdr:from>
    <xdr:ext cx="599010" cy="259045"/>
    <xdr:sp macro="" textlink="">
      <xdr:nvSpPr>
        <xdr:cNvPr id="497" name="n_1aveValue【一般廃棄物処理施設】&#10;一人当たり有形固定資産（償却資産）額">
          <a:extLst>
            <a:ext uri="{FF2B5EF4-FFF2-40B4-BE49-F238E27FC236}">
              <a16:creationId xmlns:a16="http://schemas.microsoft.com/office/drawing/2014/main" id="{C7D63E44-7C81-4262-9F82-F70A32352051}"/>
            </a:ext>
          </a:extLst>
        </xdr:cNvPr>
        <xdr:cNvSpPr txBox="1"/>
      </xdr:nvSpPr>
      <xdr:spPr>
        <a:xfrm>
          <a:off x="21011095" y="711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88402</xdr:rowOff>
    </xdr:from>
    <xdr:ext cx="599010" cy="259045"/>
    <xdr:sp macro="" textlink="">
      <xdr:nvSpPr>
        <xdr:cNvPr id="498" name="n_2aveValue【一般廃棄物処理施設】&#10;一人当たり有形固定資産（償却資産）額">
          <a:extLst>
            <a:ext uri="{FF2B5EF4-FFF2-40B4-BE49-F238E27FC236}">
              <a16:creationId xmlns:a16="http://schemas.microsoft.com/office/drawing/2014/main" id="{E6FEEB01-B44A-4981-A424-62E0FAB94414}"/>
            </a:ext>
          </a:extLst>
        </xdr:cNvPr>
        <xdr:cNvSpPr txBox="1"/>
      </xdr:nvSpPr>
      <xdr:spPr>
        <a:xfrm>
          <a:off x="20134795" y="711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91022</xdr:rowOff>
    </xdr:from>
    <xdr:ext cx="599010" cy="259045"/>
    <xdr:sp macro="" textlink="">
      <xdr:nvSpPr>
        <xdr:cNvPr id="499" name="n_3aveValue【一般廃棄物処理施設】&#10;一人当たり有形固定資産（償却資産）額">
          <a:extLst>
            <a:ext uri="{FF2B5EF4-FFF2-40B4-BE49-F238E27FC236}">
              <a16:creationId xmlns:a16="http://schemas.microsoft.com/office/drawing/2014/main" id="{C648FEFD-5F98-4B56-9DDC-B66E3135F474}"/>
            </a:ext>
          </a:extLst>
        </xdr:cNvPr>
        <xdr:cNvSpPr txBox="1"/>
      </xdr:nvSpPr>
      <xdr:spPr>
        <a:xfrm>
          <a:off x="19245795" y="712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120134</xdr:rowOff>
    </xdr:from>
    <xdr:ext cx="599010" cy="259045"/>
    <xdr:sp macro="" textlink="">
      <xdr:nvSpPr>
        <xdr:cNvPr id="500" name="n_4aveValue【一般廃棄物処理施設】&#10;一人当たり有形固定資産（償却資産）額">
          <a:extLst>
            <a:ext uri="{FF2B5EF4-FFF2-40B4-BE49-F238E27FC236}">
              <a16:creationId xmlns:a16="http://schemas.microsoft.com/office/drawing/2014/main" id="{D0103095-B63F-45F9-B0D6-CC40B09FF5F1}"/>
            </a:ext>
          </a:extLst>
        </xdr:cNvPr>
        <xdr:cNvSpPr txBox="1"/>
      </xdr:nvSpPr>
      <xdr:spPr>
        <a:xfrm>
          <a:off x="18356795" y="714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85363</xdr:rowOff>
    </xdr:from>
    <xdr:ext cx="599010" cy="259045"/>
    <xdr:sp macro="" textlink="">
      <xdr:nvSpPr>
        <xdr:cNvPr id="501" name="n_1mainValue【一般廃棄物処理施設】&#10;一人当たり有形固定資産（償却資産）額">
          <a:extLst>
            <a:ext uri="{FF2B5EF4-FFF2-40B4-BE49-F238E27FC236}">
              <a16:creationId xmlns:a16="http://schemas.microsoft.com/office/drawing/2014/main" id="{4E1CE89C-239B-4974-AAFD-4C4AC4B80848}"/>
            </a:ext>
          </a:extLst>
        </xdr:cNvPr>
        <xdr:cNvSpPr txBox="1"/>
      </xdr:nvSpPr>
      <xdr:spPr>
        <a:xfrm>
          <a:off x="21011095" y="677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89671</xdr:rowOff>
    </xdr:from>
    <xdr:ext cx="599010" cy="259045"/>
    <xdr:sp macro="" textlink="">
      <xdr:nvSpPr>
        <xdr:cNvPr id="502" name="n_2mainValue【一般廃棄物処理施設】&#10;一人当たり有形固定資産（償却資産）額">
          <a:extLst>
            <a:ext uri="{FF2B5EF4-FFF2-40B4-BE49-F238E27FC236}">
              <a16:creationId xmlns:a16="http://schemas.microsoft.com/office/drawing/2014/main" id="{B15BDFCB-0B51-4931-8CF3-09370737B44E}"/>
            </a:ext>
          </a:extLst>
        </xdr:cNvPr>
        <xdr:cNvSpPr txBox="1"/>
      </xdr:nvSpPr>
      <xdr:spPr>
        <a:xfrm>
          <a:off x="20134795" y="677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90046</xdr:rowOff>
    </xdr:from>
    <xdr:ext cx="599010" cy="259045"/>
    <xdr:sp macro="" textlink="">
      <xdr:nvSpPr>
        <xdr:cNvPr id="503" name="n_3mainValue【一般廃棄物処理施設】&#10;一人当たり有形固定資産（償却資産）額">
          <a:extLst>
            <a:ext uri="{FF2B5EF4-FFF2-40B4-BE49-F238E27FC236}">
              <a16:creationId xmlns:a16="http://schemas.microsoft.com/office/drawing/2014/main" id="{E3910846-2857-4421-976D-86CCA1DB9FC2}"/>
            </a:ext>
          </a:extLst>
        </xdr:cNvPr>
        <xdr:cNvSpPr txBox="1"/>
      </xdr:nvSpPr>
      <xdr:spPr>
        <a:xfrm>
          <a:off x="19245795" y="6776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91550</xdr:rowOff>
    </xdr:from>
    <xdr:ext cx="599010" cy="259045"/>
    <xdr:sp macro="" textlink="">
      <xdr:nvSpPr>
        <xdr:cNvPr id="504" name="n_4mainValue【一般廃棄物処理施設】&#10;一人当たり有形固定資産（償却資産）額">
          <a:extLst>
            <a:ext uri="{FF2B5EF4-FFF2-40B4-BE49-F238E27FC236}">
              <a16:creationId xmlns:a16="http://schemas.microsoft.com/office/drawing/2014/main" id="{C712DDA6-F39C-4FAB-83C4-0B9EA58C8FD5}"/>
            </a:ext>
          </a:extLst>
        </xdr:cNvPr>
        <xdr:cNvSpPr txBox="1"/>
      </xdr:nvSpPr>
      <xdr:spPr>
        <a:xfrm>
          <a:off x="18356795" y="677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ADE8284B-0E13-4CED-963D-A50B3AE44A1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391E0BC6-2048-4F8C-BB3D-758FAAF49A6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11FFAAAF-DEB2-484E-AF65-8D2C5884B8D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2655B051-7C6D-44AC-BB75-D3E9E5063C7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4724545B-6BE3-4D7E-ACA7-4F125383F56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E7840BBD-E963-44E9-8E85-9C89643D052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9823D608-3AD4-4CA8-B31A-F52BD0037BF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86DFF675-0B2B-4139-BF04-A4CB383705A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a16="http://schemas.microsoft.com/office/drawing/2014/main" id="{4CB5FD7C-9C6F-4500-9C3D-BCED18C9946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a16="http://schemas.microsoft.com/office/drawing/2014/main" id="{193E0C50-2837-4E9F-A5F8-E2AF9470DD5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a:extLst>
            <a:ext uri="{FF2B5EF4-FFF2-40B4-BE49-F238E27FC236}">
              <a16:creationId xmlns:a16="http://schemas.microsoft.com/office/drawing/2014/main" id="{9306A6E2-B56E-4934-8654-F228EEA5D67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6" name="直線コネクタ 515">
          <a:extLst>
            <a:ext uri="{FF2B5EF4-FFF2-40B4-BE49-F238E27FC236}">
              <a16:creationId xmlns:a16="http://schemas.microsoft.com/office/drawing/2014/main" id="{125D8A4E-A384-4B5C-9F76-5E4ACB3075B5}"/>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7" name="テキスト ボックス 516">
          <a:extLst>
            <a:ext uri="{FF2B5EF4-FFF2-40B4-BE49-F238E27FC236}">
              <a16:creationId xmlns:a16="http://schemas.microsoft.com/office/drawing/2014/main" id="{1F44DCDE-B040-42FE-BB42-09A50F8A9C49}"/>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8" name="直線コネクタ 517">
          <a:extLst>
            <a:ext uri="{FF2B5EF4-FFF2-40B4-BE49-F238E27FC236}">
              <a16:creationId xmlns:a16="http://schemas.microsoft.com/office/drawing/2014/main" id="{209E5AE6-5ED5-442B-980D-A432E422E8F5}"/>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9" name="テキスト ボックス 518">
          <a:extLst>
            <a:ext uri="{FF2B5EF4-FFF2-40B4-BE49-F238E27FC236}">
              <a16:creationId xmlns:a16="http://schemas.microsoft.com/office/drawing/2014/main" id="{93100DD8-3BF0-43E4-8C0E-CFF2488C21BC}"/>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0" name="直線コネクタ 519">
          <a:extLst>
            <a:ext uri="{FF2B5EF4-FFF2-40B4-BE49-F238E27FC236}">
              <a16:creationId xmlns:a16="http://schemas.microsoft.com/office/drawing/2014/main" id="{D376EEB8-8EF2-4619-A17A-4FF861A8A339}"/>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1" name="テキスト ボックス 520">
          <a:extLst>
            <a:ext uri="{FF2B5EF4-FFF2-40B4-BE49-F238E27FC236}">
              <a16:creationId xmlns:a16="http://schemas.microsoft.com/office/drawing/2014/main" id="{25862FEB-7E30-44DB-9F5E-474D041E1F36}"/>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2" name="直線コネクタ 521">
          <a:extLst>
            <a:ext uri="{FF2B5EF4-FFF2-40B4-BE49-F238E27FC236}">
              <a16:creationId xmlns:a16="http://schemas.microsoft.com/office/drawing/2014/main" id="{B46A0DFC-5C13-4862-838F-33CE92D78A32}"/>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3" name="テキスト ボックス 522">
          <a:extLst>
            <a:ext uri="{FF2B5EF4-FFF2-40B4-BE49-F238E27FC236}">
              <a16:creationId xmlns:a16="http://schemas.microsoft.com/office/drawing/2014/main" id="{96889D7D-08E1-470D-A374-60D814A1B181}"/>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a:extLst>
            <a:ext uri="{FF2B5EF4-FFF2-40B4-BE49-F238E27FC236}">
              <a16:creationId xmlns:a16="http://schemas.microsoft.com/office/drawing/2014/main" id="{AE0D4D5A-A18A-4369-A381-35505893F42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5" name="テキスト ボックス 524">
          <a:extLst>
            <a:ext uri="{FF2B5EF4-FFF2-40B4-BE49-F238E27FC236}">
              <a16:creationId xmlns:a16="http://schemas.microsoft.com/office/drawing/2014/main" id="{AA9EF38D-0CA3-47DE-A857-2F447821702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保健センター・保健所】&#10;有形固定資産減価償却率グラフ枠">
          <a:extLst>
            <a:ext uri="{FF2B5EF4-FFF2-40B4-BE49-F238E27FC236}">
              <a16:creationId xmlns:a16="http://schemas.microsoft.com/office/drawing/2014/main" id="{1373110F-1495-4DAB-8AA0-FDB2784248C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162306</xdr:rowOff>
    </xdr:from>
    <xdr:to>
      <xdr:col>85</xdr:col>
      <xdr:colOff>126364</xdr:colOff>
      <xdr:row>64</xdr:row>
      <xdr:rowOff>82296</xdr:rowOff>
    </xdr:to>
    <xdr:cxnSp macro="">
      <xdr:nvCxnSpPr>
        <xdr:cNvPr id="527" name="直線コネクタ 526">
          <a:extLst>
            <a:ext uri="{FF2B5EF4-FFF2-40B4-BE49-F238E27FC236}">
              <a16:creationId xmlns:a16="http://schemas.microsoft.com/office/drawing/2014/main" id="{B51937FA-F364-4D2F-8925-9F22ED1D2E48}"/>
            </a:ext>
          </a:extLst>
        </xdr:cNvPr>
        <xdr:cNvCxnSpPr/>
      </xdr:nvCxnSpPr>
      <xdr:spPr>
        <a:xfrm flipV="1">
          <a:off x="16318864" y="9934956"/>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86123</xdr:rowOff>
    </xdr:from>
    <xdr:ext cx="405111" cy="259045"/>
    <xdr:sp macro="" textlink="">
      <xdr:nvSpPr>
        <xdr:cNvPr id="528" name="【保健センター・保健所】&#10;有形固定資産減価償却率最小値テキスト">
          <a:extLst>
            <a:ext uri="{FF2B5EF4-FFF2-40B4-BE49-F238E27FC236}">
              <a16:creationId xmlns:a16="http://schemas.microsoft.com/office/drawing/2014/main" id="{6802D6E6-46F0-4F77-958B-D226AFB39C99}"/>
            </a:ext>
          </a:extLst>
        </xdr:cNvPr>
        <xdr:cNvSpPr txBox="1"/>
      </xdr:nvSpPr>
      <xdr:spPr>
        <a:xfrm>
          <a:off x="16357600" y="1105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82296</xdr:rowOff>
    </xdr:from>
    <xdr:to>
      <xdr:col>86</xdr:col>
      <xdr:colOff>25400</xdr:colOff>
      <xdr:row>64</xdr:row>
      <xdr:rowOff>82296</xdr:rowOff>
    </xdr:to>
    <xdr:cxnSp macro="">
      <xdr:nvCxnSpPr>
        <xdr:cNvPr id="529" name="直線コネクタ 528">
          <a:extLst>
            <a:ext uri="{FF2B5EF4-FFF2-40B4-BE49-F238E27FC236}">
              <a16:creationId xmlns:a16="http://schemas.microsoft.com/office/drawing/2014/main" id="{732CB214-7BF6-41EB-8D7C-06CA0A944085}"/>
            </a:ext>
          </a:extLst>
        </xdr:cNvPr>
        <xdr:cNvCxnSpPr/>
      </xdr:nvCxnSpPr>
      <xdr:spPr>
        <a:xfrm>
          <a:off x="16230600" y="110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108983</xdr:rowOff>
    </xdr:from>
    <xdr:ext cx="405111" cy="259045"/>
    <xdr:sp macro="" textlink="">
      <xdr:nvSpPr>
        <xdr:cNvPr id="530" name="【保健センター・保健所】&#10;有形固定資産減価償却率最大値テキスト">
          <a:extLst>
            <a:ext uri="{FF2B5EF4-FFF2-40B4-BE49-F238E27FC236}">
              <a16:creationId xmlns:a16="http://schemas.microsoft.com/office/drawing/2014/main" id="{2F405E87-B290-42E0-9343-34C1F5D50A51}"/>
            </a:ext>
          </a:extLst>
        </xdr:cNvPr>
        <xdr:cNvSpPr txBox="1"/>
      </xdr:nvSpPr>
      <xdr:spPr>
        <a:xfrm>
          <a:off x="16357600" y="9710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162306</xdr:rowOff>
    </xdr:from>
    <xdr:to>
      <xdr:col>86</xdr:col>
      <xdr:colOff>25400</xdr:colOff>
      <xdr:row>57</xdr:row>
      <xdr:rowOff>162306</xdr:rowOff>
    </xdr:to>
    <xdr:cxnSp macro="">
      <xdr:nvCxnSpPr>
        <xdr:cNvPr id="531" name="直線コネクタ 530">
          <a:extLst>
            <a:ext uri="{FF2B5EF4-FFF2-40B4-BE49-F238E27FC236}">
              <a16:creationId xmlns:a16="http://schemas.microsoft.com/office/drawing/2014/main" id="{14A8A071-E27C-4D10-9DDE-5969934904A8}"/>
            </a:ext>
          </a:extLst>
        </xdr:cNvPr>
        <xdr:cNvCxnSpPr/>
      </xdr:nvCxnSpPr>
      <xdr:spPr>
        <a:xfrm>
          <a:off x="16230600" y="9934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14495</xdr:rowOff>
    </xdr:from>
    <xdr:ext cx="405111" cy="259045"/>
    <xdr:sp macro="" textlink="">
      <xdr:nvSpPr>
        <xdr:cNvPr id="532" name="【保健センター・保健所】&#10;有形固定資産減価償却率平均値テキスト">
          <a:extLst>
            <a:ext uri="{FF2B5EF4-FFF2-40B4-BE49-F238E27FC236}">
              <a16:creationId xmlns:a16="http://schemas.microsoft.com/office/drawing/2014/main" id="{3B5DF451-2715-4B7E-A882-BC107D095696}"/>
            </a:ext>
          </a:extLst>
        </xdr:cNvPr>
        <xdr:cNvSpPr txBox="1"/>
      </xdr:nvSpPr>
      <xdr:spPr>
        <a:xfrm>
          <a:off x="16357600" y="104729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36068</xdr:rowOff>
    </xdr:from>
    <xdr:to>
      <xdr:col>85</xdr:col>
      <xdr:colOff>177800</xdr:colOff>
      <xdr:row>61</xdr:row>
      <xdr:rowOff>137668</xdr:rowOff>
    </xdr:to>
    <xdr:sp macro="" textlink="">
      <xdr:nvSpPr>
        <xdr:cNvPr id="533" name="フローチャート: 判断 532">
          <a:extLst>
            <a:ext uri="{FF2B5EF4-FFF2-40B4-BE49-F238E27FC236}">
              <a16:creationId xmlns:a16="http://schemas.microsoft.com/office/drawing/2014/main" id="{DB21A84B-E2F1-41D4-ABB1-538417B82AEC}"/>
            </a:ext>
          </a:extLst>
        </xdr:cNvPr>
        <xdr:cNvSpPr/>
      </xdr:nvSpPr>
      <xdr:spPr>
        <a:xfrm>
          <a:off x="162687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54356</xdr:rowOff>
    </xdr:from>
    <xdr:to>
      <xdr:col>81</xdr:col>
      <xdr:colOff>101600</xdr:colOff>
      <xdr:row>60</xdr:row>
      <xdr:rowOff>155956</xdr:rowOff>
    </xdr:to>
    <xdr:sp macro="" textlink="">
      <xdr:nvSpPr>
        <xdr:cNvPr id="534" name="フローチャート: 判断 533">
          <a:extLst>
            <a:ext uri="{FF2B5EF4-FFF2-40B4-BE49-F238E27FC236}">
              <a16:creationId xmlns:a16="http://schemas.microsoft.com/office/drawing/2014/main" id="{1BF3E02A-DA65-46EB-A11A-1D452D8FC4F0}"/>
            </a:ext>
          </a:extLst>
        </xdr:cNvPr>
        <xdr:cNvSpPr/>
      </xdr:nvSpPr>
      <xdr:spPr>
        <a:xfrm>
          <a:off x="154305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15494</xdr:rowOff>
    </xdr:from>
    <xdr:to>
      <xdr:col>76</xdr:col>
      <xdr:colOff>165100</xdr:colOff>
      <xdr:row>60</xdr:row>
      <xdr:rowOff>117094</xdr:rowOff>
    </xdr:to>
    <xdr:sp macro="" textlink="">
      <xdr:nvSpPr>
        <xdr:cNvPr id="535" name="フローチャート: 判断 534">
          <a:extLst>
            <a:ext uri="{FF2B5EF4-FFF2-40B4-BE49-F238E27FC236}">
              <a16:creationId xmlns:a16="http://schemas.microsoft.com/office/drawing/2014/main" id="{C28709F6-80D0-4209-A5E8-5C9F744B0112}"/>
            </a:ext>
          </a:extLst>
        </xdr:cNvPr>
        <xdr:cNvSpPr/>
      </xdr:nvSpPr>
      <xdr:spPr>
        <a:xfrm>
          <a:off x="14541500" y="1030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95504</xdr:rowOff>
    </xdr:from>
    <xdr:to>
      <xdr:col>72</xdr:col>
      <xdr:colOff>38100</xdr:colOff>
      <xdr:row>61</xdr:row>
      <xdr:rowOff>25654</xdr:rowOff>
    </xdr:to>
    <xdr:sp macro="" textlink="">
      <xdr:nvSpPr>
        <xdr:cNvPr id="536" name="フローチャート: 判断 535">
          <a:extLst>
            <a:ext uri="{FF2B5EF4-FFF2-40B4-BE49-F238E27FC236}">
              <a16:creationId xmlns:a16="http://schemas.microsoft.com/office/drawing/2014/main" id="{A1694A7E-35C0-4A8E-8144-A3EC56B2CEE6}"/>
            </a:ext>
          </a:extLst>
        </xdr:cNvPr>
        <xdr:cNvSpPr/>
      </xdr:nvSpPr>
      <xdr:spPr>
        <a:xfrm>
          <a:off x="13652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15494</xdr:rowOff>
    </xdr:from>
    <xdr:to>
      <xdr:col>67</xdr:col>
      <xdr:colOff>101600</xdr:colOff>
      <xdr:row>60</xdr:row>
      <xdr:rowOff>117094</xdr:rowOff>
    </xdr:to>
    <xdr:sp macro="" textlink="">
      <xdr:nvSpPr>
        <xdr:cNvPr id="537" name="フローチャート: 判断 536">
          <a:extLst>
            <a:ext uri="{FF2B5EF4-FFF2-40B4-BE49-F238E27FC236}">
              <a16:creationId xmlns:a16="http://schemas.microsoft.com/office/drawing/2014/main" id="{38B52BD9-FA91-4768-A163-67401D0E0B34}"/>
            </a:ext>
          </a:extLst>
        </xdr:cNvPr>
        <xdr:cNvSpPr/>
      </xdr:nvSpPr>
      <xdr:spPr>
        <a:xfrm>
          <a:off x="12763500" y="1030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4E10E59E-6644-4E22-96DD-F50B1592E15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9E88F315-D79B-4DB1-8BB6-8F5322047E4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A5C8FF6C-462A-42D3-A35A-DD91C7FC553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C9524BF4-E19C-40A4-BC49-1A0A1BBBFAB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197F1659-7F17-4854-8299-102E42CF2F4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111506</xdr:rowOff>
    </xdr:from>
    <xdr:to>
      <xdr:col>85</xdr:col>
      <xdr:colOff>177800</xdr:colOff>
      <xdr:row>58</xdr:row>
      <xdr:rowOff>41656</xdr:rowOff>
    </xdr:to>
    <xdr:sp macro="" textlink="">
      <xdr:nvSpPr>
        <xdr:cNvPr id="543" name="楕円 542">
          <a:extLst>
            <a:ext uri="{FF2B5EF4-FFF2-40B4-BE49-F238E27FC236}">
              <a16:creationId xmlns:a16="http://schemas.microsoft.com/office/drawing/2014/main" id="{7CDDA09A-36FC-442E-8475-1E2AC8E774E0}"/>
            </a:ext>
          </a:extLst>
        </xdr:cNvPr>
        <xdr:cNvSpPr/>
      </xdr:nvSpPr>
      <xdr:spPr>
        <a:xfrm>
          <a:off x="16268700" y="988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64533</xdr:rowOff>
    </xdr:from>
    <xdr:ext cx="405111" cy="259045"/>
    <xdr:sp macro="" textlink="">
      <xdr:nvSpPr>
        <xdr:cNvPr id="544" name="【保健センター・保健所】&#10;有形固定資産減価償却率該当値テキスト">
          <a:extLst>
            <a:ext uri="{FF2B5EF4-FFF2-40B4-BE49-F238E27FC236}">
              <a16:creationId xmlns:a16="http://schemas.microsoft.com/office/drawing/2014/main" id="{51B7C9D0-1DBC-4DA6-9058-88ED31F2BA78}"/>
            </a:ext>
          </a:extLst>
        </xdr:cNvPr>
        <xdr:cNvSpPr txBox="1"/>
      </xdr:nvSpPr>
      <xdr:spPr>
        <a:xfrm>
          <a:off x="16357600" y="9837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136652</xdr:rowOff>
    </xdr:from>
    <xdr:to>
      <xdr:col>81</xdr:col>
      <xdr:colOff>101600</xdr:colOff>
      <xdr:row>58</xdr:row>
      <xdr:rowOff>66802</xdr:rowOff>
    </xdr:to>
    <xdr:sp macro="" textlink="">
      <xdr:nvSpPr>
        <xdr:cNvPr id="545" name="楕円 544">
          <a:extLst>
            <a:ext uri="{FF2B5EF4-FFF2-40B4-BE49-F238E27FC236}">
              <a16:creationId xmlns:a16="http://schemas.microsoft.com/office/drawing/2014/main" id="{D09E9CB0-77C6-40D2-82E7-F69F51642C38}"/>
            </a:ext>
          </a:extLst>
        </xdr:cNvPr>
        <xdr:cNvSpPr/>
      </xdr:nvSpPr>
      <xdr:spPr>
        <a:xfrm>
          <a:off x="15430500" y="990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162306</xdr:rowOff>
    </xdr:from>
    <xdr:to>
      <xdr:col>85</xdr:col>
      <xdr:colOff>127000</xdr:colOff>
      <xdr:row>58</xdr:row>
      <xdr:rowOff>16002</xdr:rowOff>
    </xdr:to>
    <xdr:cxnSp macro="">
      <xdr:nvCxnSpPr>
        <xdr:cNvPr id="546" name="直線コネクタ 545">
          <a:extLst>
            <a:ext uri="{FF2B5EF4-FFF2-40B4-BE49-F238E27FC236}">
              <a16:creationId xmlns:a16="http://schemas.microsoft.com/office/drawing/2014/main" id="{3A00CC3C-77FB-4323-9AF6-791025534187}"/>
            </a:ext>
          </a:extLst>
        </xdr:cNvPr>
        <xdr:cNvCxnSpPr/>
      </xdr:nvCxnSpPr>
      <xdr:spPr>
        <a:xfrm flipV="1">
          <a:off x="15481300" y="9934956"/>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77216</xdr:rowOff>
    </xdr:from>
    <xdr:to>
      <xdr:col>76</xdr:col>
      <xdr:colOff>165100</xdr:colOff>
      <xdr:row>58</xdr:row>
      <xdr:rowOff>7366</xdr:rowOff>
    </xdr:to>
    <xdr:sp macro="" textlink="">
      <xdr:nvSpPr>
        <xdr:cNvPr id="547" name="楕円 546">
          <a:extLst>
            <a:ext uri="{FF2B5EF4-FFF2-40B4-BE49-F238E27FC236}">
              <a16:creationId xmlns:a16="http://schemas.microsoft.com/office/drawing/2014/main" id="{BEF876A2-B8A2-4001-84C3-1D238CB0D6FA}"/>
            </a:ext>
          </a:extLst>
        </xdr:cNvPr>
        <xdr:cNvSpPr/>
      </xdr:nvSpPr>
      <xdr:spPr>
        <a:xfrm>
          <a:off x="14541500" y="98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128016</xdr:rowOff>
    </xdr:from>
    <xdr:to>
      <xdr:col>81</xdr:col>
      <xdr:colOff>50800</xdr:colOff>
      <xdr:row>58</xdr:row>
      <xdr:rowOff>16002</xdr:rowOff>
    </xdr:to>
    <xdr:cxnSp macro="">
      <xdr:nvCxnSpPr>
        <xdr:cNvPr id="548" name="直線コネクタ 547">
          <a:extLst>
            <a:ext uri="{FF2B5EF4-FFF2-40B4-BE49-F238E27FC236}">
              <a16:creationId xmlns:a16="http://schemas.microsoft.com/office/drawing/2014/main" id="{9E884340-7AAF-426C-AC2D-FFCDDA3C1644}"/>
            </a:ext>
          </a:extLst>
        </xdr:cNvPr>
        <xdr:cNvCxnSpPr/>
      </xdr:nvCxnSpPr>
      <xdr:spPr>
        <a:xfrm>
          <a:off x="14592300" y="990066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45212</xdr:rowOff>
    </xdr:from>
    <xdr:to>
      <xdr:col>72</xdr:col>
      <xdr:colOff>38100</xdr:colOff>
      <xdr:row>57</xdr:row>
      <xdr:rowOff>146812</xdr:rowOff>
    </xdr:to>
    <xdr:sp macro="" textlink="">
      <xdr:nvSpPr>
        <xdr:cNvPr id="549" name="楕円 548">
          <a:extLst>
            <a:ext uri="{FF2B5EF4-FFF2-40B4-BE49-F238E27FC236}">
              <a16:creationId xmlns:a16="http://schemas.microsoft.com/office/drawing/2014/main" id="{CEDA60C4-EB5C-4731-B302-1C8F9B5C9A90}"/>
            </a:ext>
          </a:extLst>
        </xdr:cNvPr>
        <xdr:cNvSpPr/>
      </xdr:nvSpPr>
      <xdr:spPr>
        <a:xfrm>
          <a:off x="13652500" y="981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96012</xdr:rowOff>
    </xdr:from>
    <xdr:to>
      <xdr:col>76</xdr:col>
      <xdr:colOff>114300</xdr:colOff>
      <xdr:row>57</xdr:row>
      <xdr:rowOff>128016</xdr:rowOff>
    </xdr:to>
    <xdr:cxnSp macro="">
      <xdr:nvCxnSpPr>
        <xdr:cNvPr id="550" name="直線コネクタ 549">
          <a:extLst>
            <a:ext uri="{FF2B5EF4-FFF2-40B4-BE49-F238E27FC236}">
              <a16:creationId xmlns:a16="http://schemas.microsoft.com/office/drawing/2014/main" id="{C2B43515-1782-4D71-926A-B862F4C6ECA6}"/>
            </a:ext>
          </a:extLst>
        </xdr:cNvPr>
        <xdr:cNvCxnSpPr/>
      </xdr:nvCxnSpPr>
      <xdr:spPr>
        <a:xfrm>
          <a:off x="13703300" y="986866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157226</xdr:rowOff>
    </xdr:from>
    <xdr:to>
      <xdr:col>67</xdr:col>
      <xdr:colOff>101600</xdr:colOff>
      <xdr:row>57</xdr:row>
      <xdr:rowOff>87376</xdr:rowOff>
    </xdr:to>
    <xdr:sp macro="" textlink="">
      <xdr:nvSpPr>
        <xdr:cNvPr id="551" name="楕円 550">
          <a:extLst>
            <a:ext uri="{FF2B5EF4-FFF2-40B4-BE49-F238E27FC236}">
              <a16:creationId xmlns:a16="http://schemas.microsoft.com/office/drawing/2014/main" id="{3A27698D-E9D1-4582-B243-05F6902E151E}"/>
            </a:ext>
          </a:extLst>
        </xdr:cNvPr>
        <xdr:cNvSpPr/>
      </xdr:nvSpPr>
      <xdr:spPr>
        <a:xfrm>
          <a:off x="12763500" y="975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36576</xdr:rowOff>
    </xdr:from>
    <xdr:to>
      <xdr:col>71</xdr:col>
      <xdr:colOff>177800</xdr:colOff>
      <xdr:row>57</xdr:row>
      <xdr:rowOff>96012</xdr:rowOff>
    </xdr:to>
    <xdr:cxnSp macro="">
      <xdr:nvCxnSpPr>
        <xdr:cNvPr id="552" name="直線コネクタ 551">
          <a:extLst>
            <a:ext uri="{FF2B5EF4-FFF2-40B4-BE49-F238E27FC236}">
              <a16:creationId xmlns:a16="http://schemas.microsoft.com/office/drawing/2014/main" id="{03A2A6D6-B28D-4FE7-B11E-3B56A7BC3E17}"/>
            </a:ext>
          </a:extLst>
        </xdr:cNvPr>
        <xdr:cNvCxnSpPr/>
      </xdr:nvCxnSpPr>
      <xdr:spPr>
        <a:xfrm>
          <a:off x="12814300" y="980922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147083</xdr:rowOff>
    </xdr:from>
    <xdr:ext cx="405111" cy="259045"/>
    <xdr:sp macro="" textlink="">
      <xdr:nvSpPr>
        <xdr:cNvPr id="553" name="n_1aveValue【保健センター・保健所】&#10;有形固定資産減価償却率">
          <a:extLst>
            <a:ext uri="{FF2B5EF4-FFF2-40B4-BE49-F238E27FC236}">
              <a16:creationId xmlns:a16="http://schemas.microsoft.com/office/drawing/2014/main" id="{A425E7D3-8CD1-46A6-B3B8-0EFFBBA6FA2B}"/>
            </a:ext>
          </a:extLst>
        </xdr:cNvPr>
        <xdr:cNvSpPr txBox="1"/>
      </xdr:nvSpPr>
      <xdr:spPr>
        <a:xfrm>
          <a:off x="15266044" y="1043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108221</xdr:rowOff>
    </xdr:from>
    <xdr:ext cx="405111" cy="259045"/>
    <xdr:sp macro="" textlink="">
      <xdr:nvSpPr>
        <xdr:cNvPr id="554" name="n_2aveValue【保健センター・保健所】&#10;有形固定資産減価償却率">
          <a:extLst>
            <a:ext uri="{FF2B5EF4-FFF2-40B4-BE49-F238E27FC236}">
              <a16:creationId xmlns:a16="http://schemas.microsoft.com/office/drawing/2014/main" id="{4E161F1C-A901-4C27-A4F6-F412F7018737}"/>
            </a:ext>
          </a:extLst>
        </xdr:cNvPr>
        <xdr:cNvSpPr txBox="1"/>
      </xdr:nvSpPr>
      <xdr:spPr>
        <a:xfrm>
          <a:off x="14389744" y="1039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16781</xdr:rowOff>
    </xdr:from>
    <xdr:ext cx="405111" cy="259045"/>
    <xdr:sp macro="" textlink="">
      <xdr:nvSpPr>
        <xdr:cNvPr id="555" name="n_3aveValue【保健センター・保健所】&#10;有形固定資産減価償却率">
          <a:extLst>
            <a:ext uri="{FF2B5EF4-FFF2-40B4-BE49-F238E27FC236}">
              <a16:creationId xmlns:a16="http://schemas.microsoft.com/office/drawing/2014/main" id="{79FFD262-0597-4E31-BBB5-A4AD6D87394C}"/>
            </a:ext>
          </a:extLst>
        </xdr:cNvPr>
        <xdr:cNvSpPr txBox="1"/>
      </xdr:nvSpPr>
      <xdr:spPr>
        <a:xfrm>
          <a:off x="13500744" y="1047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108221</xdr:rowOff>
    </xdr:from>
    <xdr:ext cx="405111" cy="259045"/>
    <xdr:sp macro="" textlink="">
      <xdr:nvSpPr>
        <xdr:cNvPr id="556" name="n_4aveValue【保健センター・保健所】&#10;有形固定資産減価償却率">
          <a:extLst>
            <a:ext uri="{FF2B5EF4-FFF2-40B4-BE49-F238E27FC236}">
              <a16:creationId xmlns:a16="http://schemas.microsoft.com/office/drawing/2014/main" id="{89A83A5B-FC21-4B4D-8B0F-24A2C33168C6}"/>
            </a:ext>
          </a:extLst>
        </xdr:cNvPr>
        <xdr:cNvSpPr txBox="1"/>
      </xdr:nvSpPr>
      <xdr:spPr>
        <a:xfrm>
          <a:off x="12611744" y="1039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83329</xdr:rowOff>
    </xdr:from>
    <xdr:ext cx="405111" cy="259045"/>
    <xdr:sp macro="" textlink="">
      <xdr:nvSpPr>
        <xdr:cNvPr id="557" name="n_1mainValue【保健センター・保健所】&#10;有形固定資産減価償却率">
          <a:extLst>
            <a:ext uri="{FF2B5EF4-FFF2-40B4-BE49-F238E27FC236}">
              <a16:creationId xmlns:a16="http://schemas.microsoft.com/office/drawing/2014/main" id="{8B0EF476-905C-4DE1-8721-B23614A5918F}"/>
            </a:ext>
          </a:extLst>
        </xdr:cNvPr>
        <xdr:cNvSpPr txBox="1"/>
      </xdr:nvSpPr>
      <xdr:spPr>
        <a:xfrm>
          <a:off x="15266044" y="968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23893</xdr:rowOff>
    </xdr:from>
    <xdr:ext cx="405111" cy="259045"/>
    <xdr:sp macro="" textlink="">
      <xdr:nvSpPr>
        <xdr:cNvPr id="558" name="n_2mainValue【保健センター・保健所】&#10;有形固定資産減価償却率">
          <a:extLst>
            <a:ext uri="{FF2B5EF4-FFF2-40B4-BE49-F238E27FC236}">
              <a16:creationId xmlns:a16="http://schemas.microsoft.com/office/drawing/2014/main" id="{6377AD3A-A7DB-4232-B0BF-3ACBEF2FEB18}"/>
            </a:ext>
          </a:extLst>
        </xdr:cNvPr>
        <xdr:cNvSpPr txBox="1"/>
      </xdr:nvSpPr>
      <xdr:spPr>
        <a:xfrm>
          <a:off x="14389744" y="962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163339</xdr:rowOff>
    </xdr:from>
    <xdr:ext cx="405111" cy="259045"/>
    <xdr:sp macro="" textlink="">
      <xdr:nvSpPr>
        <xdr:cNvPr id="559" name="n_3mainValue【保健センター・保健所】&#10;有形固定資産減価償却率">
          <a:extLst>
            <a:ext uri="{FF2B5EF4-FFF2-40B4-BE49-F238E27FC236}">
              <a16:creationId xmlns:a16="http://schemas.microsoft.com/office/drawing/2014/main" id="{27EF77DD-FEC4-4D8F-B349-6908D93AA8A8}"/>
            </a:ext>
          </a:extLst>
        </xdr:cNvPr>
        <xdr:cNvSpPr txBox="1"/>
      </xdr:nvSpPr>
      <xdr:spPr>
        <a:xfrm>
          <a:off x="13500744" y="959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103903</xdr:rowOff>
    </xdr:from>
    <xdr:ext cx="405111" cy="259045"/>
    <xdr:sp macro="" textlink="">
      <xdr:nvSpPr>
        <xdr:cNvPr id="560" name="n_4mainValue【保健センター・保健所】&#10;有形固定資産減価償却率">
          <a:extLst>
            <a:ext uri="{FF2B5EF4-FFF2-40B4-BE49-F238E27FC236}">
              <a16:creationId xmlns:a16="http://schemas.microsoft.com/office/drawing/2014/main" id="{30A186D2-6E22-47AD-85AB-A97F01FBB55A}"/>
            </a:ext>
          </a:extLst>
        </xdr:cNvPr>
        <xdr:cNvSpPr txBox="1"/>
      </xdr:nvSpPr>
      <xdr:spPr>
        <a:xfrm>
          <a:off x="12611744" y="953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a:extLst>
            <a:ext uri="{FF2B5EF4-FFF2-40B4-BE49-F238E27FC236}">
              <a16:creationId xmlns:a16="http://schemas.microsoft.com/office/drawing/2014/main" id="{6659196A-15F6-4336-8FB7-62B09501C54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a:extLst>
            <a:ext uri="{FF2B5EF4-FFF2-40B4-BE49-F238E27FC236}">
              <a16:creationId xmlns:a16="http://schemas.microsoft.com/office/drawing/2014/main" id="{755747CE-3BE3-413E-AB71-38F25BEC7FF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a:extLst>
            <a:ext uri="{FF2B5EF4-FFF2-40B4-BE49-F238E27FC236}">
              <a16:creationId xmlns:a16="http://schemas.microsoft.com/office/drawing/2014/main" id="{B21DE197-E15A-4266-8451-16F273BFAFB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a:extLst>
            <a:ext uri="{FF2B5EF4-FFF2-40B4-BE49-F238E27FC236}">
              <a16:creationId xmlns:a16="http://schemas.microsoft.com/office/drawing/2014/main" id="{F8BEE369-B5AA-4100-B51D-2BBA1EF877B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a:extLst>
            <a:ext uri="{FF2B5EF4-FFF2-40B4-BE49-F238E27FC236}">
              <a16:creationId xmlns:a16="http://schemas.microsoft.com/office/drawing/2014/main" id="{A2DAC082-E14F-45C3-B7C2-79112E3DF14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a:extLst>
            <a:ext uri="{FF2B5EF4-FFF2-40B4-BE49-F238E27FC236}">
              <a16:creationId xmlns:a16="http://schemas.microsoft.com/office/drawing/2014/main" id="{F7474637-1394-4751-9FEF-34041956B51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a:extLst>
            <a:ext uri="{FF2B5EF4-FFF2-40B4-BE49-F238E27FC236}">
              <a16:creationId xmlns:a16="http://schemas.microsoft.com/office/drawing/2014/main" id="{D54905E3-57A9-4BF5-9D7C-A2AE3AFCB47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a:extLst>
            <a:ext uri="{FF2B5EF4-FFF2-40B4-BE49-F238E27FC236}">
              <a16:creationId xmlns:a16="http://schemas.microsoft.com/office/drawing/2014/main" id="{3F4C44F1-8AED-4989-B125-FE98FAE5472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a:extLst>
            <a:ext uri="{FF2B5EF4-FFF2-40B4-BE49-F238E27FC236}">
              <a16:creationId xmlns:a16="http://schemas.microsoft.com/office/drawing/2014/main" id="{272EFFBC-EE81-4087-96A4-2FA3AE19682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a:extLst>
            <a:ext uri="{FF2B5EF4-FFF2-40B4-BE49-F238E27FC236}">
              <a16:creationId xmlns:a16="http://schemas.microsoft.com/office/drawing/2014/main" id="{A4E231A5-5BAB-4951-9251-19A226DB613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1" name="直線コネクタ 570">
          <a:extLst>
            <a:ext uri="{FF2B5EF4-FFF2-40B4-BE49-F238E27FC236}">
              <a16:creationId xmlns:a16="http://schemas.microsoft.com/office/drawing/2014/main" id="{A5944737-F63C-44D6-9C55-ED8A7D3FFBB1}"/>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2" name="テキスト ボックス 571">
          <a:extLst>
            <a:ext uri="{FF2B5EF4-FFF2-40B4-BE49-F238E27FC236}">
              <a16:creationId xmlns:a16="http://schemas.microsoft.com/office/drawing/2014/main" id="{A2C381B0-37F3-4955-93B2-81CD21839546}"/>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3" name="直線コネクタ 572">
          <a:extLst>
            <a:ext uri="{FF2B5EF4-FFF2-40B4-BE49-F238E27FC236}">
              <a16:creationId xmlns:a16="http://schemas.microsoft.com/office/drawing/2014/main" id="{F217427D-9E64-471D-B3CA-4E0F766739D2}"/>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4" name="テキスト ボックス 573">
          <a:extLst>
            <a:ext uri="{FF2B5EF4-FFF2-40B4-BE49-F238E27FC236}">
              <a16:creationId xmlns:a16="http://schemas.microsoft.com/office/drawing/2014/main" id="{FCA951F0-BE76-4740-9CCE-595236F85331}"/>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5" name="直線コネクタ 574">
          <a:extLst>
            <a:ext uri="{FF2B5EF4-FFF2-40B4-BE49-F238E27FC236}">
              <a16:creationId xmlns:a16="http://schemas.microsoft.com/office/drawing/2014/main" id="{BB42F7EF-7FF9-43E7-9FE1-C5018B371D3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6" name="テキスト ボックス 575">
          <a:extLst>
            <a:ext uri="{FF2B5EF4-FFF2-40B4-BE49-F238E27FC236}">
              <a16:creationId xmlns:a16="http://schemas.microsoft.com/office/drawing/2014/main" id="{D36C9493-2AA7-47FE-9913-8F80E8E4E315}"/>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7" name="直線コネクタ 576">
          <a:extLst>
            <a:ext uri="{FF2B5EF4-FFF2-40B4-BE49-F238E27FC236}">
              <a16:creationId xmlns:a16="http://schemas.microsoft.com/office/drawing/2014/main" id="{9612EA78-5D95-4A51-A742-603A9351EF01}"/>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8" name="テキスト ボックス 577">
          <a:extLst>
            <a:ext uri="{FF2B5EF4-FFF2-40B4-BE49-F238E27FC236}">
              <a16:creationId xmlns:a16="http://schemas.microsoft.com/office/drawing/2014/main" id="{859EEE3D-7FF9-4442-9212-C31BB35AE9C3}"/>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a:extLst>
            <a:ext uri="{FF2B5EF4-FFF2-40B4-BE49-F238E27FC236}">
              <a16:creationId xmlns:a16="http://schemas.microsoft.com/office/drawing/2014/main" id="{1E3EC3A7-15E6-4659-B1C0-32405944993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0" name="テキスト ボックス 579">
          <a:extLst>
            <a:ext uri="{FF2B5EF4-FFF2-40B4-BE49-F238E27FC236}">
              <a16:creationId xmlns:a16="http://schemas.microsoft.com/office/drawing/2014/main" id="{5D9B0E3E-EC78-47D2-881C-B19AB24C309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保健センター・保健所】&#10;一人当たり面積グラフ枠">
          <a:extLst>
            <a:ext uri="{FF2B5EF4-FFF2-40B4-BE49-F238E27FC236}">
              <a16:creationId xmlns:a16="http://schemas.microsoft.com/office/drawing/2014/main" id="{2816D400-CA57-4345-AE7D-B44E37D16F3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111099</xdr:rowOff>
    </xdr:to>
    <xdr:cxnSp macro="">
      <xdr:nvCxnSpPr>
        <xdr:cNvPr id="582" name="直線コネクタ 581">
          <a:extLst>
            <a:ext uri="{FF2B5EF4-FFF2-40B4-BE49-F238E27FC236}">
              <a16:creationId xmlns:a16="http://schemas.microsoft.com/office/drawing/2014/main" id="{0972FDD1-696E-4EBC-AA28-BDEA12DCB262}"/>
            </a:ext>
          </a:extLst>
        </xdr:cNvPr>
        <xdr:cNvCxnSpPr/>
      </xdr:nvCxnSpPr>
      <xdr:spPr>
        <a:xfrm flipV="1">
          <a:off x="22160864" y="9485071"/>
          <a:ext cx="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114926</xdr:rowOff>
    </xdr:from>
    <xdr:ext cx="469744" cy="259045"/>
    <xdr:sp macro="" textlink="">
      <xdr:nvSpPr>
        <xdr:cNvPr id="583" name="【保健センター・保健所】&#10;一人当たり面積最小値テキスト">
          <a:extLst>
            <a:ext uri="{FF2B5EF4-FFF2-40B4-BE49-F238E27FC236}">
              <a16:creationId xmlns:a16="http://schemas.microsoft.com/office/drawing/2014/main" id="{19178107-6F95-40E8-8363-EA03AD2069AC}"/>
            </a:ext>
          </a:extLst>
        </xdr:cNvPr>
        <xdr:cNvSpPr txBox="1"/>
      </xdr:nvSpPr>
      <xdr:spPr>
        <a:xfrm>
          <a:off x="22199600" y="1091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111099</xdr:rowOff>
    </xdr:from>
    <xdr:to>
      <xdr:col>116</xdr:col>
      <xdr:colOff>152400</xdr:colOff>
      <xdr:row>63</xdr:row>
      <xdr:rowOff>111099</xdr:rowOff>
    </xdr:to>
    <xdr:cxnSp macro="">
      <xdr:nvCxnSpPr>
        <xdr:cNvPr id="584" name="直線コネクタ 583">
          <a:extLst>
            <a:ext uri="{FF2B5EF4-FFF2-40B4-BE49-F238E27FC236}">
              <a16:creationId xmlns:a16="http://schemas.microsoft.com/office/drawing/2014/main" id="{5C98D5FD-EB54-4B36-B7CF-81617CD32B60}"/>
            </a:ext>
          </a:extLst>
        </xdr:cNvPr>
        <xdr:cNvCxnSpPr/>
      </xdr:nvCxnSpPr>
      <xdr:spPr>
        <a:xfrm>
          <a:off x="22072600" y="10912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585" name="【保健センター・保健所】&#10;一人当たり面積最大値テキスト">
          <a:extLst>
            <a:ext uri="{FF2B5EF4-FFF2-40B4-BE49-F238E27FC236}">
              <a16:creationId xmlns:a16="http://schemas.microsoft.com/office/drawing/2014/main" id="{C8E60AE9-C651-42F6-9EB6-4358D413785F}"/>
            </a:ext>
          </a:extLst>
        </xdr:cNvPr>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586" name="直線コネクタ 585">
          <a:extLst>
            <a:ext uri="{FF2B5EF4-FFF2-40B4-BE49-F238E27FC236}">
              <a16:creationId xmlns:a16="http://schemas.microsoft.com/office/drawing/2014/main" id="{8B96290F-A68A-419A-931D-8C25C59B2EC6}"/>
            </a:ext>
          </a:extLst>
        </xdr:cNvPr>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116450</xdr:rowOff>
    </xdr:from>
    <xdr:ext cx="469744" cy="259045"/>
    <xdr:sp macro="" textlink="">
      <xdr:nvSpPr>
        <xdr:cNvPr id="587" name="【保健センター・保健所】&#10;一人当たり面積平均値テキスト">
          <a:extLst>
            <a:ext uri="{FF2B5EF4-FFF2-40B4-BE49-F238E27FC236}">
              <a16:creationId xmlns:a16="http://schemas.microsoft.com/office/drawing/2014/main" id="{38D636B8-9CD6-4D80-A0E7-2ECD721B3F0A}"/>
            </a:ext>
          </a:extLst>
        </xdr:cNvPr>
        <xdr:cNvSpPr txBox="1"/>
      </xdr:nvSpPr>
      <xdr:spPr>
        <a:xfrm>
          <a:off x="22199600" y="10574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138023</xdr:rowOff>
    </xdr:from>
    <xdr:to>
      <xdr:col>116</xdr:col>
      <xdr:colOff>114300</xdr:colOff>
      <xdr:row>62</xdr:row>
      <xdr:rowOff>68173</xdr:rowOff>
    </xdr:to>
    <xdr:sp macro="" textlink="">
      <xdr:nvSpPr>
        <xdr:cNvPr id="588" name="フローチャート: 判断 587">
          <a:extLst>
            <a:ext uri="{FF2B5EF4-FFF2-40B4-BE49-F238E27FC236}">
              <a16:creationId xmlns:a16="http://schemas.microsoft.com/office/drawing/2014/main" id="{B9BF4FB3-98A5-409F-897A-4F78E598439A}"/>
            </a:ext>
          </a:extLst>
        </xdr:cNvPr>
        <xdr:cNvSpPr/>
      </xdr:nvSpPr>
      <xdr:spPr>
        <a:xfrm>
          <a:off x="22110700" y="105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864</xdr:rowOff>
    </xdr:from>
    <xdr:to>
      <xdr:col>112</xdr:col>
      <xdr:colOff>38100</xdr:colOff>
      <xdr:row>61</xdr:row>
      <xdr:rowOff>102464</xdr:rowOff>
    </xdr:to>
    <xdr:sp macro="" textlink="">
      <xdr:nvSpPr>
        <xdr:cNvPr id="589" name="フローチャート: 判断 588">
          <a:extLst>
            <a:ext uri="{FF2B5EF4-FFF2-40B4-BE49-F238E27FC236}">
              <a16:creationId xmlns:a16="http://schemas.microsoft.com/office/drawing/2014/main" id="{837A6189-F946-42E7-80A5-B61CE452AF78}"/>
            </a:ext>
          </a:extLst>
        </xdr:cNvPr>
        <xdr:cNvSpPr/>
      </xdr:nvSpPr>
      <xdr:spPr>
        <a:xfrm>
          <a:off x="212725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164084</xdr:rowOff>
    </xdr:from>
    <xdr:to>
      <xdr:col>107</xdr:col>
      <xdr:colOff>101600</xdr:colOff>
      <xdr:row>61</xdr:row>
      <xdr:rowOff>94234</xdr:rowOff>
    </xdr:to>
    <xdr:sp macro="" textlink="">
      <xdr:nvSpPr>
        <xdr:cNvPr id="590" name="フローチャート: 判断 589">
          <a:extLst>
            <a:ext uri="{FF2B5EF4-FFF2-40B4-BE49-F238E27FC236}">
              <a16:creationId xmlns:a16="http://schemas.microsoft.com/office/drawing/2014/main" id="{53951FCA-EE4A-4419-8E8E-DA0211DC9A2E}"/>
            </a:ext>
          </a:extLst>
        </xdr:cNvPr>
        <xdr:cNvSpPr/>
      </xdr:nvSpPr>
      <xdr:spPr>
        <a:xfrm>
          <a:off x="20383500" y="1045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158597</xdr:rowOff>
    </xdr:from>
    <xdr:to>
      <xdr:col>102</xdr:col>
      <xdr:colOff>165100</xdr:colOff>
      <xdr:row>61</xdr:row>
      <xdr:rowOff>88747</xdr:rowOff>
    </xdr:to>
    <xdr:sp macro="" textlink="">
      <xdr:nvSpPr>
        <xdr:cNvPr id="591" name="フローチャート: 判断 590">
          <a:extLst>
            <a:ext uri="{FF2B5EF4-FFF2-40B4-BE49-F238E27FC236}">
              <a16:creationId xmlns:a16="http://schemas.microsoft.com/office/drawing/2014/main" id="{8B97F7A6-D40E-4C58-B09F-B0807D1E70EB}"/>
            </a:ext>
          </a:extLst>
        </xdr:cNvPr>
        <xdr:cNvSpPr/>
      </xdr:nvSpPr>
      <xdr:spPr>
        <a:xfrm>
          <a:off x="19494500" y="1044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169570</xdr:rowOff>
    </xdr:from>
    <xdr:to>
      <xdr:col>98</xdr:col>
      <xdr:colOff>38100</xdr:colOff>
      <xdr:row>61</xdr:row>
      <xdr:rowOff>99720</xdr:rowOff>
    </xdr:to>
    <xdr:sp macro="" textlink="">
      <xdr:nvSpPr>
        <xdr:cNvPr id="592" name="フローチャート: 判断 591">
          <a:extLst>
            <a:ext uri="{FF2B5EF4-FFF2-40B4-BE49-F238E27FC236}">
              <a16:creationId xmlns:a16="http://schemas.microsoft.com/office/drawing/2014/main" id="{709547FC-C8BC-4897-8B06-03FA218AF17A}"/>
            </a:ext>
          </a:extLst>
        </xdr:cNvPr>
        <xdr:cNvSpPr/>
      </xdr:nvSpPr>
      <xdr:spPr>
        <a:xfrm>
          <a:off x="18605500" y="104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2B498AE4-7593-4450-A0E4-B6D03AE063E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7D36D18F-AFD5-4005-BBD5-1038D1525D7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7AA22F7-40C5-4D60-8163-7EA3DC976EE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76136040-9745-4B6F-9C3D-DA687EAAD9F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1F4B065F-DD66-43EF-96F0-07B9DF1E633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4521</xdr:rowOff>
    </xdr:from>
    <xdr:to>
      <xdr:col>116</xdr:col>
      <xdr:colOff>114300</xdr:colOff>
      <xdr:row>55</xdr:row>
      <xdr:rowOff>106121</xdr:rowOff>
    </xdr:to>
    <xdr:sp macro="" textlink="">
      <xdr:nvSpPr>
        <xdr:cNvPr id="598" name="楕円 597">
          <a:extLst>
            <a:ext uri="{FF2B5EF4-FFF2-40B4-BE49-F238E27FC236}">
              <a16:creationId xmlns:a16="http://schemas.microsoft.com/office/drawing/2014/main" id="{1989840A-54E6-45F9-B1AC-5BA3B2ED0710}"/>
            </a:ext>
          </a:extLst>
        </xdr:cNvPr>
        <xdr:cNvSpPr/>
      </xdr:nvSpPr>
      <xdr:spPr>
        <a:xfrm>
          <a:off x="22110700" y="943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128998</xdr:rowOff>
    </xdr:from>
    <xdr:ext cx="469744" cy="259045"/>
    <xdr:sp macro="" textlink="">
      <xdr:nvSpPr>
        <xdr:cNvPr id="599" name="【保健センター・保健所】&#10;一人当たり面積該当値テキスト">
          <a:extLst>
            <a:ext uri="{FF2B5EF4-FFF2-40B4-BE49-F238E27FC236}">
              <a16:creationId xmlns:a16="http://schemas.microsoft.com/office/drawing/2014/main" id="{616AFDFA-7E5F-4CE1-89B7-D160DE263D21}"/>
            </a:ext>
          </a:extLst>
        </xdr:cNvPr>
        <xdr:cNvSpPr txBox="1"/>
      </xdr:nvSpPr>
      <xdr:spPr>
        <a:xfrm>
          <a:off x="22199600" y="93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42011</xdr:rowOff>
    </xdr:from>
    <xdr:to>
      <xdr:col>112</xdr:col>
      <xdr:colOff>38100</xdr:colOff>
      <xdr:row>55</xdr:row>
      <xdr:rowOff>143611</xdr:rowOff>
    </xdr:to>
    <xdr:sp macro="" textlink="">
      <xdr:nvSpPr>
        <xdr:cNvPr id="600" name="楕円 599">
          <a:extLst>
            <a:ext uri="{FF2B5EF4-FFF2-40B4-BE49-F238E27FC236}">
              <a16:creationId xmlns:a16="http://schemas.microsoft.com/office/drawing/2014/main" id="{985A3E61-BA22-4216-8D02-575E5E9BC92A}"/>
            </a:ext>
          </a:extLst>
        </xdr:cNvPr>
        <xdr:cNvSpPr/>
      </xdr:nvSpPr>
      <xdr:spPr>
        <a:xfrm>
          <a:off x="21272500" y="947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55321</xdr:rowOff>
    </xdr:from>
    <xdr:to>
      <xdr:col>116</xdr:col>
      <xdr:colOff>63500</xdr:colOff>
      <xdr:row>55</xdr:row>
      <xdr:rowOff>92811</xdr:rowOff>
    </xdr:to>
    <xdr:cxnSp macro="">
      <xdr:nvCxnSpPr>
        <xdr:cNvPr id="601" name="直線コネクタ 600">
          <a:extLst>
            <a:ext uri="{FF2B5EF4-FFF2-40B4-BE49-F238E27FC236}">
              <a16:creationId xmlns:a16="http://schemas.microsoft.com/office/drawing/2014/main" id="{83554BF4-3BB2-4994-88F0-D671CFBE2972}"/>
            </a:ext>
          </a:extLst>
        </xdr:cNvPr>
        <xdr:cNvCxnSpPr/>
      </xdr:nvCxnSpPr>
      <xdr:spPr>
        <a:xfrm flipV="1">
          <a:off x="21323300" y="9485071"/>
          <a:ext cx="8382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96875</xdr:rowOff>
    </xdr:from>
    <xdr:to>
      <xdr:col>107</xdr:col>
      <xdr:colOff>101600</xdr:colOff>
      <xdr:row>56</xdr:row>
      <xdr:rowOff>27025</xdr:rowOff>
    </xdr:to>
    <xdr:sp macro="" textlink="">
      <xdr:nvSpPr>
        <xdr:cNvPr id="602" name="楕円 601">
          <a:extLst>
            <a:ext uri="{FF2B5EF4-FFF2-40B4-BE49-F238E27FC236}">
              <a16:creationId xmlns:a16="http://schemas.microsoft.com/office/drawing/2014/main" id="{32F5B038-D028-4F3E-87B9-A3D56DB8CE3D}"/>
            </a:ext>
          </a:extLst>
        </xdr:cNvPr>
        <xdr:cNvSpPr/>
      </xdr:nvSpPr>
      <xdr:spPr>
        <a:xfrm>
          <a:off x="20383500" y="95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92811</xdr:rowOff>
    </xdr:from>
    <xdr:to>
      <xdr:col>111</xdr:col>
      <xdr:colOff>177800</xdr:colOff>
      <xdr:row>55</xdr:row>
      <xdr:rowOff>147675</xdr:rowOff>
    </xdr:to>
    <xdr:cxnSp macro="">
      <xdr:nvCxnSpPr>
        <xdr:cNvPr id="603" name="直線コネクタ 602">
          <a:extLst>
            <a:ext uri="{FF2B5EF4-FFF2-40B4-BE49-F238E27FC236}">
              <a16:creationId xmlns:a16="http://schemas.microsoft.com/office/drawing/2014/main" id="{B351498F-0792-4F24-B2B1-2FAAC8D2FEB1}"/>
            </a:ext>
          </a:extLst>
        </xdr:cNvPr>
        <xdr:cNvCxnSpPr/>
      </xdr:nvCxnSpPr>
      <xdr:spPr>
        <a:xfrm flipV="1">
          <a:off x="20434300" y="9522561"/>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101447</xdr:rowOff>
    </xdr:from>
    <xdr:to>
      <xdr:col>102</xdr:col>
      <xdr:colOff>165100</xdr:colOff>
      <xdr:row>56</xdr:row>
      <xdr:rowOff>31597</xdr:rowOff>
    </xdr:to>
    <xdr:sp macro="" textlink="">
      <xdr:nvSpPr>
        <xdr:cNvPr id="604" name="楕円 603">
          <a:extLst>
            <a:ext uri="{FF2B5EF4-FFF2-40B4-BE49-F238E27FC236}">
              <a16:creationId xmlns:a16="http://schemas.microsoft.com/office/drawing/2014/main" id="{59B71BC2-204F-462F-8FB0-28DFBBC8E5A4}"/>
            </a:ext>
          </a:extLst>
        </xdr:cNvPr>
        <xdr:cNvSpPr/>
      </xdr:nvSpPr>
      <xdr:spPr>
        <a:xfrm>
          <a:off x="19494500" y="953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147675</xdr:rowOff>
    </xdr:from>
    <xdr:to>
      <xdr:col>107</xdr:col>
      <xdr:colOff>50800</xdr:colOff>
      <xdr:row>55</xdr:row>
      <xdr:rowOff>152247</xdr:rowOff>
    </xdr:to>
    <xdr:cxnSp macro="">
      <xdr:nvCxnSpPr>
        <xdr:cNvPr id="605" name="直線コネクタ 604">
          <a:extLst>
            <a:ext uri="{FF2B5EF4-FFF2-40B4-BE49-F238E27FC236}">
              <a16:creationId xmlns:a16="http://schemas.microsoft.com/office/drawing/2014/main" id="{C2DAF5A3-E79D-417B-92DA-D6563E02D130}"/>
            </a:ext>
          </a:extLst>
        </xdr:cNvPr>
        <xdr:cNvCxnSpPr/>
      </xdr:nvCxnSpPr>
      <xdr:spPr>
        <a:xfrm flipV="1">
          <a:off x="19545300" y="957742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54813</xdr:rowOff>
    </xdr:from>
    <xdr:to>
      <xdr:col>98</xdr:col>
      <xdr:colOff>38100</xdr:colOff>
      <xdr:row>55</xdr:row>
      <xdr:rowOff>156413</xdr:rowOff>
    </xdr:to>
    <xdr:sp macro="" textlink="">
      <xdr:nvSpPr>
        <xdr:cNvPr id="606" name="楕円 605">
          <a:extLst>
            <a:ext uri="{FF2B5EF4-FFF2-40B4-BE49-F238E27FC236}">
              <a16:creationId xmlns:a16="http://schemas.microsoft.com/office/drawing/2014/main" id="{7C954C57-3C40-471A-A07F-2E9C0048E016}"/>
            </a:ext>
          </a:extLst>
        </xdr:cNvPr>
        <xdr:cNvSpPr/>
      </xdr:nvSpPr>
      <xdr:spPr>
        <a:xfrm>
          <a:off x="18605500" y="948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55</xdr:row>
      <xdr:rowOff>105613</xdr:rowOff>
    </xdr:from>
    <xdr:to>
      <xdr:col>102</xdr:col>
      <xdr:colOff>114300</xdr:colOff>
      <xdr:row>55</xdr:row>
      <xdr:rowOff>152247</xdr:rowOff>
    </xdr:to>
    <xdr:cxnSp macro="">
      <xdr:nvCxnSpPr>
        <xdr:cNvPr id="607" name="直線コネクタ 606">
          <a:extLst>
            <a:ext uri="{FF2B5EF4-FFF2-40B4-BE49-F238E27FC236}">
              <a16:creationId xmlns:a16="http://schemas.microsoft.com/office/drawing/2014/main" id="{6AE204CC-79C8-437A-A786-21D0C9D4542E}"/>
            </a:ext>
          </a:extLst>
        </xdr:cNvPr>
        <xdr:cNvCxnSpPr/>
      </xdr:nvCxnSpPr>
      <xdr:spPr>
        <a:xfrm>
          <a:off x="18656300" y="9535363"/>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93591</xdr:rowOff>
    </xdr:from>
    <xdr:ext cx="469744" cy="259045"/>
    <xdr:sp macro="" textlink="">
      <xdr:nvSpPr>
        <xdr:cNvPr id="608" name="n_1aveValue【保健センター・保健所】&#10;一人当たり面積">
          <a:extLst>
            <a:ext uri="{FF2B5EF4-FFF2-40B4-BE49-F238E27FC236}">
              <a16:creationId xmlns:a16="http://schemas.microsoft.com/office/drawing/2014/main" id="{0491F1C0-3AFC-4799-B726-6B25ABA7E8AC}"/>
            </a:ext>
          </a:extLst>
        </xdr:cNvPr>
        <xdr:cNvSpPr txBox="1"/>
      </xdr:nvSpPr>
      <xdr:spPr>
        <a:xfrm>
          <a:off x="21075727" y="105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85361</xdr:rowOff>
    </xdr:from>
    <xdr:ext cx="469744" cy="259045"/>
    <xdr:sp macro="" textlink="">
      <xdr:nvSpPr>
        <xdr:cNvPr id="609" name="n_2aveValue【保健センター・保健所】&#10;一人当たり面積">
          <a:extLst>
            <a:ext uri="{FF2B5EF4-FFF2-40B4-BE49-F238E27FC236}">
              <a16:creationId xmlns:a16="http://schemas.microsoft.com/office/drawing/2014/main" id="{03223A73-D283-4908-9AF6-B5EB630F5D65}"/>
            </a:ext>
          </a:extLst>
        </xdr:cNvPr>
        <xdr:cNvSpPr txBox="1"/>
      </xdr:nvSpPr>
      <xdr:spPr>
        <a:xfrm>
          <a:off x="20199427" y="1054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79874</xdr:rowOff>
    </xdr:from>
    <xdr:ext cx="469744" cy="259045"/>
    <xdr:sp macro="" textlink="">
      <xdr:nvSpPr>
        <xdr:cNvPr id="610" name="n_3aveValue【保健センター・保健所】&#10;一人当たり面積">
          <a:extLst>
            <a:ext uri="{FF2B5EF4-FFF2-40B4-BE49-F238E27FC236}">
              <a16:creationId xmlns:a16="http://schemas.microsoft.com/office/drawing/2014/main" id="{98DE2A5B-A1FD-43B1-93E5-B35432E39050}"/>
            </a:ext>
          </a:extLst>
        </xdr:cNvPr>
        <xdr:cNvSpPr txBox="1"/>
      </xdr:nvSpPr>
      <xdr:spPr>
        <a:xfrm>
          <a:off x="19310427" y="1053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90847</xdr:rowOff>
    </xdr:from>
    <xdr:ext cx="469744" cy="259045"/>
    <xdr:sp macro="" textlink="">
      <xdr:nvSpPr>
        <xdr:cNvPr id="611" name="n_4aveValue【保健センター・保健所】&#10;一人当たり面積">
          <a:extLst>
            <a:ext uri="{FF2B5EF4-FFF2-40B4-BE49-F238E27FC236}">
              <a16:creationId xmlns:a16="http://schemas.microsoft.com/office/drawing/2014/main" id="{A33A80A3-BD2E-4042-804D-55CCF7D2EFA5}"/>
            </a:ext>
          </a:extLst>
        </xdr:cNvPr>
        <xdr:cNvSpPr txBox="1"/>
      </xdr:nvSpPr>
      <xdr:spPr>
        <a:xfrm>
          <a:off x="18421427" y="1054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160138</xdr:rowOff>
    </xdr:from>
    <xdr:ext cx="469744" cy="259045"/>
    <xdr:sp macro="" textlink="">
      <xdr:nvSpPr>
        <xdr:cNvPr id="612" name="n_1mainValue【保健センター・保健所】&#10;一人当たり面積">
          <a:extLst>
            <a:ext uri="{FF2B5EF4-FFF2-40B4-BE49-F238E27FC236}">
              <a16:creationId xmlns:a16="http://schemas.microsoft.com/office/drawing/2014/main" id="{B772E994-3756-48BC-B41D-1D5CE5327C00}"/>
            </a:ext>
          </a:extLst>
        </xdr:cNvPr>
        <xdr:cNvSpPr txBox="1"/>
      </xdr:nvSpPr>
      <xdr:spPr>
        <a:xfrm>
          <a:off x="21075727" y="924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43552</xdr:rowOff>
    </xdr:from>
    <xdr:ext cx="469744" cy="259045"/>
    <xdr:sp macro="" textlink="">
      <xdr:nvSpPr>
        <xdr:cNvPr id="613" name="n_2mainValue【保健センター・保健所】&#10;一人当たり面積">
          <a:extLst>
            <a:ext uri="{FF2B5EF4-FFF2-40B4-BE49-F238E27FC236}">
              <a16:creationId xmlns:a16="http://schemas.microsoft.com/office/drawing/2014/main" id="{E89FDB59-7369-419A-8175-ED1D687A16CD}"/>
            </a:ext>
          </a:extLst>
        </xdr:cNvPr>
        <xdr:cNvSpPr txBox="1"/>
      </xdr:nvSpPr>
      <xdr:spPr>
        <a:xfrm>
          <a:off x="20199427" y="93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48124</xdr:rowOff>
    </xdr:from>
    <xdr:ext cx="469744" cy="259045"/>
    <xdr:sp macro="" textlink="">
      <xdr:nvSpPr>
        <xdr:cNvPr id="614" name="n_3mainValue【保健センター・保健所】&#10;一人当たり面積">
          <a:extLst>
            <a:ext uri="{FF2B5EF4-FFF2-40B4-BE49-F238E27FC236}">
              <a16:creationId xmlns:a16="http://schemas.microsoft.com/office/drawing/2014/main" id="{251CD95D-D5C7-4262-A0DC-C030D40B36EE}"/>
            </a:ext>
          </a:extLst>
        </xdr:cNvPr>
        <xdr:cNvSpPr txBox="1"/>
      </xdr:nvSpPr>
      <xdr:spPr>
        <a:xfrm>
          <a:off x="19310427" y="93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1490</xdr:rowOff>
    </xdr:from>
    <xdr:ext cx="469744" cy="259045"/>
    <xdr:sp macro="" textlink="">
      <xdr:nvSpPr>
        <xdr:cNvPr id="615" name="n_4mainValue【保健センター・保健所】&#10;一人当たり面積">
          <a:extLst>
            <a:ext uri="{FF2B5EF4-FFF2-40B4-BE49-F238E27FC236}">
              <a16:creationId xmlns:a16="http://schemas.microsoft.com/office/drawing/2014/main" id="{DC2EA4D6-23BC-460B-B8C1-EAB6AC732F36}"/>
            </a:ext>
          </a:extLst>
        </xdr:cNvPr>
        <xdr:cNvSpPr txBox="1"/>
      </xdr:nvSpPr>
      <xdr:spPr>
        <a:xfrm>
          <a:off x="18421427" y="9259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a:extLst>
            <a:ext uri="{FF2B5EF4-FFF2-40B4-BE49-F238E27FC236}">
              <a16:creationId xmlns:a16="http://schemas.microsoft.com/office/drawing/2014/main" id="{3A60950D-D714-4A38-962F-82735914904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a:extLst>
            <a:ext uri="{FF2B5EF4-FFF2-40B4-BE49-F238E27FC236}">
              <a16:creationId xmlns:a16="http://schemas.microsoft.com/office/drawing/2014/main" id="{A5E881CC-7165-4B95-A67B-E5025015BA3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a:extLst>
            <a:ext uri="{FF2B5EF4-FFF2-40B4-BE49-F238E27FC236}">
              <a16:creationId xmlns:a16="http://schemas.microsoft.com/office/drawing/2014/main" id="{363F73D1-4A1B-4015-9843-163801B0D0C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a:extLst>
            <a:ext uri="{FF2B5EF4-FFF2-40B4-BE49-F238E27FC236}">
              <a16:creationId xmlns:a16="http://schemas.microsoft.com/office/drawing/2014/main" id="{CB2BC14D-D835-4320-A162-D2C4467FADC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a:extLst>
            <a:ext uri="{FF2B5EF4-FFF2-40B4-BE49-F238E27FC236}">
              <a16:creationId xmlns:a16="http://schemas.microsoft.com/office/drawing/2014/main" id="{781B6456-AC5B-4C72-90E5-FD5E475FA97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a:extLst>
            <a:ext uri="{FF2B5EF4-FFF2-40B4-BE49-F238E27FC236}">
              <a16:creationId xmlns:a16="http://schemas.microsoft.com/office/drawing/2014/main" id="{D07D0F88-114A-4C99-A455-4F9586EBAD5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a:extLst>
            <a:ext uri="{FF2B5EF4-FFF2-40B4-BE49-F238E27FC236}">
              <a16:creationId xmlns:a16="http://schemas.microsoft.com/office/drawing/2014/main" id="{A5815C05-C042-40BF-885E-BE16D0CCEF0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a:extLst>
            <a:ext uri="{FF2B5EF4-FFF2-40B4-BE49-F238E27FC236}">
              <a16:creationId xmlns:a16="http://schemas.microsoft.com/office/drawing/2014/main" id="{B8EDE18B-7900-44EC-8376-39AA2AFEC84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a:extLst>
            <a:ext uri="{FF2B5EF4-FFF2-40B4-BE49-F238E27FC236}">
              <a16:creationId xmlns:a16="http://schemas.microsoft.com/office/drawing/2014/main" id="{BFCCAB6D-1879-4331-9954-6466B204F40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a:extLst>
            <a:ext uri="{FF2B5EF4-FFF2-40B4-BE49-F238E27FC236}">
              <a16:creationId xmlns:a16="http://schemas.microsoft.com/office/drawing/2014/main" id="{A85DEC08-E5F3-427D-B50E-C063978FA9D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6" name="テキスト ボックス 625">
          <a:extLst>
            <a:ext uri="{FF2B5EF4-FFF2-40B4-BE49-F238E27FC236}">
              <a16:creationId xmlns:a16="http://schemas.microsoft.com/office/drawing/2014/main" id="{73ED310F-813F-4005-BAFD-85F7ECCCEC9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7" name="直線コネクタ 626">
          <a:extLst>
            <a:ext uri="{FF2B5EF4-FFF2-40B4-BE49-F238E27FC236}">
              <a16:creationId xmlns:a16="http://schemas.microsoft.com/office/drawing/2014/main" id="{47C5FEB9-22B7-4313-ADC8-C0163DAF4A4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8" name="テキスト ボックス 627">
          <a:extLst>
            <a:ext uri="{FF2B5EF4-FFF2-40B4-BE49-F238E27FC236}">
              <a16:creationId xmlns:a16="http://schemas.microsoft.com/office/drawing/2014/main" id="{D880176C-73FA-4767-B94A-BF28BB30396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9" name="直線コネクタ 628">
          <a:extLst>
            <a:ext uri="{FF2B5EF4-FFF2-40B4-BE49-F238E27FC236}">
              <a16:creationId xmlns:a16="http://schemas.microsoft.com/office/drawing/2014/main" id="{3D14E06D-9F1D-4314-8C97-1D02903723D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0" name="テキスト ボックス 629">
          <a:extLst>
            <a:ext uri="{FF2B5EF4-FFF2-40B4-BE49-F238E27FC236}">
              <a16:creationId xmlns:a16="http://schemas.microsoft.com/office/drawing/2014/main" id="{E6509195-C76A-4287-BD08-22A0CFF1D31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1" name="直線コネクタ 630">
          <a:extLst>
            <a:ext uri="{FF2B5EF4-FFF2-40B4-BE49-F238E27FC236}">
              <a16:creationId xmlns:a16="http://schemas.microsoft.com/office/drawing/2014/main" id="{1FA2E351-D47B-4E6E-871B-F7EA4673073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2" name="テキスト ボックス 631">
          <a:extLst>
            <a:ext uri="{FF2B5EF4-FFF2-40B4-BE49-F238E27FC236}">
              <a16:creationId xmlns:a16="http://schemas.microsoft.com/office/drawing/2014/main" id="{3DF0B3E7-3642-416F-ABAB-B214FD6C910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3" name="直線コネクタ 632">
          <a:extLst>
            <a:ext uri="{FF2B5EF4-FFF2-40B4-BE49-F238E27FC236}">
              <a16:creationId xmlns:a16="http://schemas.microsoft.com/office/drawing/2014/main" id="{81CDAF35-333A-4A9F-9455-CE13033E30A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4" name="テキスト ボックス 633">
          <a:extLst>
            <a:ext uri="{FF2B5EF4-FFF2-40B4-BE49-F238E27FC236}">
              <a16:creationId xmlns:a16="http://schemas.microsoft.com/office/drawing/2014/main" id="{CC0A2AD0-3182-418A-B546-771B4F81225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5" name="直線コネクタ 634">
          <a:extLst>
            <a:ext uri="{FF2B5EF4-FFF2-40B4-BE49-F238E27FC236}">
              <a16:creationId xmlns:a16="http://schemas.microsoft.com/office/drawing/2014/main" id="{2FEE746F-0EA2-489F-B0DA-3AB3E7D58A0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6" name="テキスト ボックス 635">
          <a:extLst>
            <a:ext uri="{FF2B5EF4-FFF2-40B4-BE49-F238E27FC236}">
              <a16:creationId xmlns:a16="http://schemas.microsoft.com/office/drawing/2014/main" id="{22093EAB-7E39-4C6C-974E-BF4C11DF195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7" name="直線コネクタ 636">
          <a:extLst>
            <a:ext uri="{FF2B5EF4-FFF2-40B4-BE49-F238E27FC236}">
              <a16:creationId xmlns:a16="http://schemas.microsoft.com/office/drawing/2014/main" id="{2AD2FEB1-E570-4E64-AD90-48762B7042F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8" name="テキスト ボックス 637">
          <a:extLst>
            <a:ext uri="{FF2B5EF4-FFF2-40B4-BE49-F238E27FC236}">
              <a16:creationId xmlns:a16="http://schemas.microsoft.com/office/drawing/2014/main" id="{9D6AC623-E0DC-4837-BF56-A4DFCF44B424}"/>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a:extLst>
            <a:ext uri="{FF2B5EF4-FFF2-40B4-BE49-F238E27FC236}">
              <a16:creationId xmlns:a16="http://schemas.microsoft.com/office/drawing/2014/main" id="{55C3CB92-E996-4B04-BD61-7A33F323B82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消防施設】&#10;有形固定資産減価償却率グラフ枠">
          <a:extLst>
            <a:ext uri="{FF2B5EF4-FFF2-40B4-BE49-F238E27FC236}">
              <a16:creationId xmlns:a16="http://schemas.microsoft.com/office/drawing/2014/main" id="{12CC28D2-A2FE-4116-B311-D6BA94C103F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168729</xdr:rowOff>
    </xdr:to>
    <xdr:cxnSp macro="">
      <xdr:nvCxnSpPr>
        <xdr:cNvPr id="641" name="直線コネクタ 640">
          <a:extLst>
            <a:ext uri="{FF2B5EF4-FFF2-40B4-BE49-F238E27FC236}">
              <a16:creationId xmlns:a16="http://schemas.microsoft.com/office/drawing/2014/main" id="{43078367-BF3D-44B3-900A-38DC91B3E10F}"/>
            </a:ext>
          </a:extLst>
        </xdr:cNvPr>
        <xdr:cNvCxnSpPr/>
      </xdr:nvCxnSpPr>
      <xdr:spPr>
        <a:xfrm flipV="1">
          <a:off x="16318864" y="13347519"/>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2" name="【消防施設】&#10;有形固定資産減価償却率最小値テキスト">
          <a:extLst>
            <a:ext uri="{FF2B5EF4-FFF2-40B4-BE49-F238E27FC236}">
              <a16:creationId xmlns:a16="http://schemas.microsoft.com/office/drawing/2014/main" id="{50E32356-4220-47FB-B323-045F724D8BF2}"/>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3" name="直線コネクタ 642">
          <a:extLst>
            <a:ext uri="{FF2B5EF4-FFF2-40B4-BE49-F238E27FC236}">
              <a16:creationId xmlns:a16="http://schemas.microsoft.com/office/drawing/2014/main" id="{FE54B6D2-9FE5-4805-81AA-3A41B41758C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644" name="【消防施設】&#10;有形固定資産減価償却率最大値テキスト">
          <a:extLst>
            <a:ext uri="{FF2B5EF4-FFF2-40B4-BE49-F238E27FC236}">
              <a16:creationId xmlns:a16="http://schemas.microsoft.com/office/drawing/2014/main" id="{ADC21B59-26EB-404A-9C6D-775DBA16609B}"/>
            </a:ext>
          </a:extLst>
        </xdr:cNvPr>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645" name="直線コネクタ 644">
          <a:extLst>
            <a:ext uri="{FF2B5EF4-FFF2-40B4-BE49-F238E27FC236}">
              <a16:creationId xmlns:a16="http://schemas.microsoft.com/office/drawing/2014/main" id="{2C3DE5C6-0787-4CA6-9340-0A489C8DE42D}"/>
            </a:ext>
          </a:extLst>
        </xdr:cNvPr>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89825</xdr:rowOff>
    </xdr:from>
    <xdr:ext cx="405111" cy="259045"/>
    <xdr:sp macro="" textlink="">
      <xdr:nvSpPr>
        <xdr:cNvPr id="646" name="【消防施設】&#10;有形固定資産減価償却率平均値テキスト">
          <a:extLst>
            <a:ext uri="{FF2B5EF4-FFF2-40B4-BE49-F238E27FC236}">
              <a16:creationId xmlns:a16="http://schemas.microsoft.com/office/drawing/2014/main" id="{1A35AF1C-5E5A-476C-8BDF-9D34D57D3A86}"/>
            </a:ext>
          </a:extLst>
        </xdr:cNvPr>
        <xdr:cNvSpPr txBox="1"/>
      </xdr:nvSpPr>
      <xdr:spPr>
        <a:xfrm>
          <a:off x="16357600" y="143201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111398</xdr:rowOff>
    </xdr:from>
    <xdr:to>
      <xdr:col>85</xdr:col>
      <xdr:colOff>177800</xdr:colOff>
      <xdr:row>84</xdr:row>
      <xdr:rowOff>41548</xdr:rowOff>
    </xdr:to>
    <xdr:sp macro="" textlink="">
      <xdr:nvSpPr>
        <xdr:cNvPr id="647" name="フローチャート: 判断 646">
          <a:extLst>
            <a:ext uri="{FF2B5EF4-FFF2-40B4-BE49-F238E27FC236}">
              <a16:creationId xmlns:a16="http://schemas.microsoft.com/office/drawing/2014/main" id="{B2134B22-544C-4842-9A94-F30FCC7C05C0}"/>
            </a:ext>
          </a:extLst>
        </xdr:cNvPr>
        <xdr:cNvSpPr/>
      </xdr:nvSpPr>
      <xdr:spPr>
        <a:xfrm>
          <a:off x="162687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155484</xdr:rowOff>
    </xdr:from>
    <xdr:to>
      <xdr:col>81</xdr:col>
      <xdr:colOff>101600</xdr:colOff>
      <xdr:row>83</xdr:row>
      <xdr:rowOff>85634</xdr:rowOff>
    </xdr:to>
    <xdr:sp macro="" textlink="">
      <xdr:nvSpPr>
        <xdr:cNvPr id="648" name="フローチャート: 判断 647">
          <a:extLst>
            <a:ext uri="{FF2B5EF4-FFF2-40B4-BE49-F238E27FC236}">
              <a16:creationId xmlns:a16="http://schemas.microsoft.com/office/drawing/2014/main" id="{CCEA0162-79F8-414B-A234-81B27F346973}"/>
            </a:ext>
          </a:extLst>
        </xdr:cNvPr>
        <xdr:cNvSpPr/>
      </xdr:nvSpPr>
      <xdr:spPr>
        <a:xfrm>
          <a:off x="15430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166914</xdr:rowOff>
    </xdr:from>
    <xdr:to>
      <xdr:col>76</xdr:col>
      <xdr:colOff>165100</xdr:colOff>
      <xdr:row>83</xdr:row>
      <xdr:rowOff>97064</xdr:rowOff>
    </xdr:to>
    <xdr:sp macro="" textlink="">
      <xdr:nvSpPr>
        <xdr:cNvPr id="649" name="フローチャート: 判断 648">
          <a:extLst>
            <a:ext uri="{FF2B5EF4-FFF2-40B4-BE49-F238E27FC236}">
              <a16:creationId xmlns:a16="http://schemas.microsoft.com/office/drawing/2014/main" id="{375E8F5F-3BA8-4BE0-B2AA-6DAB5E54A7F3}"/>
            </a:ext>
          </a:extLst>
        </xdr:cNvPr>
        <xdr:cNvSpPr/>
      </xdr:nvSpPr>
      <xdr:spPr>
        <a:xfrm>
          <a:off x="14541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650" name="フローチャート: 判断 649">
          <a:extLst>
            <a:ext uri="{FF2B5EF4-FFF2-40B4-BE49-F238E27FC236}">
              <a16:creationId xmlns:a16="http://schemas.microsoft.com/office/drawing/2014/main" id="{6BE0F32B-BF55-4D67-A03D-2B10A2B1AE1D}"/>
            </a:ext>
          </a:extLst>
        </xdr:cNvPr>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129358</xdr:rowOff>
    </xdr:from>
    <xdr:to>
      <xdr:col>67</xdr:col>
      <xdr:colOff>101600</xdr:colOff>
      <xdr:row>83</xdr:row>
      <xdr:rowOff>59508</xdr:rowOff>
    </xdr:to>
    <xdr:sp macro="" textlink="">
      <xdr:nvSpPr>
        <xdr:cNvPr id="651" name="フローチャート: 判断 650">
          <a:extLst>
            <a:ext uri="{FF2B5EF4-FFF2-40B4-BE49-F238E27FC236}">
              <a16:creationId xmlns:a16="http://schemas.microsoft.com/office/drawing/2014/main" id="{2D9A7DBD-49CA-487E-96CF-082518F9D34D}"/>
            </a:ext>
          </a:extLst>
        </xdr:cNvPr>
        <xdr:cNvSpPr/>
      </xdr:nvSpPr>
      <xdr:spPr>
        <a:xfrm>
          <a:off x="12763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6CE75846-D165-413E-BB5E-D0DED290698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345A48B8-36A0-44CD-B08D-3660099D620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86371A01-134A-4E28-8692-4539FD3E290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2C9631FF-9EC0-464D-82A5-8A5E3B5853A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35AA738F-3835-4E2C-A871-5F9539754D8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19957</xdr:rowOff>
    </xdr:from>
    <xdr:to>
      <xdr:col>85</xdr:col>
      <xdr:colOff>177800</xdr:colOff>
      <xdr:row>78</xdr:row>
      <xdr:rowOff>121557</xdr:rowOff>
    </xdr:to>
    <xdr:sp macro="" textlink="">
      <xdr:nvSpPr>
        <xdr:cNvPr id="657" name="楕円 656">
          <a:extLst>
            <a:ext uri="{FF2B5EF4-FFF2-40B4-BE49-F238E27FC236}">
              <a16:creationId xmlns:a16="http://schemas.microsoft.com/office/drawing/2014/main" id="{670BC8B8-9DF9-4BAC-9BF5-DC19F7771EED}"/>
            </a:ext>
          </a:extLst>
        </xdr:cNvPr>
        <xdr:cNvSpPr/>
      </xdr:nvSpPr>
      <xdr:spPr>
        <a:xfrm>
          <a:off x="162687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106334</xdr:rowOff>
    </xdr:from>
    <xdr:ext cx="405111" cy="259045"/>
    <xdr:sp macro="" textlink="">
      <xdr:nvSpPr>
        <xdr:cNvPr id="658" name="【消防施設】&#10;有形固定資産減価償却率該当値テキスト">
          <a:extLst>
            <a:ext uri="{FF2B5EF4-FFF2-40B4-BE49-F238E27FC236}">
              <a16:creationId xmlns:a16="http://schemas.microsoft.com/office/drawing/2014/main" id="{E50A2054-844A-4DFE-A59C-3A3C132E6FB2}"/>
            </a:ext>
          </a:extLst>
        </xdr:cNvPr>
        <xdr:cNvSpPr txBox="1"/>
      </xdr:nvSpPr>
      <xdr:spPr>
        <a:xfrm>
          <a:off x="16357600" y="13307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158750</xdr:rowOff>
    </xdr:from>
    <xdr:to>
      <xdr:col>81</xdr:col>
      <xdr:colOff>101600</xdr:colOff>
      <xdr:row>78</xdr:row>
      <xdr:rowOff>88900</xdr:rowOff>
    </xdr:to>
    <xdr:sp macro="" textlink="">
      <xdr:nvSpPr>
        <xdr:cNvPr id="659" name="楕円 658">
          <a:extLst>
            <a:ext uri="{FF2B5EF4-FFF2-40B4-BE49-F238E27FC236}">
              <a16:creationId xmlns:a16="http://schemas.microsoft.com/office/drawing/2014/main" id="{86BC9B13-5AD0-4262-B0AC-3AEE83565EAB}"/>
            </a:ext>
          </a:extLst>
        </xdr:cNvPr>
        <xdr:cNvSpPr/>
      </xdr:nvSpPr>
      <xdr:spPr>
        <a:xfrm>
          <a:off x="15430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38100</xdr:rowOff>
    </xdr:from>
    <xdr:to>
      <xdr:col>85</xdr:col>
      <xdr:colOff>127000</xdr:colOff>
      <xdr:row>78</xdr:row>
      <xdr:rowOff>70757</xdr:rowOff>
    </xdr:to>
    <xdr:cxnSp macro="">
      <xdr:nvCxnSpPr>
        <xdr:cNvPr id="660" name="直線コネクタ 659">
          <a:extLst>
            <a:ext uri="{FF2B5EF4-FFF2-40B4-BE49-F238E27FC236}">
              <a16:creationId xmlns:a16="http://schemas.microsoft.com/office/drawing/2014/main" id="{D8FBC563-4150-4B42-8F41-8B88B97265CE}"/>
            </a:ext>
          </a:extLst>
        </xdr:cNvPr>
        <xdr:cNvCxnSpPr/>
      </xdr:nvCxnSpPr>
      <xdr:spPr>
        <a:xfrm>
          <a:off x="15481300" y="134112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126093</xdr:rowOff>
    </xdr:from>
    <xdr:to>
      <xdr:col>76</xdr:col>
      <xdr:colOff>165100</xdr:colOff>
      <xdr:row>78</xdr:row>
      <xdr:rowOff>56243</xdr:rowOff>
    </xdr:to>
    <xdr:sp macro="" textlink="">
      <xdr:nvSpPr>
        <xdr:cNvPr id="661" name="楕円 660">
          <a:extLst>
            <a:ext uri="{FF2B5EF4-FFF2-40B4-BE49-F238E27FC236}">
              <a16:creationId xmlns:a16="http://schemas.microsoft.com/office/drawing/2014/main" id="{BB4DF080-389C-4502-9338-FBAE55CBC798}"/>
            </a:ext>
          </a:extLst>
        </xdr:cNvPr>
        <xdr:cNvSpPr/>
      </xdr:nvSpPr>
      <xdr:spPr>
        <a:xfrm>
          <a:off x="14541500" y="133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5443</xdr:rowOff>
    </xdr:from>
    <xdr:to>
      <xdr:col>81</xdr:col>
      <xdr:colOff>50800</xdr:colOff>
      <xdr:row>78</xdr:row>
      <xdr:rowOff>38100</xdr:rowOff>
    </xdr:to>
    <xdr:cxnSp macro="">
      <xdr:nvCxnSpPr>
        <xdr:cNvPr id="662" name="直線コネクタ 661">
          <a:extLst>
            <a:ext uri="{FF2B5EF4-FFF2-40B4-BE49-F238E27FC236}">
              <a16:creationId xmlns:a16="http://schemas.microsoft.com/office/drawing/2014/main" id="{DF9A65F6-4622-4D59-8E47-BC8214DA4EDE}"/>
            </a:ext>
          </a:extLst>
        </xdr:cNvPr>
        <xdr:cNvCxnSpPr/>
      </xdr:nvCxnSpPr>
      <xdr:spPr>
        <a:xfrm>
          <a:off x="14592300" y="13378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93436</xdr:rowOff>
    </xdr:from>
    <xdr:to>
      <xdr:col>72</xdr:col>
      <xdr:colOff>38100</xdr:colOff>
      <xdr:row>78</xdr:row>
      <xdr:rowOff>23586</xdr:rowOff>
    </xdr:to>
    <xdr:sp macro="" textlink="">
      <xdr:nvSpPr>
        <xdr:cNvPr id="663" name="楕円 662">
          <a:extLst>
            <a:ext uri="{FF2B5EF4-FFF2-40B4-BE49-F238E27FC236}">
              <a16:creationId xmlns:a16="http://schemas.microsoft.com/office/drawing/2014/main" id="{2B8B02D8-AAA0-42F4-AEF0-09EA6278DD4E}"/>
            </a:ext>
          </a:extLst>
        </xdr:cNvPr>
        <xdr:cNvSpPr/>
      </xdr:nvSpPr>
      <xdr:spPr>
        <a:xfrm>
          <a:off x="13652500" y="132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144236</xdr:rowOff>
    </xdr:from>
    <xdr:to>
      <xdr:col>76</xdr:col>
      <xdr:colOff>114300</xdr:colOff>
      <xdr:row>78</xdr:row>
      <xdr:rowOff>5443</xdr:rowOff>
    </xdr:to>
    <xdr:cxnSp macro="">
      <xdr:nvCxnSpPr>
        <xdr:cNvPr id="664" name="直線コネクタ 663">
          <a:extLst>
            <a:ext uri="{FF2B5EF4-FFF2-40B4-BE49-F238E27FC236}">
              <a16:creationId xmlns:a16="http://schemas.microsoft.com/office/drawing/2014/main" id="{9C691B91-1B24-410B-ABA9-780263A5D9CF}"/>
            </a:ext>
          </a:extLst>
        </xdr:cNvPr>
        <xdr:cNvCxnSpPr/>
      </xdr:nvCxnSpPr>
      <xdr:spPr>
        <a:xfrm>
          <a:off x="13703300" y="13345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60779</xdr:rowOff>
    </xdr:from>
    <xdr:to>
      <xdr:col>67</xdr:col>
      <xdr:colOff>101600</xdr:colOff>
      <xdr:row>77</xdr:row>
      <xdr:rowOff>162379</xdr:rowOff>
    </xdr:to>
    <xdr:sp macro="" textlink="">
      <xdr:nvSpPr>
        <xdr:cNvPr id="665" name="楕円 664">
          <a:extLst>
            <a:ext uri="{FF2B5EF4-FFF2-40B4-BE49-F238E27FC236}">
              <a16:creationId xmlns:a16="http://schemas.microsoft.com/office/drawing/2014/main" id="{8E166281-8476-484E-BF20-4A148B9B889E}"/>
            </a:ext>
          </a:extLst>
        </xdr:cNvPr>
        <xdr:cNvSpPr/>
      </xdr:nvSpPr>
      <xdr:spPr>
        <a:xfrm>
          <a:off x="12763500" y="1326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111579</xdr:rowOff>
    </xdr:from>
    <xdr:to>
      <xdr:col>71</xdr:col>
      <xdr:colOff>177800</xdr:colOff>
      <xdr:row>77</xdr:row>
      <xdr:rowOff>144236</xdr:rowOff>
    </xdr:to>
    <xdr:cxnSp macro="">
      <xdr:nvCxnSpPr>
        <xdr:cNvPr id="666" name="直線コネクタ 665">
          <a:extLst>
            <a:ext uri="{FF2B5EF4-FFF2-40B4-BE49-F238E27FC236}">
              <a16:creationId xmlns:a16="http://schemas.microsoft.com/office/drawing/2014/main" id="{1CD234D8-CA46-4875-A9EA-58A99D2340D1}"/>
            </a:ext>
          </a:extLst>
        </xdr:cNvPr>
        <xdr:cNvCxnSpPr/>
      </xdr:nvCxnSpPr>
      <xdr:spPr>
        <a:xfrm>
          <a:off x="12814300" y="133132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76761</xdr:rowOff>
    </xdr:from>
    <xdr:ext cx="405111" cy="259045"/>
    <xdr:sp macro="" textlink="">
      <xdr:nvSpPr>
        <xdr:cNvPr id="667" name="n_1aveValue【消防施設】&#10;有形固定資産減価償却率">
          <a:extLst>
            <a:ext uri="{FF2B5EF4-FFF2-40B4-BE49-F238E27FC236}">
              <a16:creationId xmlns:a16="http://schemas.microsoft.com/office/drawing/2014/main" id="{0D9852C9-6640-463D-B553-4795C141206E}"/>
            </a:ext>
          </a:extLst>
        </xdr:cNvPr>
        <xdr:cNvSpPr txBox="1"/>
      </xdr:nvSpPr>
      <xdr:spPr>
        <a:xfrm>
          <a:off x="152660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88191</xdr:rowOff>
    </xdr:from>
    <xdr:ext cx="405111" cy="259045"/>
    <xdr:sp macro="" textlink="">
      <xdr:nvSpPr>
        <xdr:cNvPr id="668" name="n_2aveValue【消防施設】&#10;有形固定資産減価償却率">
          <a:extLst>
            <a:ext uri="{FF2B5EF4-FFF2-40B4-BE49-F238E27FC236}">
              <a16:creationId xmlns:a16="http://schemas.microsoft.com/office/drawing/2014/main" id="{571FCD04-BA8B-49B9-BEB6-ED98DAEFD75C}"/>
            </a:ext>
          </a:extLst>
        </xdr:cNvPr>
        <xdr:cNvSpPr txBox="1"/>
      </xdr:nvSpPr>
      <xdr:spPr>
        <a:xfrm>
          <a:off x="14389744"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669" name="n_3aveValue【消防施設】&#10;有形固定資産減価償却率">
          <a:extLst>
            <a:ext uri="{FF2B5EF4-FFF2-40B4-BE49-F238E27FC236}">
              <a16:creationId xmlns:a16="http://schemas.microsoft.com/office/drawing/2014/main" id="{0E21A19A-5342-4A39-A0C1-8358DBDB3C88}"/>
            </a:ext>
          </a:extLst>
        </xdr:cNvPr>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50635</xdr:rowOff>
    </xdr:from>
    <xdr:ext cx="405111" cy="259045"/>
    <xdr:sp macro="" textlink="">
      <xdr:nvSpPr>
        <xdr:cNvPr id="670" name="n_4aveValue【消防施設】&#10;有形固定資産減価償却率">
          <a:extLst>
            <a:ext uri="{FF2B5EF4-FFF2-40B4-BE49-F238E27FC236}">
              <a16:creationId xmlns:a16="http://schemas.microsoft.com/office/drawing/2014/main" id="{6BD96720-CC6B-49B4-B1D9-7E308D379F37}"/>
            </a:ext>
          </a:extLst>
        </xdr:cNvPr>
        <xdr:cNvSpPr txBox="1"/>
      </xdr:nvSpPr>
      <xdr:spPr>
        <a:xfrm>
          <a:off x="126117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105427</xdr:rowOff>
    </xdr:from>
    <xdr:ext cx="340478" cy="259045"/>
    <xdr:sp macro="" textlink="">
      <xdr:nvSpPr>
        <xdr:cNvPr id="671" name="n_1mainValue【消防施設】&#10;有形固定資産減価償却率">
          <a:extLst>
            <a:ext uri="{FF2B5EF4-FFF2-40B4-BE49-F238E27FC236}">
              <a16:creationId xmlns:a16="http://schemas.microsoft.com/office/drawing/2014/main" id="{222A8A76-A7BF-4A10-BADD-C70721EC8DB4}"/>
            </a:ext>
          </a:extLst>
        </xdr:cNvPr>
        <xdr:cNvSpPr txBox="1"/>
      </xdr:nvSpPr>
      <xdr:spPr>
        <a:xfrm>
          <a:off x="15298361" y="1313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72770</xdr:rowOff>
    </xdr:from>
    <xdr:ext cx="340478" cy="259045"/>
    <xdr:sp macro="" textlink="">
      <xdr:nvSpPr>
        <xdr:cNvPr id="672" name="n_2mainValue【消防施設】&#10;有形固定資産減価償却率">
          <a:extLst>
            <a:ext uri="{FF2B5EF4-FFF2-40B4-BE49-F238E27FC236}">
              <a16:creationId xmlns:a16="http://schemas.microsoft.com/office/drawing/2014/main" id="{B09137FE-3DDC-49EF-901F-E7C385774273}"/>
            </a:ext>
          </a:extLst>
        </xdr:cNvPr>
        <xdr:cNvSpPr txBox="1"/>
      </xdr:nvSpPr>
      <xdr:spPr>
        <a:xfrm>
          <a:off x="14422061" y="1310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40113</xdr:rowOff>
    </xdr:from>
    <xdr:ext cx="340478" cy="259045"/>
    <xdr:sp macro="" textlink="">
      <xdr:nvSpPr>
        <xdr:cNvPr id="673" name="n_3mainValue【消防施設】&#10;有形固定資産減価償却率">
          <a:extLst>
            <a:ext uri="{FF2B5EF4-FFF2-40B4-BE49-F238E27FC236}">
              <a16:creationId xmlns:a16="http://schemas.microsoft.com/office/drawing/2014/main" id="{744D5D01-EF4B-4796-988E-7D2ED947E147}"/>
            </a:ext>
          </a:extLst>
        </xdr:cNvPr>
        <xdr:cNvSpPr txBox="1"/>
      </xdr:nvSpPr>
      <xdr:spPr>
        <a:xfrm>
          <a:off x="13533061" y="1307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7456</xdr:rowOff>
    </xdr:from>
    <xdr:ext cx="340478" cy="259045"/>
    <xdr:sp macro="" textlink="">
      <xdr:nvSpPr>
        <xdr:cNvPr id="674" name="n_4mainValue【消防施設】&#10;有形固定資産減価償却率">
          <a:extLst>
            <a:ext uri="{FF2B5EF4-FFF2-40B4-BE49-F238E27FC236}">
              <a16:creationId xmlns:a16="http://schemas.microsoft.com/office/drawing/2014/main" id="{A9661EC6-2540-4E9D-9209-DDEDCB0BC2CC}"/>
            </a:ext>
          </a:extLst>
        </xdr:cNvPr>
        <xdr:cNvSpPr txBox="1"/>
      </xdr:nvSpPr>
      <xdr:spPr>
        <a:xfrm>
          <a:off x="12644061" y="130376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id="{78CBE88E-54D6-47AC-905D-2B5F665C260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id="{8D2AA661-7486-4731-8C09-AD08B41CEAF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id="{3DD13C32-91BB-4B8E-A4F6-DA29CC66AE1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id="{E8AAC7A6-C372-4A60-A319-9AB1076565C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id="{3A8BC335-10A7-4B56-855B-6CC1DF9485E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id="{87313541-1FD8-42FF-8E80-D0A51F2A004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id="{93A3222A-6CA2-4B18-BCFF-3BA9296C8F2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id="{CB68587A-904F-4790-9F1A-837A149355C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id="{890F7E18-E246-4935-AD4F-F62DB3C1F3F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id="{173830DF-E437-4A11-AD89-BCDEBB02CFE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5" name="直線コネクタ 684">
          <a:extLst>
            <a:ext uri="{FF2B5EF4-FFF2-40B4-BE49-F238E27FC236}">
              <a16:creationId xmlns:a16="http://schemas.microsoft.com/office/drawing/2014/main" id="{C69133E1-2F9C-40AE-B807-1AEACD03C4B6}"/>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6" name="テキスト ボックス 685">
          <a:extLst>
            <a:ext uri="{FF2B5EF4-FFF2-40B4-BE49-F238E27FC236}">
              <a16:creationId xmlns:a16="http://schemas.microsoft.com/office/drawing/2014/main" id="{06EA855D-506F-4213-B4A5-2D09DFB44C4E}"/>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7" name="直線コネクタ 686">
          <a:extLst>
            <a:ext uri="{FF2B5EF4-FFF2-40B4-BE49-F238E27FC236}">
              <a16:creationId xmlns:a16="http://schemas.microsoft.com/office/drawing/2014/main" id="{473C0C31-E19D-4B3F-AA73-B59CA23B5662}"/>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8" name="テキスト ボックス 687">
          <a:extLst>
            <a:ext uri="{FF2B5EF4-FFF2-40B4-BE49-F238E27FC236}">
              <a16:creationId xmlns:a16="http://schemas.microsoft.com/office/drawing/2014/main" id="{1B80A304-1835-4352-856F-77C13AE0306B}"/>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9" name="直線コネクタ 688">
          <a:extLst>
            <a:ext uri="{FF2B5EF4-FFF2-40B4-BE49-F238E27FC236}">
              <a16:creationId xmlns:a16="http://schemas.microsoft.com/office/drawing/2014/main" id="{24104A2C-0677-4450-BE58-46F22B7F73EA}"/>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0" name="テキスト ボックス 689">
          <a:extLst>
            <a:ext uri="{FF2B5EF4-FFF2-40B4-BE49-F238E27FC236}">
              <a16:creationId xmlns:a16="http://schemas.microsoft.com/office/drawing/2014/main" id="{BA25368A-DA1B-468C-A16D-530EAC58E62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1" name="直線コネクタ 690">
          <a:extLst>
            <a:ext uri="{FF2B5EF4-FFF2-40B4-BE49-F238E27FC236}">
              <a16:creationId xmlns:a16="http://schemas.microsoft.com/office/drawing/2014/main" id="{E779F4DC-307F-4C49-8277-01EE30615B9F}"/>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2" name="テキスト ボックス 691">
          <a:extLst>
            <a:ext uri="{FF2B5EF4-FFF2-40B4-BE49-F238E27FC236}">
              <a16:creationId xmlns:a16="http://schemas.microsoft.com/office/drawing/2014/main" id="{CB3FF090-DB17-49D5-8B64-A2A636E53C6A}"/>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3" name="直線コネクタ 692">
          <a:extLst>
            <a:ext uri="{FF2B5EF4-FFF2-40B4-BE49-F238E27FC236}">
              <a16:creationId xmlns:a16="http://schemas.microsoft.com/office/drawing/2014/main" id="{CE8942C9-AC8B-4B48-AE98-49466A62A077}"/>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4" name="テキスト ボックス 693">
          <a:extLst>
            <a:ext uri="{FF2B5EF4-FFF2-40B4-BE49-F238E27FC236}">
              <a16:creationId xmlns:a16="http://schemas.microsoft.com/office/drawing/2014/main" id="{DE226E0C-71FA-4B59-B87C-67386F145AD7}"/>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5" name="直線コネクタ 694">
          <a:extLst>
            <a:ext uri="{FF2B5EF4-FFF2-40B4-BE49-F238E27FC236}">
              <a16:creationId xmlns:a16="http://schemas.microsoft.com/office/drawing/2014/main" id="{8659E3AC-8832-405D-B579-7C8497CE9D1E}"/>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6" name="テキスト ボックス 695">
          <a:extLst>
            <a:ext uri="{FF2B5EF4-FFF2-40B4-BE49-F238E27FC236}">
              <a16:creationId xmlns:a16="http://schemas.microsoft.com/office/drawing/2014/main" id="{81390BA7-748D-4F58-83E2-016FC49E932D}"/>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A0072365-3295-44AD-91F6-D58D5F8656E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a:extLst>
            <a:ext uri="{FF2B5EF4-FFF2-40B4-BE49-F238E27FC236}">
              <a16:creationId xmlns:a16="http://schemas.microsoft.com/office/drawing/2014/main" id="{F536C9F8-507A-4378-8C08-D1247C06B6D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a:extLst>
            <a:ext uri="{FF2B5EF4-FFF2-40B4-BE49-F238E27FC236}">
              <a16:creationId xmlns:a16="http://schemas.microsoft.com/office/drawing/2014/main" id="{E8C66C62-F757-4049-AE54-0DE54D17739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86</xdr:row>
      <xdr:rowOff>136071</xdr:rowOff>
    </xdr:to>
    <xdr:cxnSp macro="">
      <xdr:nvCxnSpPr>
        <xdr:cNvPr id="700" name="直線コネクタ 699">
          <a:extLst>
            <a:ext uri="{FF2B5EF4-FFF2-40B4-BE49-F238E27FC236}">
              <a16:creationId xmlns:a16="http://schemas.microsoft.com/office/drawing/2014/main" id="{43412449-E187-4F6E-B21C-8F23D712D707}"/>
            </a:ext>
          </a:extLst>
        </xdr:cNvPr>
        <xdr:cNvCxnSpPr/>
      </xdr:nvCxnSpPr>
      <xdr:spPr>
        <a:xfrm flipV="1">
          <a:off x="22160864" y="13399770"/>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701" name="【消防施設】&#10;一人当たり面積最小値テキスト">
          <a:extLst>
            <a:ext uri="{FF2B5EF4-FFF2-40B4-BE49-F238E27FC236}">
              <a16:creationId xmlns:a16="http://schemas.microsoft.com/office/drawing/2014/main" id="{70CBC15E-6493-4675-87AE-29C986F7E349}"/>
            </a:ext>
          </a:extLst>
        </xdr:cNvPr>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702" name="直線コネクタ 701">
          <a:extLst>
            <a:ext uri="{FF2B5EF4-FFF2-40B4-BE49-F238E27FC236}">
              <a16:creationId xmlns:a16="http://schemas.microsoft.com/office/drawing/2014/main" id="{C2D2DB30-40BF-485E-9E94-F379745060C7}"/>
            </a:ext>
          </a:extLst>
        </xdr:cNvPr>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703" name="【消防施設】&#10;一人当たり面積最大値テキスト">
          <a:extLst>
            <a:ext uri="{FF2B5EF4-FFF2-40B4-BE49-F238E27FC236}">
              <a16:creationId xmlns:a16="http://schemas.microsoft.com/office/drawing/2014/main" id="{65DBB4E5-AC37-437D-92B6-C11CF3B67602}"/>
            </a:ext>
          </a:extLst>
        </xdr:cNvPr>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704" name="直線コネクタ 703">
          <a:extLst>
            <a:ext uri="{FF2B5EF4-FFF2-40B4-BE49-F238E27FC236}">
              <a16:creationId xmlns:a16="http://schemas.microsoft.com/office/drawing/2014/main" id="{C399D935-D7CE-4060-83D8-445CB893025C}"/>
            </a:ext>
          </a:extLst>
        </xdr:cNvPr>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4915</xdr:rowOff>
    </xdr:from>
    <xdr:ext cx="469744" cy="259045"/>
    <xdr:sp macro="" textlink="">
      <xdr:nvSpPr>
        <xdr:cNvPr id="705" name="【消防施設】&#10;一人当たり面積平均値テキスト">
          <a:extLst>
            <a:ext uri="{FF2B5EF4-FFF2-40B4-BE49-F238E27FC236}">
              <a16:creationId xmlns:a16="http://schemas.microsoft.com/office/drawing/2014/main" id="{A502E036-D4CB-44B6-9607-1F77B0B524C0}"/>
            </a:ext>
          </a:extLst>
        </xdr:cNvPr>
        <xdr:cNvSpPr txBox="1"/>
      </xdr:nvSpPr>
      <xdr:spPr>
        <a:xfrm>
          <a:off x="22199600" y="1440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26488</xdr:rowOff>
    </xdr:from>
    <xdr:to>
      <xdr:col>116</xdr:col>
      <xdr:colOff>114300</xdr:colOff>
      <xdr:row>84</xdr:row>
      <xdr:rowOff>128088</xdr:rowOff>
    </xdr:to>
    <xdr:sp macro="" textlink="">
      <xdr:nvSpPr>
        <xdr:cNvPr id="706" name="フローチャート: 判断 705">
          <a:extLst>
            <a:ext uri="{FF2B5EF4-FFF2-40B4-BE49-F238E27FC236}">
              <a16:creationId xmlns:a16="http://schemas.microsoft.com/office/drawing/2014/main" id="{4D5469FD-E052-4E20-B17B-16F3F7C83247}"/>
            </a:ext>
          </a:extLst>
        </xdr:cNvPr>
        <xdr:cNvSpPr/>
      </xdr:nvSpPr>
      <xdr:spPr>
        <a:xfrm>
          <a:off x="221107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18324</xdr:rowOff>
    </xdr:from>
    <xdr:to>
      <xdr:col>112</xdr:col>
      <xdr:colOff>38100</xdr:colOff>
      <xdr:row>84</xdr:row>
      <xdr:rowOff>119924</xdr:rowOff>
    </xdr:to>
    <xdr:sp macro="" textlink="">
      <xdr:nvSpPr>
        <xdr:cNvPr id="707" name="フローチャート: 判断 706">
          <a:extLst>
            <a:ext uri="{FF2B5EF4-FFF2-40B4-BE49-F238E27FC236}">
              <a16:creationId xmlns:a16="http://schemas.microsoft.com/office/drawing/2014/main" id="{BE9DC2BE-AF0B-4478-8039-34A09A0A7AC1}"/>
            </a:ext>
          </a:extLst>
        </xdr:cNvPr>
        <xdr:cNvSpPr/>
      </xdr:nvSpPr>
      <xdr:spPr>
        <a:xfrm>
          <a:off x="21272500" y="1442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126093</xdr:rowOff>
    </xdr:from>
    <xdr:to>
      <xdr:col>107</xdr:col>
      <xdr:colOff>101600</xdr:colOff>
      <xdr:row>82</xdr:row>
      <xdr:rowOff>56243</xdr:rowOff>
    </xdr:to>
    <xdr:sp macro="" textlink="">
      <xdr:nvSpPr>
        <xdr:cNvPr id="708" name="フローチャート: 判断 707">
          <a:extLst>
            <a:ext uri="{FF2B5EF4-FFF2-40B4-BE49-F238E27FC236}">
              <a16:creationId xmlns:a16="http://schemas.microsoft.com/office/drawing/2014/main" id="{CD9BFE3C-50A3-4542-B1B0-6F4E0227431C}"/>
            </a:ext>
          </a:extLst>
        </xdr:cNvPr>
        <xdr:cNvSpPr/>
      </xdr:nvSpPr>
      <xdr:spPr>
        <a:xfrm>
          <a:off x="203835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13426</xdr:rowOff>
    </xdr:from>
    <xdr:to>
      <xdr:col>102</xdr:col>
      <xdr:colOff>165100</xdr:colOff>
      <xdr:row>81</xdr:row>
      <xdr:rowOff>115026</xdr:rowOff>
    </xdr:to>
    <xdr:sp macro="" textlink="">
      <xdr:nvSpPr>
        <xdr:cNvPr id="709" name="フローチャート: 判断 708">
          <a:extLst>
            <a:ext uri="{FF2B5EF4-FFF2-40B4-BE49-F238E27FC236}">
              <a16:creationId xmlns:a16="http://schemas.microsoft.com/office/drawing/2014/main" id="{1183F552-9A5B-431F-8288-C164ADB1BC27}"/>
            </a:ext>
          </a:extLst>
        </xdr:cNvPr>
        <xdr:cNvSpPr/>
      </xdr:nvSpPr>
      <xdr:spPr>
        <a:xfrm>
          <a:off x="19494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122827</xdr:rowOff>
    </xdr:from>
    <xdr:to>
      <xdr:col>98</xdr:col>
      <xdr:colOff>38100</xdr:colOff>
      <xdr:row>82</xdr:row>
      <xdr:rowOff>52977</xdr:rowOff>
    </xdr:to>
    <xdr:sp macro="" textlink="">
      <xdr:nvSpPr>
        <xdr:cNvPr id="710" name="フローチャート: 判断 709">
          <a:extLst>
            <a:ext uri="{FF2B5EF4-FFF2-40B4-BE49-F238E27FC236}">
              <a16:creationId xmlns:a16="http://schemas.microsoft.com/office/drawing/2014/main" id="{20B930D0-E615-49D8-93CA-4911096B2717}"/>
            </a:ext>
          </a:extLst>
        </xdr:cNvPr>
        <xdr:cNvSpPr/>
      </xdr:nvSpPr>
      <xdr:spPr>
        <a:xfrm>
          <a:off x="18605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629CAE8D-8FE2-448A-910A-695E754835D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8433F8F6-3DF5-4DD3-876B-3D3E21F962A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115318A9-3B6F-4EFE-887E-B232F95E6B2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6D7157C7-BBE9-40C9-9BFE-B898558505D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983ACAD7-C5AD-4561-B774-2AFD41E10DC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78739</xdr:rowOff>
    </xdr:from>
    <xdr:to>
      <xdr:col>116</xdr:col>
      <xdr:colOff>114300</xdr:colOff>
      <xdr:row>82</xdr:row>
      <xdr:rowOff>8889</xdr:rowOff>
    </xdr:to>
    <xdr:sp macro="" textlink="">
      <xdr:nvSpPr>
        <xdr:cNvPr id="716" name="楕円 715">
          <a:extLst>
            <a:ext uri="{FF2B5EF4-FFF2-40B4-BE49-F238E27FC236}">
              <a16:creationId xmlns:a16="http://schemas.microsoft.com/office/drawing/2014/main" id="{691834AB-60D2-4965-BBAA-80D1477D38B5}"/>
            </a:ext>
          </a:extLst>
        </xdr:cNvPr>
        <xdr:cNvSpPr/>
      </xdr:nvSpPr>
      <xdr:spPr>
        <a:xfrm>
          <a:off x="221107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101616</xdr:rowOff>
    </xdr:from>
    <xdr:ext cx="469744" cy="259045"/>
    <xdr:sp macro="" textlink="">
      <xdr:nvSpPr>
        <xdr:cNvPr id="717" name="【消防施設】&#10;一人当たり面積該当値テキスト">
          <a:extLst>
            <a:ext uri="{FF2B5EF4-FFF2-40B4-BE49-F238E27FC236}">
              <a16:creationId xmlns:a16="http://schemas.microsoft.com/office/drawing/2014/main" id="{1A34AC6E-22BD-4A39-85E6-32DA954391E9}"/>
            </a:ext>
          </a:extLst>
        </xdr:cNvPr>
        <xdr:cNvSpPr txBox="1"/>
      </xdr:nvSpPr>
      <xdr:spPr>
        <a:xfrm>
          <a:off x="22199600" y="1381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88537</xdr:rowOff>
    </xdr:from>
    <xdr:to>
      <xdr:col>112</xdr:col>
      <xdr:colOff>38100</xdr:colOff>
      <xdr:row>82</xdr:row>
      <xdr:rowOff>18687</xdr:rowOff>
    </xdr:to>
    <xdr:sp macro="" textlink="">
      <xdr:nvSpPr>
        <xdr:cNvPr id="718" name="楕円 717">
          <a:extLst>
            <a:ext uri="{FF2B5EF4-FFF2-40B4-BE49-F238E27FC236}">
              <a16:creationId xmlns:a16="http://schemas.microsoft.com/office/drawing/2014/main" id="{EC006B9D-F8FB-405C-AF8D-AC0EADF764F0}"/>
            </a:ext>
          </a:extLst>
        </xdr:cNvPr>
        <xdr:cNvSpPr/>
      </xdr:nvSpPr>
      <xdr:spPr>
        <a:xfrm>
          <a:off x="21272500" y="139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129539</xdr:rowOff>
    </xdr:from>
    <xdr:to>
      <xdr:col>116</xdr:col>
      <xdr:colOff>63500</xdr:colOff>
      <xdr:row>81</xdr:row>
      <xdr:rowOff>139337</xdr:rowOff>
    </xdr:to>
    <xdr:cxnSp macro="">
      <xdr:nvCxnSpPr>
        <xdr:cNvPr id="719" name="直線コネクタ 718">
          <a:extLst>
            <a:ext uri="{FF2B5EF4-FFF2-40B4-BE49-F238E27FC236}">
              <a16:creationId xmlns:a16="http://schemas.microsoft.com/office/drawing/2014/main" id="{62FC7296-E863-4FCD-A526-B6E91C349920}"/>
            </a:ext>
          </a:extLst>
        </xdr:cNvPr>
        <xdr:cNvCxnSpPr/>
      </xdr:nvCxnSpPr>
      <xdr:spPr>
        <a:xfrm flipV="1">
          <a:off x="21323300" y="14016989"/>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121194</xdr:rowOff>
    </xdr:from>
    <xdr:to>
      <xdr:col>107</xdr:col>
      <xdr:colOff>101600</xdr:colOff>
      <xdr:row>82</xdr:row>
      <xdr:rowOff>51344</xdr:rowOff>
    </xdr:to>
    <xdr:sp macro="" textlink="">
      <xdr:nvSpPr>
        <xdr:cNvPr id="720" name="楕円 719">
          <a:extLst>
            <a:ext uri="{FF2B5EF4-FFF2-40B4-BE49-F238E27FC236}">
              <a16:creationId xmlns:a16="http://schemas.microsoft.com/office/drawing/2014/main" id="{A3DD879D-CE51-44D7-9418-F0CA97F82FF5}"/>
            </a:ext>
          </a:extLst>
        </xdr:cNvPr>
        <xdr:cNvSpPr/>
      </xdr:nvSpPr>
      <xdr:spPr>
        <a:xfrm>
          <a:off x="20383500" y="140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139337</xdr:rowOff>
    </xdr:from>
    <xdr:to>
      <xdr:col>111</xdr:col>
      <xdr:colOff>177800</xdr:colOff>
      <xdr:row>82</xdr:row>
      <xdr:rowOff>544</xdr:rowOff>
    </xdr:to>
    <xdr:cxnSp macro="">
      <xdr:nvCxnSpPr>
        <xdr:cNvPr id="721" name="直線コネクタ 720">
          <a:extLst>
            <a:ext uri="{FF2B5EF4-FFF2-40B4-BE49-F238E27FC236}">
              <a16:creationId xmlns:a16="http://schemas.microsoft.com/office/drawing/2014/main" id="{8DC59A96-FD7D-40C9-A94B-3983124763B0}"/>
            </a:ext>
          </a:extLst>
        </xdr:cNvPr>
        <xdr:cNvCxnSpPr/>
      </xdr:nvCxnSpPr>
      <xdr:spPr>
        <a:xfrm flipV="1">
          <a:off x="20434300" y="140267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124461</xdr:rowOff>
    </xdr:from>
    <xdr:to>
      <xdr:col>102</xdr:col>
      <xdr:colOff>165100</xdr:colOff>
      <xdr:row>82</xdr:row>
      <xdr:rowOff>54611</xdr:rowOff>
    </xdr:to>
    <xdr:sp macro="" textlink="">
      <xdr:nvSpPr>
        <xdr:cNvPr id="722" name="楕円 721">
          <a:extLst>
            <a:ext uri="{FF2B5EF4-FFF2-40B4-BE49-F238E27FC236}">
              <a16:creationId xmlns:a16="http://schemas.microsoft.com/office/drawing/2014/main" id="{ADBB40FD-1CEC-45E0-BE46-D04A34172BA4}"/>
            </a:ext>
          </a:extLst>
        </xdr:cNvPr>
        <xdr:cNvSpPr/>
      </xdr:nvSpPr>
      <xdr:spPr>
        <a:xfrm>
          <a:off x="19494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544</xdr:rowOff>
    </xdr:from>
    <xdr:to>
      <xdr:col>107</xdr:col>
      <xdr:colOff>50800</xdr:colOff>
      <xdr:row>82</xdr:row>
      <xdr:rowOff>3811</xdr:rowOff>
    </xdr:to>
    <xdr:cxnSp macro="">
      <xdr:nvCxnSpPr>
        <xdr:cNvPr id="723" name="直線コネクタ 722">
          <a:extLst>
            <a:ext uri="{FF2B5EF4-FFF2-40B4-BE49-F238E27FC236}">
              <a16:creationId xmlns:a16="http://schemas.microsoft.com/office/drawing/2014/main" id="{B5D10B1A-AAEF-4AF4-BF7E-1C768CBA6F45}"/>
            </a:ext>
          </a:extLst>
        </xdr:cNvPr>
        <xdr:cNvCxnSpPr/>
      </xdr:nvCxnSpPr>
      <xdr:spPr>
        <a:xfrm flipV="1">
          <a:off x="19545300" y="1405944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96701</xdr:rowOff>
    </xdr:from>
    <xdr:to>
      <xdr:col>98</xdr:col>
      <xdr:colOff>38100</xdr:colOff>
      <xdr:row>82</xdr:row>
      <xdr:rowOff>26851</xdr:rowOff>
    </xdr:to>
    <xdr:sp macro="" textlink="">
      <xdr:nvSpPr>
        <xdr:cNvPr id="724" name="楕円 723">
          <a:extLst>
            <a:ext uri="{FF2B5EF4-FFF2-40B4-BE49-F238E27FC236}">
              <a16:creationId xmlns:a16="http://schemas.microsoft.com/office/drawing/2014/main" id="{E3E87D6E-421D-4380-8F7A-896602C6B089}"/>
            </a:ext>
          </a:extLst>
        </xdr:cNvPr>
        <xdr:cNvSpPr/>
      </xdr:nvSpPr>
      <xdr:spPr>
        <a:xfrm>
          <a:off x="18605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147501</xdr:rowOff>
    </xdr:from>
    <xdr:to>
      <xdr:col>102</xdr:col>
      <xdr:colOff>114300</xdr:colOff>
      <xdr:row>82</xdr:row>
      <xdr:rowOff>3811</xdr:rowOff>
    </xdr:to>
    <xdr:cxnSp macro="">
      <xdr:nvCxnSpPr>
        <xdr:cNvPr id="725" name="直線コネクタ 724">
          <a:extLst>
            <a:ext uri="{FF2B5EF4-FFF2-40B4-BE49-F238E27FC236}">
              <a16:creationId xmlns:a16="http://schemas.microsoft.com/office/drawing/2014/main" id="{04C8E747-F74C-4627-A70C-0806573C5917}"/>
            </a:ext>
          </a:extLst>
        </xdr:cNvPr>
        <xdr:cNvCxnSpPr/>
      </xdr:nvCxnSpPr>
      <xdr:spPr>
        <a:xfrm>
          <a:off x="18656300" y="14034951"/>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111051</xdr:rowOff>
    </xdr:from>
    <xdr:ext cx="469744" cy="259045"/>
    <xdr:sp macro="" textlink="">
      <xdr:nvSpPr>
        <xdr:cNvPr id="726" name="n_1aveValue【消防施設】&#10;一人当たり面積">
          <a:extLst>
            <a:ext uri="{FF2B5EF4-FFF2-40B4-BE49-F238E27FC236}">
              <a16:creationId xmlns:a16="http://schemas.microsoft.com/office/drawing/2014/main" id="{E40F2F19-96BE-4891-8E52-0A2884D9A8BB}"/>
            </a:ext>
          </a:extLst>
        </xdr:cNvPr>
        <xdr:cNvSpPr txBox="1"/>
      </xdr:nvSpPr>
      <xdr:spPr>
        <a:xfrm>
          <a:off x="21075727" y="1451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47370</xdr:rowOff>
    </xdr:from>
    <xdr:ext cx="469744" cy="259045"/>
    <xdr:sp macro="" textlink="">
      <xdr:nvSpPr>
        <xdr:cNvPr id="727" name="n_2aveValue【消防施設】&#10;一人当たり面積">
          <a:extLst>
            <a:ext uri="{FF2B5EF4-FFF2-40B4-BE49-F238E27FC236}">
              <a16:creationId xmlns:a16="http://schemas.microsoft.com/office/drawing/2014/main" id="{D0904FB0-939D-4C9C-98F4-8447587ACE66}"/>
            </a:ext>
          </a:extLst>
        </xdr:cNvPr>
        <xdr:cNvSpPr txBox="1"/>
      </xdr:nvSpPr>
      <xdr:spPr>
        <a:xfrm>
          <a:off x="20199427" y="1410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131553</xdr:rowOff>
    </xdr:from>
    <xdr:ext cx="469744" cy="259045"/>
    <xdr:sp macro="" textlink="">
      <xdr:nvSpPr>
        <xdr:cNvPr id="728" name="n_3aveValue【消防施設】&#10;一人当たり面積">
          <a:extLst>
            <a:ext uri="{FF2B5EF4-FFF2-40B4-BE49-F238E27FC236}">
              <a16:creationId xmlns:a16="http://schemas.microsoft.com/office/drawing/2014/main" id="{6ABE1D5F-7CF0-48D3-B08D-329DB1BBDAC8}"/>
            </a:ext>
          </a:extLst>
        </xdr:cNvPr>
        <xdr:cNvSpPr txBox="1"/>
      </xdr:nvSpPr>
      <xdr:spPr>
        <a:xfrm>
          <a:off x="19310427" y="136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44104</xdr:rowOff>
    </xdr:from>
    <xdr:ext cx="469744" cy="259045"/>
    <xdr:sp macro="" textlink="">
      <xdr:nvSpPr>
        <xdr:cNvPr id="729" name="n_4aveValue【消防施設】&#10;一人当たり面積">
          <a:extLst>
            <a:ext uri="{FF2B5EF4-FFF2-40B4-BE49-F238E27FC236}">
              <a16:creationId xmlns:a16="http://schemas.microsoft.com/office/drawing/2014/main" id="{DD54BE4C-B961-4267-B863-48C48BC0B36C}"/>
            </a:ext>
          </a:extLst>
        </xdr:cNvPr>
        <xdr:cNvSpPr txBox="1"/>
      </xdr:nvSpPr>
      <xdr:spPr>
        <a:xfrm>
          <a:off x="18421427" y="1410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35214</xdr:rowOff>
    </xdr:from>
    <xdr:ext cx="469744" cy="259045"/>
    <xdr:sp macro="" textlink="">
      <xdr:nvSpPr>
        <xdr:cNvPr id="730" name="n_1mainValue【消防施設】&#10;一人当たり面積">
          <a:extLst>
            <a:ext uri="{FF2B5EF4-FFF2-40B4-BE49-F238E27FC236}">
              <a16:creationId xmlns:a16="http://schemas.microsoft.com/office/drawing/2014/main" id="{20AD55A4-F7CD-4B88-B212-EAB3121488CC}"/>
            </a:ext>
          </a:extLst>
        </xdr:cNvPr>
        <xdr:cNvSpPr txBox="1"/>
      </xdr:nvSpPr>
      <xdr:spPr>
        <a:xfrm>
          <a:off x="21075727" y="1375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67871</xdr:rowOff>
    </xdr:from>
    <xdr:ext cx="469744" cy="259045"/>
    <xdr:sp macro="" textlink="">
      <xdr:nvSpPr>
        <xdr:cNvPr id="731" name="n_2mainValue【消防施設】&#10;一人当たり面積">
          <a:extLst>
            <a:ext uri="{FF2B5EF4-FFF2-40B4-BE49-F238E27FC236}">
              <a16:creationId xmlns:a16="http://schemas.microsoft.com/office/drawing/2014/main" id="{A5CCB00C-7C2F-4CEB-840F-439D13D75C30}"/>
            </a:ext>
          </a:extLst>
        </xdr:cNvPr>
        <xdr:cNvSpPr txBox="1"/>
      </xdr:nvSpPr>
      <xdr:spPr>
        <a:xfrm>
          <a:off x="20199427" y="1378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45738</xdr:rowOff>
    </xdr:from>
    <xdr:ext cx="469744" cy="259045"/>
    <xdr:sp macro="" textlink="">
      <xdr:nvSpPr>
        <xdr:cNvPr id="732" name="n_3mainValue【消防施設】&#10;一人当たり面積">
          <a:extLst>
            <a:ext uri="{FF2B5EF4-FFF2-40B4-BE49-F238E27FC236}">
              <a16:creationId xmlns:a16="http://schemas.microsoft.com/office/drawing/2014/main" id="{60E280F3-FC9D-4936-9C38-03FFAC4724C7}"/>
            </a:ext>
          </a:extLst>
        </xdr:cNvPr>
        <xdr:cNvSpPr txBox="1"/>
      </xdr:nvSpPr>
      <xdr:spPr>
        <a:xfrm>
          <a:off x="19310427" y="1410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43378</xdr:rowOff>
    </xdr:from>
    <xdr:ext cx="469744" cy="259045"/>
    <xdr:sp macro="" textlink="">
      <xdr:nvSpPr>
        <xdr:cNvPr id="733" name="n_4mainValue【消防施設】&#10;一人当たり面積">
          <a:extLst>
            <a:ext uri="{FF2B5EF4-FFF2-40B4-BE49-F238E27FC236}">
              <a16:creationId xmlns:a16="http://schemas.microsoft.com/office/drawing/2014/main" id="{32F97409-A864-4890-BE52-D6C9E5FC2D46}"/>
            </a:ext>
          </a:extLst>
        </xdr:cNvPr>
        <xdr:cNvSpPr txBox="1"/>
      </xdr:nvSpPr>
      <xdr:spPr>
        <a:xfrm>
          <a:off x="18421427" y="1375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5B90B768-FDA3-4975-A38D-7743E1C27E0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6A1A5867-A055-43E6-B02F-18F7B06ADF5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47E698E1-2414-4702-997D-6CF5FB8BF6F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E266B89A-BB3F-4588-9AFC-F44BBB605EA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91A830E8-9170-474F-B16B-8EA0F8358D4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538E04A8-9981-43CB-B17B-13C300AE469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7BA26749-798F-4787-8ECF-5E082AB4BDD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BC188DD9-B06E-4474-BD51-1CD38300CA4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a:extLst>
            <a:ext uri="{FF2B5EF4-FFF2-40B4-BE49-F238E27FC236}">
              <a16:creationId xmlns:a16="http://schemas.microsoft.com/office/drawing/2014/main" id="{D4DE3D55-E38F-4581-B656-D57934492B2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a:extLst>
            <a:ext uri="{FF2B5EF4-FFF2-40B4-BE49-F238E27FC236}">
              <a16:creationId xmlns:a16="http://schemas.microsoft.com/office/drawing/2014/main" id="{4FB171DB-DB6F-4C35-8393-23A50986B3B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id="{4911CB4D-C765-4BBA-BFCC-4E8065E60D9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a:extLst>
            <a:ext uri="{FF2B5EF4-FFF2-40B4-BE49-F238E27FC236}">
              <a16:creationId xmlns:a16="http://schemas.microsoft.com/office/drawing/2014/main" id="{23B4720B-E99F-400E-8DA2-3C2C96DA86F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a:extLst>
            <a:ext uri="{FF2B5EF4-FFF2-40B4-BE49-F238E27FC236}">
              <a16:creationId xmlns:a16="http://schemas.microsoft.com/office/drawing/2014/main" id="{CB5E1F69-6CC2-48E5-A587-8555A348C89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a:extLst>
            <a:ext uri="{FF2B5EF4-FFF2-40B4-BE49-F238E27FC236}">
              <a16:creationId xmlns:a16="http://schemas.microsoft.com/office/drawing/2014/main" id="{B44C5599-5996-48AE-A1BD-EB945CA0410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a:extLst>
            <a:ext uri="{FF2B5EF4-FFF2-40B4-BE49-F238E27FC236}">
              <a16:creationId xmlns:a16="http://schemas.microsoft.com/office/drawing/2014/main" id="{799F9F17-3C8C-4230-B4B9-6CB405ACF4F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a:extLst>
            <a:ext uri="{FF2B5EF4-FFF2-40B4-BE49-F238E27FC236}">
              <a16:creationId xmlns:a16="http://schemas.microsoft.com/office/drawing/2014/main" id="{A8A75207-9C08-4574-B2BA-7E732C54BCB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a:extLst>
            <a:ext uri="{FF2B5EF4-FFF2-40B4-BE49-F238E27FC236}">
              <a16:creationId xmlns:a16="http://schemas.microsoft.com/office/drawing/2014/main" id="{6BD8F053-8C29-435B-A74C-1AB883765E7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a:extLst>
            <a:ext uri="{FF2B5EF4-FFF2-40B4-BE49-F238E27FC236}">
              <a16:creationId xmlns:a16="http://schemas.microsoft.com/office/drawing/2014/main" id="{A6758A46-62E3-44F8-A45F-B5402E88515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a:extLst>
            <a:ext uri="{FF2B5EF4-FFF2-40B4-BE49-F238E27FC236}">
              <a16:creationId xmlns:a16="http://schemas.microsoft.com/office/drawing/2014/main" id="{D48D3126-F7FB-4BA5-A9D6-E4F94198623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a:extLst>
            <a:ext uri="{FF2B5EF4-FFF2-40B4-BE49-F238E27FC236}">
              <a16:creationId xmlns:a16="http://schemas.microsoft.com/office/drawing/2014/main" id="{E060F5E7-21C4-4C9C-8CF6-9911BFE90A6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a:extLst>
            <a:ext uri="{FF2B5EF4-FFF2-40B4-BE49-F238E27FC236}">
              <a16:creationId xmlns:a16="http://schemas.microsoft.com/office/drawing/2014/main" id="{C157E651-CF87-494D-AB39-BAAD0FB0DA4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a:extLst>
            <a:ext uri="{FF2B5EF4-FFF2-40B4-BE49-F238E27FC236}">
              <a16:creationId xmlns:a16="http://schemas.microsoft.com/office/drawing/2014/main" id="{A93619C0-A6CF-4D59-9F61-D85F3C03B40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a:extLst>
            <a:ext uri="{FF2B5EF4-FFF2-40B4-BE49-F238E27FC236}">
              <a16:creationId xmlns:a16="http://schemas.microsoft.com/office/drawing/2014/main" id="{BE97804C-2E52-4117-B164-10BDE285B1D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4F917566-2A02-4049-834B-ED090EA1F0B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a:extLst>
            <a:ext uri="{FF2B5EF4-FFF2-40B4-BE49-F238E27FC236}">
              <a16:creationId xmlns:a16="http://schemas.microsoft.com/office/drawing/2014/main" id="{6D53B76D-07EC-4FD8-8FD5-A3117E373E5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109</xdr:row>
      <xdr:rowOff>35379</xdr:rowOff>
    </xdr:to>
    <xdr:cxnSp macro="">
      <xdr:nvCxnSpPr>
        <xdr:cNvPr id="759" name="直線コネクタ 758">
          <a:extLst>
            <a:ext uri="{FF2B5EF4-FFF2-40B4-BE49-F238E27FC236}">
              <a16:creationId xmlns:a16="http://schemas.microsoft.com/office/drawing/2014/main" id="{B800962C-17AB-42FE-B81F-0AD906FABA89}"/>
            </a:ext>
          </a:extLst>
        </xdr:cNvPr>
        <xdr:cNvCxnSpPr/>
      </xdr:nvCxnSpPr>
      <xdr:spPr>
        <a:xfrm flipV="1">
          <a:off x="16318864" y="17229364"/>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0" name="【庁舎】&#10;有形固定資産減価償却率最小値テキスト">
          <a:extLst>
            <a:ext uri="{FF2B5EF4-FFF2-40B4-BE49-F238E27FC236}">
              <a16:creationId xmlns:a16="http://schemas.microsoft.com/office/drawing/2014/main" id="{BB964103-56D8-4ECE-A06B-B62F546870A7}"/>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1" name="直線コネクタ 760">
          <a:extLst>
            <a:ext uri="{FF2B5EF4-FFF2-40B4-BE49-F238E27FC236}">
              <a16:creationId xmlns:a16="http://schemas.microsoft.com/office/drawing/2014/main" id="{608F307A-5DB0-4D35-9C79-A1AE70A74FE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762" name="【庁舎】&#10;有形固定資産減価償却率最大値テキスト">
          <a:extLst>
            <a:ext uri="{FF2B5EF4-FFF2-40B4-BE49-F238E27FC236}">
              <a16:creationId xmlns:a16="http://schemas.microsoft.com/office/drawing/2014/main" id="{B20A1852-3C68-4A24-B2F0-C4E5ACE25D5E}"/>
            </a:ext>
          </a:extLst>
        </xdr:cNvPr>
        <xdr:cNvSpPr txBox="1"/>
      </xdr:nvSpPr>
      <xdr:spPr>
        <a:xfrm>
          <a:off x="16357600" y="17004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763" name="直線コネクタ 762">
          <a:extLst>
            <a:ext uri="{FF2B5EF4-FFF2-40B4-BE49-F238E27FC236}">
              <a16:creationId xmlns:a16="http://schemas.microsoft.com/office/drawing/2014/main" id="{B771D41A-581C-43DE-AD12-E459069E62C3}"/>
            </a:ext>
          </a:extLst>
        </xdr:cNvPr>
        <xdr:cNvCxnSpPr/>
      </xdr:nvCxnSpPr>
      <xdr:spPr>
        <a:xfrm>
          <a:off x="16230600" y="1722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41383</xdr:rowOff>
    </xdr:from>
    <xdr:ext cx="405111" cy="259045"/>
    <xdr:sp macro="" textlink="">
      <xdr:nvSpPr>
        <xdr:cNvPr id="764" name="【庁舎】&#10;有形固定資産減価償却率平均値テキスト">
          <a:extLst>
            <a:ext uri="{FF2B5EF4-FFF2-40B4-BE49-F238E27FC236}">
              <a16:creationId xmlns:a16="http://schemas.microsoft.com/office/drawing/2014/main" id="{F78C7593-08F0-4865-977C-50FA98B5C298}"/>
            </a:ext>
          </a:extLst>
        </xdr:cNvPr>
        <xdr:cNvSpPr txBox="1"/>
      </xdr:nvSpPr>
      <xdr:spPr>
        <a:xfrm>
          <a:off x="16357600" y="1787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62956</xdr:rowOff>
    </xdr:from>
    <xdr:to>
      <xdr:col>85</xdr:col>
      <xdr:colOff>177800</xdr:colOff>
      <xdr:row>104</xdr:row>
      <xdr:rowOff>164556</xdr:rowOff>
    </xdr:to>
    <xdr:sp macro="" textlink="">
      <xdr:nvSpPr>
        <xdr:cNvPr id="765" name="フローチャート: 判断 764">
          <a:extLst>
            <a:ext uri="{FF2B5EF4-FFF2-40B4-BE49-F238E27FC236}">
              <a16:creationId xmlns:a16="http://schemas.microsoft.com/office/drawing/2014/main" id="{D9926A78-ABE2-4B15-8698-8CB04967888A}"/>
            </a:ext>
          </a:extLst>
        </xdr:cNvPr>
        <xdr:cNvSpPr/>
      </xdr:nvSpPr>
      <xdr:spPr>
        <a:xfrm>
          <a:off x="16268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40095</xdr:rowOff>
    </xdr:from>
    <xdr:to>
      <xdr:col>81</xdr:col>
      <xdr:colOff>101600</xdr:colOff>
      <xdr:row>105</xdr:row>
      <xdr:rowOff>141695</xdr:rowOff>
    </xdr:to>
    <xdr:sp macro="" textlink="">
      <xdr:nvSpPr>
        <xdr:cNvPr id="766" name="フローチャート: 判断 765">
          <a:extLst>
            <a:ext uri="{FF2B5EF4-FFF2-40B4-BE49-F238E27FC236}">
              <a16:creationId xmlns:a16="http://schemas.microsoft.com/office/drawing/2014/main" id="{15471105-5354-4FB9-A4C5-58D352DF0F7B}"/>
            </a:ext>
          </a:extLst>
        </xdr:cNvPr>
        <xdr:cNvSpPr/>
      </xdr:nvSpPr>
      <xdr:spPr>
        <a:xfrm>
          <a:off x="15430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118473</xdr:rowOff>
    </xdr:from>
    <xdr:to>
      <xdr:col>76</xdr:col>
      <xdr:colOff>165100</xdr:colOff>
      <xdr:row>106</xdr:row>
      <xdr:rowOff>48623</xdr:rowOff>
    </xdr:to>
    <xdr:sp macro="" textlink="">
      <xdr:nvSpPr>
        <xdr:cNvPr id="767" name="フローチャート: 判断 766">
          <a:extLst>
            <a:ext uri="{FF2B5EF4-FFF2-40B4-BE49-F238E27FC236}">
              <a16:creationId xmlns:a16="http://schemas.microsoft.com/office/drawing/2014/main" id="{A5B3C063-B761-41B8-B5F1-47481A3DC45C}"/>
            </a:ext>
          </a:extLst>
        </xdr:cNvPr>
        <xdr:cNvSpPr/>
      </xdr:nvSpPr>
      <xdr:spPr>
        <a:xfrm>
          <a:off x="14541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80918</xdr:rowOff>
    </xdr:from>
    <xdr:to>
      <xdr:col>72</xdr:col>
      <xdr:colOff>38100</xdr:colOff>
      <xdr:row>106</xdr:row>
      <xdr:rowOff>11068</xdr:rowOff>
    </xdr:to>
    <xdr:sp macro="" textlink="">
      <xdr:nvSpPr>
        <xdr:cNvPr id="768" name="フローチャート: 判断 767">
          <a:extLst>
            <a:ext uri="{FF2B5EF4-FFF2-40B4-BE49-F238E27FC236}">
              <a16:creationId xmlns:a16="http://schemas.microsoft.com/office/drawing/2014/main" id="{AF942D89-6612-44EF-94F5-5560E134F4EC}"/>
            </a:ext>
          </a:extLst>
        </xdr:cNvPr>
        <xdr:cNvSpPr/>
      </xdr:nvSpPr>
      <xdr:spPr>
        <a:xfrm>
          <a:off x="13652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66221</xdr:rowOff>
    </xdr:from>
    <xdr:to>
      <xdr:col>67</xdr:col>
      <xdr:colOff>101600</xdr:colOff>
      <xdr:row>105</xdr:row>
      <xdr:rowOff>167821</xdr:rowOff>
    </xdr:to>
    <xdr:sp macro="" textlink="">
      <xdr:nvSpPr>
        <xdr:cNvPr id="769" name="フローチャート: 判断 768">
          <a:extLst>
            <a:ext uri="{FF2B5EF4-FFF2-40B4-BE49-F238E27FC236}">
              <a16:creationId xmlns:a16="http://schemas.microsoft.com/office/drawing/2014/main" id="{4358C442-FCFC-4BD9-9376-666CEFDEB167}"/>
            </a:ext>
          </a:extLst>
        </xdr:cNvPr>
        <xdr:cNvSpPr/>
      </xdr:nvSpPr>
      <xdr:spPr>
        <a:xfrm>
          <a:off x="1276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219DA4A5-603D-4452-8E52-488FB332A9B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E72BC932-7CFA-4F14-A999-502F87BFBBA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90EBAB86-7B6C-471A-ABF7-DD84EBAD097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B0338254-C427-4FF5-A065-568E2C689BC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E8803D0E-1401-48E4-97DC-C733C3833DE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72752</xdr:rowOff>
    </xdr:from>
    <xdr:to>
      <xdr:col>85</xdr:col>
      <xdr:colOff>177800</xdr:colOff>
      <xdr:row>104</xdr:row>
      <xdr:rowOff>2902</xdr:rowOff>
    </xdr:to>
    <xdr:sp macro="" textlink="">
      <xdr:nvSpPr>
        <xdr:cNvPr id="775" name="楕円 774">
          <a:extLst>
            <a:ext uri="{FF2B5EF4-FFF2-40B4-BE49-F238E27FC236}">
              <a16:creationId xmlns:a16="http://schemas.microsoft.com/office/drawing/2014/main" id="{4B3FF8E8-5931-43DB-8D04-941E4E0255BC}"/>
            </a:ext>
          </a:extLst>
        </xdr:cNvPr>
        <xdr:cNvSpPr/>
      </xdr:nvSpPr>
      <xdr:spPr>
        <a:xfrm>
          <a:off x="16268700" y="177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95629</xdr:rowOff>
    </xdr:from>
    <xdr:ext cx="405111" cy="259045"/>
    <xdr:sp macro="" textlink="">
      <xdr:nvSpPr>
        <xdr:cNvPr id="776" name="【庁舎】&#10;有形固定資産減価償却率該当値テキスト">
          <a:extLst>
            <a:ext uri="{FF2B5EF4-FFF2-40B4-BE49-F238E27FC236}">
              <a16:creationId xmlns:a16="http://schemas.microsoft.com/office/drawing/2014/main" id="{3A598570-1713-493D-B5E8-4E580932289B}"/>
            </a:ext>
          </a:extLst>
        </xdr:cNvPr>
        <xdr:cNvSpPr txBox="1"/>
      </xdr:nvSpPr>
      <xdr:spPr>
        <a:xfrm>
          <a:off x="16357600" y="1758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31931</xdr:rowOff>
    </xdr:from>
    <xdr:to>
      <xdr:col>81</xdr:col>
      <xdr:colOff>101600</xdr:colOff>
      <xdr:row>103</xdr:row>
      <xdr:rowOff>133531</xdr:rowOff>
    </xdr:to>
    <xdr:sp macro="" textlink="">
      <xdr:nvSpPr>
        <xdr:cNvPr id="777" name="楕円 776">
          <a:extLst>
            <a:ext uri="{FF2B5EF4-FFF2-40B4-BE49-F238E27FC236}">
              <a16:creationId xmlns:a16="http://schemas.microsoft.com/office/drawing/2014/main" id="{B325AF41-4D6A-44FC-8F9E-32153B9351DD}"/>
            </a:ext>
          </a:extLst>
        </xdr:cNvPr>
        <xdr:cNvSpPr/>
      </xdr:nvSpPr>
      <xdr:spPr>
        <a:xfrm>
          <a:off x="15430500" y="176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82731</xdr:rowOff>
    </xdr:from>
    <xdr:to>
      <xdr:col>85</xdr:col>
      <xdr:colOff>127000</xdr:colOff>
      <xdr:row>103</xdr:row>
      <xdr:rowOff>123552</xdr:rowOff>
    </xdr:to>
    <xdr:cxnSp macro="">
      <xdr:nvCxnSpPr>
        <xdr:cNvPr id="778" name="直線コネクタ 777">
          <a:extLst>
            <a:ext uri="{FF2B5EF4-FFF2-40B4-BE49-F238E27FC236}">
              <a16:creationId xmlns:a16="http://schemas.microsoft.com/office/drawing/2014/main" id="{EAEA52DE-EA1E-4E55-8971-E34669B38943}"/>
            </a:ext>
          </a:extLst>
        </xdr:cNvPr>
        <xdr:cNvCxnSpPr/>
      </xdr:nvCxnSpPr>
      <xdr:spPr>
        <a:xfrm>
          <a:off x="15481300" y="17742081"/>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779" name="楕円 778">
          <a:extLst>
            <a:ext uri="{FF2B5EF4-FFF2-40B4-BE49-F238E27FC236}">
              <a16:creationId xmlns:a16="http://schemas.microsoft.com/office/drawing/2014/main" id="{5C42E976-4C11-48E4-93A9-CA47FAEC6903}"/>
            </a:ext>
          </a:extLst>
        </xdr:cNvPr>
        <xdr:cNvSpPr/>
      </xdr:nvSpPr>
      <xdr:spPr>
        <a:xfrm>
          <a:off x="14541500" y="1765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43543</xdr:rowOff>
    </xdr:from>
    <xdr:to>
      <xdr:col>81</xdr:col>
      <xdr:colOff>50800</xdr:colOff>
      <xdr:row>103</xdr:row>
      <xdr:rowOff>82731</xdr:rowOff>
    </xdr:to>
    <xdr:cxnSp macro="">
      <xdr:nvCxnSpPr>
        <xdr:cNvPr id="780" name="直線コネクタ 779">
          <a:extLst>
            <a:ext uri="{FF2B5EF4-FFF2-40B4-BE49-F238E27FC236}">
              <a16:creationId xmlns:a16="http://schemas.microsoft.com/office/drawing/2014/main" id="{43F6C31D-B567-4CF8-A96B-CA9987DE26DA}"/>
            </a:ext>
          </a:extLst>
        </xdr:cNvPr>
        <xdr:cNvCxnSpPr/>
      </xdr:nvCxnSpPr>
      <xdr:spPr>
        <a:xfrm>
          <a:off x="14592300" y="1770289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41729</xdr:rowOff>
    </xdr:from>
    <xdr:to>
      <xdr:col>72</xdr:col>
      <xdr:colOff>38100</xdr:colOff>
      <xdr:row>102</xdr:row>
      <xdr:rowOff>143329</xdr:rowOff>
    </xdr:to>
    <xdr:sp macro="" textlink="">
      <xdr:nvSpPr>
        <xdr:cNvPr id="781" name="楕円 780">
          <a:extLst>
            <a:ext uri="{FF2B5EF4-FFF2-40B4-BE49-F238E27FC236}">
              <a16:creationId xmlns:a16="http://schemas.microsoft.com/office/drawing/2014/main" id="{F00D72F7-BD31-428B-B50A-21CF6B756BEB}"/>
            </a:ext>
          </a:extLst>
        </xdr:cNvPr>
        <xdr:cNvSpPr/>
      </xdr:nvSpPr>
      <xdr:spPr>
        <a:xfrm>
          <a:off x="13652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92529</xdr:rowOff>
    </xdr:from>
    <xdr:to>
      <xdr:col>76</xdr:col>
      <xdr:colOff>114300</xdr:colOff>
      <xdr:row>103</xdr:row>
      <xdr:rowOff>43543</xdr:rowOff>
    </xdr:to>
    <xdr:cxnSp macro="">
      <xdr:nvCxnSpPr>
        <xdr:cNvPr id="782" name="直線コネクタ 781">
          <a:extLst>
            <a:ext uri="{FF2B5EF4-FFF2-40B4-BE49-F238E27FC236}">
              <a16:creationId xmlns:a16="http://schemas.microsoft.com/office/drawing/2014/main" id="{B3270221-C828-4094-83E2-DE3EDB59FC7A}"/>
            </a:ext>
          </a:extLst>
        </xdr:cNvPr>
        <xdr:cNvCxnSpPr/>
      </xdr:nvCxnSpPr>
      <xdr:spPr>
        <a:xfrm>
          <a:off x="13703300" y="17580429"/>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9071</xdr:rowOff>
    </xdr:from>
    <xdr:to>
      <xdr:col>67</xdr:col>
      <xdr:colOff>101600</xdr:colOff>
      <xdr:row>102</xdr:row>
      <xdr:rowOff>110671</xdr:rowOff>
    </xdr:to>
    <xdr:sp macro="" textlink="">
      <xdr:nvSpPr>
        <xdr:cNvPr id="783" name="楕円 782">
          <a:extLst>
            <a:ext uri="{FF2B5EF4-FFF2-40B4-BE49-F238E27FC236}">
              <a16:creationId xmlns:a16="http://schemas.microsoft.com/office/drawing/2014/main" id="{0EBDD28B-E04B-4641-A6B8-ADCA5241F418}"/>
            </a:ext>
          </a:extLst>
        </xdr:cNvPr>
        <xdr:cNvSpPr/>
      </xdr:nvSpPr>
      <xdr:spPr>
        <a:xfrm>
          <a:off x="12763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59871</xdr:rowOff>
    </xdr:from>
    <xdr:to>
      <xdr:col>71</xdr:col>
      <xdr:colOff>177800</xdr:colOff>
      <xdr:row>102</xdr:row>
      <xdr:rowOff>92529</xdr:rowOff>
    </xdr:to>
    <xdr:cxnSp macro="">
      <xdr:nvCxnSpPr>
        <xdr:cNvPr id="784" name="直線コネクタ 783">
          <a:extLst>
            <a:ext uri="{FF2B5EF4-FFF2-40B4-BE49-F238E27FC236}">
              <a16:creationId xmlns:a16="http://schemas.microsoft.com/office/drawing/2014/main" id="{3C2C3887-6C40-4C9C-93AB-20838247480E}"/>
            </a:ext>
          </a:extLst>
        </xdr:cNvPr>
        <xdr:cNvCxnSpPr/>
      </xdr:nvCxnSpPr>
      <xdr:spPr>
        <a:xfrm>
          <a:off x="12814300" y="175477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132822</xdr:rowOff>
    </xdr:from>
    <xdr:ext cx="405111" cy="259045"/>
    <xdr:sp macro="" textlink="">
      <xdr:nvSpPr>
        <xdr:cNvPr id="785" name="n_1aveValue【庁舎】&#10;有形固定資産減価償却率">
          <a:extLst>
            <a:ext uri="{FF2B5EF4-FFF2-40B4-BE49-F238E27FC236}">
              <a16:creationId xmlns:a16="http://schemas.microsoft.com/office/drawing/2014/main" id="{782AEF97-50DE-4F6D-BB19-D80890017DA7}"/>
            </a:ext>
          </a:extLst>
        </xdr:cNvPr>
        <xdr:cNvSpPr txBox="1"/>
      </xdr:nvSpPr>
      <xdr:spPr>
        <a:xfrm>
          <a:off x="152660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39750</xdr:rowOff>
    </xdr:from>
    <xdr:ext cx="405111" cy="259045"/>
    <xdr:sp macro="" textlink="">
      <xdr:nvSpPr>
        <xdr:cNvPr id="786" name="n_2aveValue【庁舎】&#10;有形固定資産減価償却率">
          <a:extLst>
            <a:ext uri="{FF2B5EF4-FFF2-40B4-BE49-F238E27FC236}">
              <a16:creationId xmlns:a16="http://schemas.microsoft.com/office/drawing/2014/main" id="{65495473-7CA0-48C6-B207-5B6079757469}"/>
            </a:ext>
          </a:extLst>
        </xdr:cNvPr>
        <xdr:cNvSpPr txBox="1"/>
      </xdr:nvSpPr>
      <xdr:spPr>
        <a:xfrm>
          <a:off x="14389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2195</xdr:rowOff>
    </xdr:from>
    <xdr:ext cx="405111" cy="259045"/>
    <xdr:sp macro="" textlink="">
      <xdr:nvSpPr>
        <xdr:cNvPr id="787" name="n_3aveValue【庁舎】&#10;有形固定資産減価償却率">
          <a:extLst>
            <a:ext uri="{FF2B5EF4-FFF2-40B4-BE49-F238E27FC236}">
              <a16:creationId xmlns:a16="http://schemas.microsoft.com/office/drawing/2014/main" id="{1FBD3746-9D5C-4600-9E11-66FABB0CE53F}"/>
            </a:ext>
          </a:extLst>
        </xdr:cNvPr>
        <xdr:cNvSpPr txBox="1"/>
      </xdr:nvSpPr>
      <xdr:spPr>
        <a:xfrm>
          <a:off x="13500744"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158948</xdr:rowOff>
    </xdr:from>
    <xdr:ext cx="405111" cy="259045"/>
    <xdr:sp macro="" textlink="">
      <xdr:nvSpPr>
        <xdr:cNvPr id="788" name="n_4aveValue【庁舎】&#10;有形固定資産減価償却率">
          <a:extLst>
            <a:ext uri="{FF2B5EF4-FFF2-40B4-BE49-F238E27FC236}">
              <a16:creationId xmlns:a16="http://schemas.microsoft.com/office/drawing/2014/main" id="{B0C95E2C-1C76-40D5-AB9D-03DA0995E22A}"/>
            </a:ext>
          </a:extLst>
        </xdr:cNvPr>
        <xdr:cNvSpPr txBox="1"/>
      </xdr:nvSpPr>
      <xdr:spPr>
        <a:xfrm>
          <a:off x="126117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150058</xdr:rowOff>
    </xdr:from>
    <xdr:ext cx="405111" cy="259045"/>
    <xdr:sp macro="" textlink="">
      <xdr:nvSpPr>
        <xdr:cNvPr id="789" name="n_1mainValue【庁舎】&#10;有形固定資産減価償却率">
          <a:extLst>
            <a:ext uri="{FF2B5EF4-FFF2-40B4-BE49-F238E27FC236}">
              <a16:creationId xmlns:a16="http://schemas.microsoft.com/office/drawing/2014/main" id="{D72BAB61-4C2A-4784-BB53-16566CFD18BF}"/>
            </a:ext>
          </a:extLst>
        </xdr:cNvPr>
        <xdr:cNvSpPr txBox="1"/>
      </xdr:nvSpPr>
      <xdr:spPr>
        <a:xfrm>
          <a:off x="15266044" y="1746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110870</xdr:rowOff>
    </xdr:from>
    <xdr:ext cx="405111" cy="259045"/>
    <xdr:sp macro="" textlink="">
      <xdr:nvSpPr>
        <xdr:cNvPr id="790" name="n_2mainValue【庁舎】&#10;有形固定資産減価償却率">
          <a:extLst>
            <a:ext uri="{FF2B5EF4-FFF2-40B4-BE49-F238E27FC236}">
              <a16:creationId xmlns:a16="http://schemas.microsoft.com/office/drawing/2014/main" id="{7AF73E77-BA61-4362-A7C6-418E2B8A4021}"/>
            </a:ext>
          </a:extLst>
        </xdr:cNvPr>
        <xdr:cNvSpPr txBox="1"/>
      </xdr:nvSpPr>
      <xdr:spPr>
        <a:xfrm>
          <a:off x="14389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159856</xdr:rowOff>
    </xdr:from>
    <xdr:ext cx="405111" cy="259045"/>
    <xdr:sp macro="" textlink="">
      <xdr:nvSpPr>
        <xdr:cNvPr id="791" name="n_3mainValue【庁舎】&#10;有形固定資産減価償却率">
          <a:extLst>
            <a:ext uri="{FF2B5EF4-FFF2-40B4-BE49-F238E27FC236}">
              <a16:creationId xmlns:a16="http://schemas.microsoft.com/office/drawing/2014/main" id="{837CB856-7023-4B25-A0B3-B3E1F682640E}"/>
            </a:ext>
          </a:extLst>
        </xdr:cNvPr>
        <xdr:cNvSpPr txBox="1"/>
      </xdr:nvSpPr>
      <xdr:spPr>
        <a:xfrm>
          <a:off x="135007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127198</xdr:rowOff>
    </xdr:from>
    <xdr:ext cx="405111" cy="259045"/>
    <xdr:sp macro="" textlink="">
      <xdr:nvSpPr>
        <xdr:cNvPr id="792" name="n_4mainValue【庁舎】&#10;有形固定資産減価償却率">
          <a:extLst>
            <a:ext uri="{FF2B5EF4-FFF2-40B4-BE49-F238E27FC236}">
              <a16:creationId xmlns:a16="http://schemas.microsoft.com/office/drawing/2014/main" id="{27308F19-7BBD-4838-AD6E-3588E1648307}"/>
            </a:ext>
          </a:extLst>
        </xdr:cNvPr>
        <xdr:cNvSpPr txBox="1"/>
      </xdr:nvSpPr>
      <xdr:spPr>
        <a:xfrm>
          <a:off x="12611744" y="172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40D55D78-932D-48A2-B804-543071F6FB6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526A52D0-CAC0-4244-B939-CCC3DF43F1E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3638D8A7-460E-4B63-AA6F-C2DF03F4D1F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5B6B7294-7546-4A77-A6DD-6BF941E5881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795BDC02-1A43-439A-97C4-1AE5DAD779B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96B0C341-0402-47A2-92D8-9F3BE19E9C2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C4DE6989-1948-4040-B949-97976808705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335D31EA-CF32-4316-9E11-C1FAAB0D1AC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9DECBAD7-FEF6-4040-985B-AB9B811ABDD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CA393A8F-CC4F-41BD-9F66-406DFE15118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3" name="直線コネクタ 802">
          <a:extLst>
            <a:ext uri="{FF2B5EF4-FFF2-40B4-BE49-F238E27FC236}">
              <a16:creationId xmlns:a16="http://schemas.microsoft.com/office/drawing/2014/main" id="{207D90AD-6524-41C7-AC6B-A650C80B719F}"/>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4" name="テキスト ボックス 803">
          <a:extLst>
            <a:ext uri="{FF2B5EF4-FFF2-40B4-BE49-F238E27FC236}">
              <a16:creationId xmlns:a16="http://schemas.microsoft.com/office/drawing/2014/main" id="{34AA7383-C7FD-4D5A-840B-D1178530EAA4}"/>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5" name="直線コネクタ 804">
          <a:extLst>
            <a:ext uri="{FF2B5EF4-FFF2-40B4-BE49-F238E27FC236}">
              <a16:creationId xmlns:a16="http://schemas.microsoft.com/office/drawing/2014/main" id="{2EC248D8-73C3-4055-A257-CC5CF964E24E}"/>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6" name="テキスト ボックス 805">
          <a:extLst>
            <a:ext uri="{FF2B5EF4-FFF2-40B4-BE49-F238E27FC236}">
              <a16:creationId xmlns:a16="http://schemas.microsoft.com/office/drawing/2014/main" id="{F70E1D97-8B58-4BEE-9C77-C68AEED198ED}"/>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7" name="直線コネクタ 806">
          <a:extLst>
            <a:ext uri="{FF2B5EF4-FFF2-40B4-BE49-F238E27FC236}">
              <a16:creationId xmlns:a16="http://schemas.microsoft.com/office/drawing/2014/main" id="{E0B71592-E652-47B2-8FD2-223901130C46}"/>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8" name="テキスト ボックス 807">
          <a:extLst>
            <a:ext uri="{FF2B5EF4-FFF2-40B4-BE49-F238E27FC236}">
              <a16:creationId xmlns:a16="http://schemas.microsoft.com/office/drawing/2014/main" id="{AD69C186-F4CA-4339-8886-8F68C0A8DEFF}"/>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9" name="直線コネクタ 808">
          <a:extLst>
            <a:ext uri="{FF2B5EF4-FFF2-40B4-BE49-F238E27FC236}">
              <a16:creationId xmlns:a16="http://schemas.microsoft.com/office/drawing/2014/main" id="{80EEC761-0F6D-4A82-8F05-8449CEE89F68}"/>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0" name="テキスト ボックス 809">
          <a:extLst>
            <a:ext uri="{FF2B5EF4-FFF2-40B4-BE49-F238E27FC236}">
              <a16:creationId xmlns:a16="http://schemas.microsoft.com/office/drawing/2014/main" id="{8E8B1009-AC11-4AE3-91CE-F7DAB5C4411A}"/>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a:extLst>
            <a:ext uri="{FF2B5EF4-FFF2-40B4-BE49-F238E27FC236}">
              <a16:creationId xmlns:a16="http://schemas.microsoft.com/office/drawing/2014/main" id="{89EEF67F-B517-4040-A49D-D96AA4CFBCA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a:extLst>
            <a:ext uri="{FF2B5EF4-FFF2-40B4-BE49-F238E27FC236}">
              <a16:creationId xmlns:a16="http://schemas.microsoft.com/office/drawing/2014/main" id="{B19777F4-5F48-4FD8-9987-B811BAEDF1D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庁舎】&#10;一人当たり面積グラフ枠">
          <a:extLst>
            <a:ext uri="{FF2B5EF4-FFF2-40B4-BE49-F238E27FC236}">
              <a16:creationId xmlns:a16="http://schemas.microsoft.com/office/drawing/2014/main" id="{7BD9E7FF-D755-4997-98CA-C37717A5305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75285</xdr:rowOff>
    </xdr:from>
    <xdr:to>
      <xdr:col>116</xdr:col>
      <xdr:colOff>62864</xdr:colOff>
      <xdr:row>107</xdr:row>
      <xdr:rowOff>154381</xdr:rowOff>
    </xdr:to>
    <xdr:cxnSp macro="">
      <xdr:nvCxnSpPr>
        <xdr:cNvPr id="814" name="直線コネクタ 813">
          <a:extLst>
            <a:ext uri="{FF2B5EF4-FFF2-40B4-BE49-F238E27FC236}">
              <a16:creationId xmlns:a16="http://schemas.microsoft.com/office/drawing/2014/main" id="{93609C9A-EEAA-46F2-B99D-3F81C498FE45}"/>
            </a:ext>
          </a:extLst>
        </xdr:cNvPr>
        <xdr:cNvCxnSpPr/>
      </xdr:nvCxnSpPr>
      <xdr:spPr>
        <a:xfrm flipV="1">
          <a:off x="22160864" y="17220285"/>
          <a:ext cx="0" cy="1279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158208</xdr:rowOff>
    </xdr:from>
    <xdr:ext cx="469744" cy="259045"/>
    <xdr:sp macro="" textlink="">
      <xdr:nvSpPr>
        <xdr:cNvPr id="815" name="【庁舎】&#10;一人当たり面積最小値テキスト">
          <a:extLst>
            <a:ext uri="{FF2B5EF4-FFF2-40B4-BE49-F238E27FC236}">
              <a16:creationId xmlns:a16="http://schemas.microsoft.com/office/drawing/2014/main" id="{065B73F7-5EC9-4234-82E6-65BA3DBA9EE5}"/>
            </a:ext>
          </a:extLst>
        </xdr:cNvPr>
        <xdr:cNvSpPr txBox="1"/>
      </xdr:nvSpPr>
      <xdr:spPr>
        <a:xfrm>
          <a:off x="22199600" y="18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154381</xdr:rowOff>
    </xdr:from>
    <xdr:to>
      <xdr:col>116</xdr:col>
      <xdr:colOff>152400</xdr:colOff>
      <xdr:row>107</xdr:row>
      <xdr:rowOff>154381</xdr:rowOff>
    </xdr:to>
    <xdr:cxnSp macro="">
      <xdr:nvCxnSpPr>
        <xdr:cNvPr id="816" name="直線コネクタ 815">
          <a:extLst>
            <a:ext uri="{FF2B5EF4-FFF2-40B4-BE49-F238E27FC236}">
              <a16:creationId xmlns:a16="http://schemas.microsoft.com/office/drawing/2014/main" id="{F230E58D-A622-43C6-B545-AE9BDD06FBBB}"/>
            </a:ext>
          </a:extLst>
        </xdr:cNvPr>
        <xdr:cNvCxnSpPr/>
      </xdr:nvCxnSpPr>
      <xdr:spPr>
        <a:xfrm>
          <a:off x="22072600" y="1849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21962</xdr:rowOff>
    </xdr:from>
    <xdr:ext cx="469744" cy="259045"/>
    <xdr:sp macro="" textlink="">
      <xdr:nvSpPr>
        <xdr:cNvPr id="817" name="【庁舎】&#10;一人当たり面積最大値テキスト">
          <a:extLst>
            <a:ext uri="{FF2B5EF4-FFF2-40B4-BE49-F238E27FC236}">
              <a16:creationId xmlns:a16="http://schemas.microsoft.com/office/drawing/2014/main" id="{68226138-02A6-4D05-9C14-6D3D11CB627F}"/>
            </a:ext>
          </a:extLst>
        </xdr:cNvPr>
        <xdr:cNvSpPr txBox="1"/>
      </xdr:nvSpPr>
      <xdr:spPr>
        <a:xfrm>
          <a:off x="22199600" y="1699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75285</xdr:rowOff>
    </xdr:from>
    <xdr:to>
      <xdr:col>116</xdr:col>
      <xdr:colOff>152400</xdr:colOff>
      <xdr:row>100</xdr:row>
      <xdr:rowOff>75285</xdr:rowOff>
    </xdr:to>
    <xdr:cxnSp macro="">
      <xdr:nvCxnSpPr>
        <xdr:cNvPr id="818" name="直線コネクタ 817">
          <a:extLst>
            <a:ext uri="{FF2B5EF4-FFF2-40B4-BE49-F238E27FC236}">
              <a16:creationId xmlns:a16="http://schemas.microsoft.com/office/drawing/2014/main" id="{1C4D53EA-D0C5-4BE1-813D-DAAA0A9166DB}"/>
            </a:ext>
          </a:extLst>
        </xdr:cNvPr>
        <xdr:cNvCxnSpPr/>
      </xdr:nvCxnSpPr>
      <xdr:spPr>
        <a:xfrm>
          <a:off x="22072600" y="1722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130929</xdr:rowOff>
    </xdr:from>
    <xdr:ext cx="469744" cy="259045"/>
    <xdr:sp macro="" textlink="">
      <xdr:nvSpPr>
        <xdr:cNvPr id="819" name="【庁舎】&#10;一人当たり面積平均値テキスト">
          <a:extLst>
            <a:ext uri="{FF2B5EF4-FFF2-40B4-BE49-F238E27FC236}">
              <a16:creationId xmlns:a16="http://schemas.microsoft.com/office/drawing/2014/main" id="{BADA0711-FA3D-41F8-B2DD-632ACCD454EA}"/>
            </a:ext>
          </a:extLst>
        </xdr:cNvPr>
        <xdr:cNvSpPr txBox="1"/>
      </xdr:nvSpPr>
      <xdr:spPr>
        <a:xfrm>
          <a:off x="22199600" y="1813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152502</xdr:rowOff>
    </xdr:from>
    <xdr:to>
      <xdr:col>116</xdr:col>
      <xdr:colOff>114300</xdr:colOff>
      <xdr:row>106</xdr:row>
      <xdr:rowOff>82652</xdr:rowOff>
    </xdr:to>
    <xdr:sp macro="" textlink="">
      <xdr:nvSpPr>
        <xdr:cNvPr id="820" name="フローチャート: 判断 819">
          <a:extLst>
            <a:ext uri="{FF2B5EF4-FFF2-40B4-BE49-F238E27FC236}">
              <a16:creationId xmlns:a16="http://schemas.microsoft.com/office/drawing/2014/main" id="{41CB2C60-5C17-4B9D-814C-2872EE3CED9A}"/>
            </a:ext>
          </a:extLst>
        </xdr:cNvPr>
        <xdr:cNvSpPr/>
      </xdr:nvSpPr>
      <xdr:spPr>
        <a:xfrm>
          <a:off x="22110700" y="1815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159359</xdr:rowOff>
    </xdr:from>
    <xdr:to>
      <xdr:col>112</xdr:col>
      <xdr:colOff>38100</xdr:colOff>
      <xdr:row>106</xdr:row>
      <xdr:rowOff>89509</xdr:rowOff>
    </xdr:to>
    <xdr:sp macro="" textlink="">
      <xdr:nvSpPr>
        <xdr:cNvPr id="821" name="フローチャート: 判断 820">
          <a:extLst>
            <a:ext uri="{FF2B5EF4-FFF2-40B4-BE49-F238E27FC236}">
              <a16:creationId xmlns:a16="http://schemas.microsoft.com/office/drawing/2014/main" id="{8B86E45B-DCBC-40B4-99FF-1E397F35676D}"/>
            </a:ext>
          </a:extLst>
        </xdr:cNvPr>
        <xdr:cNvSpPr/>
      </xdr:nvSpPr>
      <xdr:spPr>
        <a:xfrm>
          <a:off x="21272500" y="181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10770</xdr:rowOff>
    </xdr:from>
    <xdr:to>
      <xdr:col>107</xdr:col>
      <xdr:colOff>101600</xdr:colOff>
      <xdr:row>106</xdr:row>
      <xdr:rowOff>112370</xdr:rowOff>
    </xdr:to>
    <xdr:sp macro="" textlink="">
      <xdr:nvSpPr>
        <xdr:cNvPr id="822" name="フローチャート: 判断 821">
          <a:extLst>
            <a:ext uri="{FF2B5EF4-FFF2-40B4-BE49-F238E27FC236}">
              <a16:creationId xmlns:a16="http://schemas.microsoft.com/office/drawing/2014/main" id="{7CFDBBCB-A138-4ED7-810D-FA69A5D0021A}"/>
            </a:ext>
          </a:extLst>
        </xdr:cNvPr>
        <xdr:cNvSpPr/>
      </xdr:nvSpPr>
      <xdr:spPr>
        <a:xfrm>
          <a:off x="20383500" y="1818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168047</xdr:rowOff>
    </xdr:from>
    <xdr:to>
      <xdr:col>102</xdr:col>
      <xdr:colOff>165100</xdr:colOff>
      <xdr:row>106</xdr:row>
      <xdr:rowOff>98197</xdr:rowOff>
    </xdr:to>
    <xdr:sp macro="" textlink="">
      <xdr:nvSpPr>
        <xdr:cNvPr id="823" name="フローチャート: 判断 822">
          <a:extLst>
            <a:ext uri="{FF2B5EF4-FFF2-40B4-BE49-F238E27FC236}">
              <a16:creationId xmlns:a16="http://schemas.microsoft.com/office/drawing/2014/main" id="{A87D46E8-E0AF-4562-9FCD-AF3FCB0C10ED}"/>
            </a:ext>
          </a:extLst>
        </xdr:cNvPr>
        <xdr:cNvSpPr/>
      </xdr:nvSpPr>
      <xdr:spPr>
        <a:xfrm>
          <a:off x="19494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125527</xdr:rowOff>
    </xdr:from>
    <xdr:to>
      <xdr:col>98</xdr:col>
      <xdr:colOff>38100</xdr:colOff>
      <xdr:row>106</xdr:row>
      <xdr:rowOff>55677</xdr:rowOff>
    </xdr:to>
    <xdr:sp macro="" textlink="">
      <xdr:nvSpPr>
        <xdr:cNvPr id="824" name="フローチャート: 判断 823">
          <a:extLst>
            <a:ext uri="{FF2B5EF4-FFF2-40B4-BE49-F238E27FC236}">
              <a16:creationId xmlns:a16="http://schemas.microsoft.com/office/drawing/2014/main" id="{0B9AD195-E839-4E2D-B7AC-311168327092}"/>
            </a:ext>
          </a:extLst>
        </xdr:cNvPr>
        <xdr:cNvSpPr/>
      </xdr:nvSpPr>
      <xdr:spPr>
        <a:xfrm>
          <a:off x="18605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19E2602E-3C01-42B5-9153-94E09AEB12E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5CD70426-08D5-4314-B71B-88CE41A4D63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723E9A3C-FDE0-4BED-9993-7F53671E990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102EB14D-B999-49F3-B9B8-F2B987EDA0A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41D5858-F001-48F9-8F89-1E138A81159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24485</xdr:rowOff>
    </xdr:from>
    <xdr:to>
      <xdr:col>116</xdr:col>
      <xdr:colOff>114300</xdr:colOff>
      <xdr:row>100</xdr:row>
      <xdr:rowOff>126085</xdr:rowOff>
    </xdr:to>
    <xdr:sp macro="" textlink="">
      <xdr:nvSpPr>
        <xdr:cNvPr id="830" name="楕円 829">
          <a:extLst>
            <a:ext uri="{FF2B5EF4-FFF2-40B4-BE49-F238E27FC236}">
              <a16:creationId xmlns:a16="http://schemas.microsoft.com/office/drawing/2014/main" id="{CFB8F99F-277F-4927-9A9F-5000F9C04712}"/>
            </a:ext>
          </a:extLst>
        </xdr:cNvPr>
        <xdr:cNvSpPr/>
      </xdr:nvSpPr>
      <xdr:spPr>
        <a:xfrm>
          <a:off x="22110700" y="1716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148962</xdr:rowOff>
    </xdr:from>
    <xdr:ext cx="469744" cy="259045"/>
    <xdr:sp macro="" textlink="">
      <xdr:nvSpPr>
        <xdr:cNvPr id="831" name="【庁舎】&#10;一人当たり面積該当値テキスト">
          <a:extLst>
            <a:ext uri="{FF2B5EF4-FFF2-40B4-BE49-F238E27FC236}">
              <a16:creationId xmlns:a16="http://schemas.microsoft.com/office/drawing/2014/main" id="{2F44F47F-5036-409A-B94A-1655E5C087EB}"/>
            </a:ext>
          </a:extLst>
        </xdr:cNvPr>
        <xdr:cNvSpPr txBox="1"/>
      </xdr:nvSpPr>
      <xdr:spPr>
        <a:xfrm>
          <a:off x="22199600" y="1712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39115</xdr:rowOff>
    </xdr:from>
    <xdr:to>
      <xdr:col>112</xdr:col>
      <xdr:colOff>38100</xdr:colOff>
      <xdr:row>100</xdr:row>
      <xdr:rowOff>140715</xdr:rowOff>
    </xdr:to>
    <xdr:sp macro="" textlink="">
      <xdr:nvSpPr>
        <xdr:cNvPr id="832" name="楕円 831">
          <a:extLst>
            <a:ext uri="{FF2B5EF4-FFF2-40B4-BE49-F238E27FC236}">
              <a16:creationId xmlns:a16="http://schemas.microsoft.com/office/drawing/2014/main" id="{18683586-0D64-4D53-9297-01EA57E0C30F}"/>
            </a:ext>
          </a:extLst>
        </xdr:cNvPr>
        <xdr:cNvSpPr/>
      </xdr:nvSpPr>
      <xdr:spPr>
        <a:xfrm>
          <a:off x="21272500" y="1718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75285</xdr:rowOff>
    </xdr:from>
    <xdr:to>
      <xdr:col>116</xdr:col>
      <xdr:colOff>63500</xdr:colOff>
      <xdr:row>100</xdr:row>
      <xdr:rowOff>89915</xdr:rowOff>
    </xdr:to>
    <xdr:cxnSp macro="">
      <xdr:nvCxnSpPr>
        <xdr:cNvPr id="833" name="直線コネクタ 832">
          <a:extLst>
            <a:ext uri="{FF2B5EF4-FFF2-40B4-BE49-F238E27FC236}">
              <a16:creationId xmlns:a16="http://schemas.microsoft.com/office/drawing/2014/main" id="{B7AEA7B3-8C6F-48C4-AB1B-E50B1244424B}"/>
            </a:ext>
          </a:extLst>
        </xdr:cNvPr>
        <xdr:cNvCxnSpPr/>
      </xdr:nvCxnSpPr>
      <xdr:spPr>
        <a:xfrm flipV="1">
          <a:off x="21323300" y="17220285"/>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89866</xdr:rowOff>
    </xdr:from>
    <xdr:to>
      <xdr:col>107</xdr:col>
      <xdr:colOff>101600</xdr:colOff>
      <xdr:row>101</xdr:row>
      <xdr:rowOff>20016</xdr:rowOff>
    </xdr:to>
    <xdr:sp macro="" textlink="">
      <xdr:nvSpPr>
        <xdr:cNvPr id="834" name="楕円 833">
          <a:extLst>
            <a:ext uri="{FF2B5EF4-FFF2-40B4-BE49-F238E27FC236}">
              <a16:creationId xmlns:a16="http://schemas.microsoft.com/office/drawing/2014/main" id="{14C28E24-07B5-4C1D-9477-C75555BAA448}"/>
            </a:ext>
          </a:extLst>
        </xdr:cNvPr>
        <xdr:cNvSpPr/>
      </xdr:nvSpPr>
      <xdr:spPr>
        <a:xfrm>
          <a:off x="20383500" y="1723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89915</xdr:rowOff>
    </xdr:from>
    <xdr:to>
      <xdr:col>111</xdr:col>
      <xdr:colOff>177800</xdr:colOff>
      <xdr:row>100</xdr:row>
      <xdr:rowOff>140666</xdr:rowOff>
    </xdr:to>
    <xdr:cxnSp macro="">
      <xdr:nvCxnSpPr>
        <xdr:cNvPr id="835" name="直線コネクタ 834">
          <a:extLst>
            <a:ext uri="{FF2B5EF4-FFF2-40B4-BE49-F238E27FC236}">
              <a16:creationId xmlns:a16="http://schemas.microsoft.com/office/drawing/2014/main" id="{048A1C77-C747-42BF-B6FF-01936688B357}"/>
            </a:ext>
          </a:extLst>
        </xdr:cNvPr>
        <xdr:cNvCxnSpPr/>
      </xdr:nvCxnSpPr>
      <xdr:spPr>
        <a:xfrm flipV="1">
          <a:off x="20434300" y="17234915"/>
          <a:ext cx="889000" cy="5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149301</xdr:rowOff>
    </xdr:from>
    <xdr:to>
      <xdr:col>102</xdr:col>
      <xdr:colOff>165100</xdr:colOff>
      <xdr:row>101</xdr:row>
      <xdr:rowOff>79451</xdr:rowOff>
    </xdr:to>
    <xdr:sp macro="" textlink="">
      <xdr:nvSpPr>
        <xdr:cNvPr id="836" name="楕円 835">
          <a:extLst>
            <a:ext uri="{FF2B5EF4-FFF2-40B4-BE49-F238E27FC236}">
              <a16:creationId xmlns:a16="http://schemas.microsoft.com/office/drawing/2014/main" id="{BB6BC2C2-9A29-4E4C-9444-C62661AF6E33}"/>
            </a:ext>
          </a:extLst>
        </xdr:cNvPr>
        <xdr:cNvSpPr/>
      </xdr:nvSpPr>
      <xdr:spPr>
        <a:xfrm>
          <a:off x="19494500" y="1729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140666</xdr:rowOff>
    </xdr:from>
    <xdr:to>
      <xdr:col>107</xdr:col>
      <xdr:colOff>50800</xdr:colOff>
      <xdr:row>101</xdr:row>
      <xdr:rowOff>28651</xdr:rowOff>
    </xdr:to>
    <xdr:cxnSp macro="">
      <xdr:nvCxnSpPr>
        <xdr:cNvPr id="837" name="直線コネクタ 836">
          <a:extLst>
            <a:ext uri="{FF2B5EF4-FFF2-40B4-BE49-F238E27FC236}">
              <a16:creationId xmlns:a16="http://schemas.microsoft.com/office/drawing/2014/main" id="{92750973-7EA5-49C0-9EF6-13AE35816014}"/>
            </a:ext>
          </a:extLst>
        </xdr:cNvPr>
        <xdr:cNvCxnSpPr/>
      </xdr:nvCxnSpPr>
      <xdr:spPr>
        <a:xfrm flipV="1">
          <a:off x="19545300" y="17285666"/>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107696</xdr:rowOff>
    </xdr:from>
    <xdr:to>
      <xdr:col>98</xdr:col>
      <xdr:colOff>38100</xdr:colOff>
      <xdr:row>101</xdr:row>
      <xdr:rowOff>37846</xdr:rowOff>
    </xdr:to>
    <xdr:sp macro="" textlink="">
      <xdr:nvSpPr>
        <xdr:cNvPr id="838" name="楕円 837">
          <a:extLst>
            <a:ext uri="{FF2B5EF4-FFF2-40B4-BE49-F238E27FC236}">
              <a16:creationId xmlns:a16="http://schemas.microsoft.com/office/drawing/2014/main" id="{7BFD7456-1E55-409E-9DFB-259B7C74E64F}"/>
            </a:ext>
          </a:extLst>
        </xdr:cNvPr>
        <xdr:cNvSpPr/>
      </xdr:nvSpPr>
      <xdr:spPr>
        <a:xfrm>
          <a:off x="18605500" y="1725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158496</xdr:rowOff>
    </xdr:from>
    <xdr:to>
      <xdr:col>102</xdr:col>
      <xdr:colOff>114300</xdr:colOff>
      <xdr:row>101</xdr:row>
      <xdr:rowOff>28651</xdr:rowOff>
    </xdr:to>
    <xdr:cxnSp macro="">
      <xdr:nvCxnSpPr>
        <xdr:cNvPr id="839" name="直線コネクタ 838">
          <a:extLst>
            <a:ext uri="{FF2B5EF4-FFF2-40B4-BE49-F238E27FC236}">
              <a16:creationId xmlns:a16="http://schemas.microsoft.com/office/drawing/2014/main" id="{4243BD36-D9D2-442D-8717-22A2BA1E9741}"/>
            </a:ext>
          </a:extLst>
        </xdr:cNvPr>
        <xdr:cNvCxnSpPr/>
      </xdr:nvCxnSpPr>
      <xdr:spPr>
        <a:xfrm>
          <a:off x="18656300" y="17303496"/>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80636</xdr:rowOff>
    </xdr:from>
    <xdr:ext cx="469744" cy="259045"/>
    <xdr:sp macro="" textlink="">
      <xdr:nvSpPr>
        <xdr:cNvPr id="840" name="n_1aveValue【庁舎】&#10;一人当たり面積">
          <a:extLst>
            <a:ext uri="{FF2B5EF4-FFF2-40B4-BE49-F238E27FC236}">
              <a16:creationId xmlns:a16="http://schemas.microsoft.com/office/drawing/2014/main" id="{37781429-0E2A-4FEC-8AE3-8E6865E75AB9}"/>
            </a:ext>
          </a:extLst>
        </xdr:cNvPr>
        <xdr:cNvSpPr txBox="1"/>
      </xdr:nvSpPr>
      <xdr:spPr>
        <a:xfrm>
          <a:off x="21075727" y="1825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103497</xdr:rowOff>
    </xdr:from>
    <xdr:ext cx="469744" cy="259045"/>
    <xdr:sp macro="" textlink="">
      <xdr:nvSpPr>
        <xdr:cNvPr id="841" name="n_2aveValue【庁舎】&#10;一人当たり面積">
          <a:extLst>
            <a:ext uri="{FF2B5EF4-FFF2-40B4-BE49-F238E27FC236}">
              <a16:creationId xmlns:a16="http://schemas.microsoft.com/office/drawing/2014/main" id="{53D51219-9EE0-4C84-A517-33D7C9FDB1B0}"/>
            </a:ext>
          </a:extLst>
        </xdr:cNvPr>
        <xdr:cNvSpPr txBox="1"/>
      </xdr:nvSpPr>
      <xdr:spPr>
        <a:xfrm>
          <a:off x="20199427" y="182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89324</xdr:rowOff>
    </xdr:from>
    <xdr:ext cx="469744" cy="259045"/>
    <xdr:sp macro="" textlink="">
      <xdr:nvSpPr>
        <xdr:cNvPr id="842" name="n_3aveValue【庁舎】&#10;一人当たり面積">
          <a:extLst>
            <a:ext uri="{FF2B5EF4-FFF2-40B4-BE49-F238E27FC236}">
              <a16:creationId xmlns:a16="http://schemas.microsoft.com/office/drawing/2014/main" id="{99BA79A6-DFAC-47C7-BC89-6AA5F989BC22}"/>
            </a:ext>
          </a:extLst>
        </xdr:cNvPr>
        <xdr:cNvSpPr txBox="1"/>
      </xdr:nvSpPr>
      <xdr:spPr>
        <a:xfrm>
          <a:off x="19310427" y="1826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46804</xdr:rowOff>
    </xdr:from>
    <xdr:ext cx="469744" cy="259045"/>
    <xdr:sp macro="" textlink="">
      <xdr:nvSpPr>
        <xdr:cNvPr id="843" name="n_4aveValue【庁舎】&#10;一人当たり面積">
          <a:extLst>
            <a:ext uri="{FF2B5EF4-FFF2-40B4-BE49-F238E27FC236}">
              <a16:creationId xmlns:a16="http://schemas.microsoft.com/office/drawing/2014/main" id="{830E9B78-BA8F-4D6F-B4AE-5094933FAC54}"/>
            </a:ext>
          </a:extLst>
        </xdr:cNvPr>
        <xdr:cNvSpPr txBox="1"/>
      </xdr:nvSpPr>
      <xdr:spPr>
        <a:xfrm>
          <a:off x="18421427" y="1822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157242</xdr:rowOff>
    </xdr:from>
    <xdr:ext cx="469744" cy="259045"/>
    <xdr:sp macro="" textlink="">
      <xdr:nvSpPr>
        <xdr:cNvPr id="844" name="n_1mainValue【庁舎】&#10;一人当たり面積">
          <a:extLst>
            <a:ext uri="{FF2B5EF4-FFF2-40B4-BE49-F238E27FC236}">
              <a16:creationId xmlns:a16="http://schemas.microsoft.com/office/drawing/2014/main" id="{73C8FD8F-923B-4FCC-8B1E-DF52277D5CC4}"/>
            </a:ext>
          </a:extLst>
        </xdr:cNvPr>
        <xdr:cNvSpPr txBox="1"/>
      </xdr:nvSpPr>
      <xdr:spPr>
        <a:xfrm>
          <a:off x="21075727" y="1695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36543</xdr:rowOff>
    </xdr:from>
    <xdr:ext cx="469744" cy="259045"/>
    <xdr:sp macro="" textlink="">
      <xdr:nvSpPr>
        <xdr:cNvPr id="845" name="n_2mainValue【庁舎】&#10;一人当たり面積">
          <a:extLst>
            <a:ext uri="{FF2B5EF4-FFF2-40B4-BE49-F238E27FC236}">
              <a16:creationId xmlns:a16="http://schemas.microsoft.com/office/drawing/2014/main" id="{90C42195-522F-4C39-8030-062F0436A1BD}"/>
            </a:ext>
          </a:extLst>
        </xdr:cNvPr>
        <xdr:cNvSpPr txBox="1"/>
      </xdr:nvSpPr>
      <xdr:spPr>
        <a:xfrm>
          <a:off x="20199427" y="1701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95978</xdr:rowOff>
    </xdr:from>
    <xdr:ext cx="469744" cy="259045"/>
    <xdr:sp macro="" textlink="">
      <xdr:nvSpPr>
        <xdr:cNvPr id="846" name="n_3mainValue【庁舎】&#10;一人当たり面積">
          <a:extLst>
            <a:ext uri="{FF2B5EF4-FFF2-40B4-BE49-F238E27FC236}">
              <a16:creationId xmlns:a16="http://schemas.microsoft.com/office/drawing/2014/main" id="{947A81F5-9ECE-44E6-BADF-147C2A5EDFB7}"/>
            </a:ext>
          </a:extLst>
        </xdr:cNvPr>
        <xdr:cNvSpPr txBox="1"/>
      </xdr:nvSpPr>
      <xdr:spPr>
        <a:xfrm>
          <a:off x="19310427" y="1706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54373</xdr:rowOff>
    </xdr:from>
    <xdr:ext cx="469744" cy="259045"/>
    <xdr:sp macro="" textlink="">
      <xdr:nvSpPr>
        <xdr:cNvPr id="847" name="n_4mainValue【庁舎】&#10;一人当たり面積">
          <a:extLst>
            <a:ext uri="{FF2B5EF4-FFF2-40B4-BE49-F238E27FC236}">
              <a16:creationId xmlns:a16="http://schemas.microsoft.com/office/drawing/2014/main" id="{5049FCD2-28E7-477C-8F47-A8DC08C15105}"/>
            </a:ext>
          </a:extLst>
        </xdr:cNvPr>
        <xdr:cNvSpPr txBox="1"/>
      </xdr:nvSpPr>
      <xdr:spPr>
        <a:xfrm>
          <a:off x="18421427" y="1702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a:extLst>
            <a:ext uri="{FF2B5EF4-FFF2-40B4-BE49-F238E27FC236}">
              <a16:creationId xmlns:a16="http://schemas.microsoft.com/office/drawing/2014/main" id="{AD8E46DB-F172-49AA-B1DD-6ABCF294C86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a:extLst>
            <a:ext uri="{FF2B5EF4-FFF2-40B4-BE49-F238E27FC236}">
              <a16:creationId xmlns:a16="http://schemas.microsoft.com/office/drawing/2014/main" id="{285E69F6-6660-45C1-8BF2-D373239195C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a:extLst>
            <a:ext uri="{FF2B5EF4-FFF2-40B4-BE49-F238E27FC236}">
              <a16:creationId xmlns:a16="http://schemas.microsoft.com/office/drawing/2014/main" id="{6540755F-2A3F-4B36-9F57-A2687E1B909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廃棄物処理施設及び市民会館については、類似団体平均に近い数値となっている。その他の施設については、累計減価償却率類似団体の平均値を下回っているものの、減価償却率は上昇傾向にある。住宅等、不足している施設もあることを踏まえ、既存施設の突発的な維持修繕費用の発生の抑制等、維持管理コストに努めつつ、建て替えや新設がある場合は機能集約化・複合化も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561
555
13.07
2,865,820
2,738,403
85,548
923,190
3,071,189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となり、類似団体平均値よりも下回っている。今後も委託料等の物件費の削減を図るとともに、地方税の徴収業務の強化やふるさと納税制度の活用等により税収等の増加に努めることで、財政健全化を図る。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157056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0023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129133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157056</xdr:rowOff>
    </xdr:from>
    <xdr:to>
      <xdr:col>24</xdr:col>
      <xdr:colOff>12700</xdr:colOff>
      <xdr:row>44</xdr:row>
      <xdr:rowOff>157056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140970</xdr:rowOff>
    </xdr:from>
    <xdr:to>
      <xdr:col>23</xdr:col>
      <xdr:colOff>133350</xdr:colOff>
      <xdr:row>44</xdr:row>
      <xdr:rowOff>149013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847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165540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6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149013</xdr:rowOff>
    </xdr:from>
    <xdr:to>
      <xdr:col>23</xdr:col>
      <xdr:colOff>184150</xdr:colOff>
      <xdr:row>44</xdr:row>
      <xdr:rowOff>79163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140970</xdr:rowOff>
    </xdr:from>
    <xdr:to>
      <xdr:col>19</xdr:col>
      <xdr:colOff>133350</xdr:colOff>
      <xdr:row>44</xdr:row>
      <xdr:rowOff>140970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132927</xdr:rowOff>
    </xdr:from>
    <xdr:to>
      <xdr:col>19</xdr:col>
      <xdr:colOff>184150</xdr:colOff>
      <xdr:row>44</xdr:row>
      <xdr:rowOff>63077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73254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274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140970</xdr:rowOff>
    </xdr:from>
    <xdr:to>
      <xdr:col>15</xdr:col>
      <xdr:colOff>82550</xdr:colOff>
      <xdr:row>44</xdr:row>
      <xdr:rowOff>140970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140970</xdr:rowOff>
    </xdr:from>
    <xdr:to>
      <xdr:col>11</xdr:col>
      <xdr:colOff>31750</xdr:colOff>
      <xdr:row>44</xdr:row>
      <xdr:rowOff>140970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132927</xdr:rowOff>
    </xdr:from>
    <xdr:to>
      <xdr:col>11</xdr:col>
      <xdr:colOff>82550</xdr:colOff>
      <xdr:row>44</xdr:row>
      <xdr:rowOff>63077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73254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1694</xdr:rowOff>
    </xdr:from>
    <xdr:to>
      <xdr:col>7</xdr:col>
      <xdr:colOff>31750</xdr:colOff>
      <xdr:row>44</xdr:row>
      <xdr:rowOff>103294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113471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98213</xdr:rowOff>
    </xdr:from>
    <xdr:to>
      <xdr:col>23</xdr:col>
      <xdr:colOff>184150</xdr:colOff>
      <xdr:row>45</xdr:row>
      <xdr:rowOff>28363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165540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3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90170</xdr:rowOff>
    </xdr:from>
    <xdr:to>
      <xdr:col>19</xdr:col>
      <xdr:colOff>184150</xdr:colOff>
      <xdr:row>45</xdr:row>
      <xdr:rowOff>20320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5097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2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90170</xdr:rowOff>
    </xdr:from>
    <xdr:to>
      <xdr:col>15</xdr:col>
      <xdr:colOff>133350</xdr:colOff>
      <xdr:row>45</xdr:row>
      <xdr:rowOff>20320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5097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90170</xdr:rowOff>
    </xdr:from>
    <xdr:to>
      <xdr:col>11</xdr:col>
      <xdr:colOff>82550</xdr:colOff>
      <xdr:row>45</xdr:row>
      <xdr:rowOff>20320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5097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90170</xdr:rowOff>
    </xdr:from>
    <xdr:to>
      <xdr:col>7</xdr:col>
      <xdr:colOff>31750</xdr:colOff>
      <xdr:row>45</xdr:row>
      <xdr:rowOff>20320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5097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地方税、普通交付税の増額と補助費等が削減できたことにより、昨年度より</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％の改善、適正基準に収まることとなった。しかし、依然として沖縄県平均を上回っているため、今後も人件費や物件費等の抑制・削減に努め、事業の見直し・縮小等を実施し、起債の抑制に努める。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58631</xdr:rowOff>
    </xdr:from>
    <xdr:to>
      <xdr:col>23</xdr:col>
      <xdr:colOff>133350</xdr:colOff>
      <xdr:row>65</xdr:row>
      <xdr:rowOff>81069</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02731"/>
          <a:ext cx="0" cy="12225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53146</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97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81069</xdr:rowOff>
    </xdr:from>
    <xdr:to>
      <xdr:col>24</xdr:col>
      <xdr:colOff>12700</xdr:colOff>
      <xdr:row>65</xdr:row>
      <xdr:rowOff>81069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2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145008</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4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58631</xdr:rowOff>
    </xdr:from>
    <xdr:to>
      <xdr:col>24</xdr:col>
      <xdr:colOff>12700</xdr:colOff>
      <xdr:row>58</xdr:row>
      <xdr:rowOff>58631</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128905</xdr:rowOff>
    </xdr:from>
    <xdr:to>
      <xdr:col>23</xdr:col>
      <xdr:colOff>133350</xdr:colOff>
      <xdr:row>63</xdr:row>
      <xdr:rowOff>154517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758805"/>
          <a:ext cx="8382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62458</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2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45931</xdr:rowOff>
    </xdr:from>
    <xdr:to>
      <xdr:col>23</xdr:col>
      <xdr:colOff>184150</xdr:colOff>
      <xdr:row>62</xdr:row>
      <xdr:rowOff>147531</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154517</xdr:rowOff>
    </xdr:from>
    <xdr:to>
      <xdr:col>19</xdr:col>
      <xdr:colOff>133350</xdr:colOff>
      <xdr:row>65</xdr:row>
      <xdr:rowOff>64981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55867"/>
          <a:ext cx="889000" cy="25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75565</xdr:rowOff>
    </xdr:from>
    <xdr:to>
      <xdr:col>19</xdr:col>
      <xdr:colOff>184150</xdr:colOff>
      <xdr:row>64</xdr:row>
      <xdr:rowOff>5715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15892</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4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64981</xdr:rowOff>
    </xdr:from>
    <xdr:to>
      <xdr:col>15</xdr:col>
      <xdr:colOff>82550</xdr:colOff>
      <xdr:row>67</xdr:row>
      <xdr:rowOff>47837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209231"/>
          <a:ext cx="889000" cy="32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115781</xdr:rowOff>
    </xdr:from>
    <xdr:to>
      <xdr:col>15</xdr:col>
      <xdr:colOff>133350</xdr:colOff>
      <xdr:row>64</xdr:row>
      <xdr:rowOff>45931</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56108</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8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167005</xdr:rowOff>
    </xdr:from>
    <xdr:to>
      <xdr:col>11</xdr:col>
      <xdr:colOff>31750</xdr:colOff>
      <xdr:row>67</xdr:row>
      <xdr:rowOff>47837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482705"/>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19914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78105</xdr:rowOff>
    </xdr:from>
    <xdr:to>
      <xdr:col>23</xdr:col>
      <xdr:colOff>184150</xdr:colOff>
      <xdr:row>63</xdr:row>
      <xdr:rowOff>8255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50182</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68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103717</xdr:rowOff>
    </xdr:from>
    <xdr:to>
      <xdr:col>19</xdr:col>
      <xdr:colOff>184150</xdr:colOff>
      <xdr:row>64</xdr:row>
      <xdr:rowOff>33867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18644</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14181</xdr:rowOff>
    </xdr:from>
    <xdr:to>
      <xdr:col>15</xdr:col>
      <xdr:colOff>133350</xdr:colOff>
      <xdr:row>65</xdr:row>
      <xdr:rowOff>115781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100558</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4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168487</xdr:rowOff>
    </xdr:from>
    <xdr:to>
      <xdr:col>11</xdr:col>
      <xdr:colOff>82550</xdr:colOff>
      <xdr:row>67</xdr:row>
      <xdr:rowOff>98637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48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83414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57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116205</xdr:rowOff>
    </xdr:from>
    <xdr:to>
      <xdr:col>7</xdr:col>
      <xdr:colOff>31750</xdr:colOff>
      <xdr:row>67</xdr:row>
      <xdr:rowOff>46355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43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31132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51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本村は離島に位置することから、委託費等の物件費が他自治体よりも高くなる傾向にあり、類似団体の中でも高い値となっている。今後も引き続き、職員給与等の人件費の適正化、物件費等の抑制に努める。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733</xdr:rowOff>
    </xdr:from>
    <xdr:to>
      <xdr:col>23</xdr:col>
      <xdr:colOff>133350</xdr:colOff>
      <xdr:row>89</xdr:row>
      <xdr:rowOff>124819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6733"/>
          <a:ext cx="0" cy="1667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96896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124819</xdr:rowOff>
    </xdr:from>
    <xdr:to>
      <xdr:col>24</xdr:col>
      <xdr:colOff>12700</xdr:colOff>
      <xdr:row>89</xdr:row>
      <xdr:rowOff>124819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87110</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6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733</xdr:rowOff>
    </xdr:from>
    <xdr:to>
      <xdr:col>24</xdr:col>
      <xdr:colOff>12700</xdr:colOff>
      <xdr:row>80</xdr:row>
      <xdr:rowOff>733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89</xdr:row>
      <xdr:rowOff>48888</xdr:rowOff>
    </xdr:from>
    <xdr:to>
      <xdr:col>23</xdr:col>
      <xdr:colOff>133350</xdr:colOff>
      <xdr:row>89</xdr:row>
      <xdr:rowOff>124819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5307938"/>
          <a:ext cx="838200" cy="7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53181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769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36654</xdr:rowOff>
    </xdr:from>
    <xdr:to>
      <xdr:col>23</xdr:col>
      <xdr:colOff>184150</xdr:colOff>
      <xdr:row>81</xdr:row>
      <xdr:rowOff>138254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164095</xdr:rowOff>
    </xdr:from>
    <xdr:to>
      <xdr:col>19</xdr:col>
      <xdr:colOff>133350</xdr:colOff>
      <xdr:row>89</xdr:row>
      <xdr:rowOff>48888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5251695"/>
          <a:ext cx="889000" cy="5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21769</xdr:rowOff>
    </xdr:from>
    <xdr:to>
      <xdr:col>19</xdr:col>
      <xdr:colOff>184150</xdr:colOff>
      <xdr:row>81</xdr:row>
      <xdr:rowOff>123369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133546</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678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164095</xdr:rowOff>
    </xdr:from>
    <xdr:to>
      <xdr:col>15</xdr:col>
      <xdr:colOff>82550</xdr:colOff>
      <xdr:row>89</xdr:row>
      <xdr:rowOff>127070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5251695"/>
          <a:ext cx="889000" cy="13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126067</xdr:rowOff>
    </xdr:from>
    <xdr:to>
      <xdr:col>15</xdr:col>
      <xdr:colOff>133350</xdr:colOff>
      <xdr:row>81</xdr:row>
      <xdr:rowOff>56217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66394</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610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89</xdr:row>
      <xdr:rowOff>127070</xdr:rowOff>
    </xdr:from>
    <xdr:to>
      <xdr:col>11</xdr:col>
      <xdr:colOff>31750</xdr:colOff>
      <xdr:row>90</xdr:row>
      <xdr:rowOff>65098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5386120"/>
          <a:ext cx="889000" cy="10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125233</xdr:rowOff>
    </xdr:from>
    <xdr:to>
      <xdr:col>11</xdr:col>
      <xdr:colOff>82550</xdr:colOff>
      <xdr:row>81</xdr:row>
      <xdr:rowOff>55383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65560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61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107375</xdr:rowOff>
    </xdr:from>
    <xdr:to>
      <xdr:col>7</xdr:col>
      <xdr:colOff>31750</xdr:colOff>
      <xdr:row>81</xdr:row>
      <xdr:rowOff>37525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47702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59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74019</xdr:rowOff>
    </xdr:from>
    <xdr:to>
      <xdr:col>23</xdr:col>
      <xdr:colOff>184150</xdr:colOff>
      <xdr:row>90</xdr:row>
      <xdr:rowOff>4169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533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141346</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522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169538</xdr:rowOff>
    </xdr:from>
    <xdr:to>
      <xdr:col>19</xdr:col>
      <xdr:colOff>184150</xdr:colOff>
      <xdr:row>89</xdr:row>
      <xdr:rowOff>99688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525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84465</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5343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113295</xdr:rowOff>
    </xdr:from>
    <xdr:to>
      <xdr:col>15</xdr:col>
      <xdr:colOff>133350</xdr:colOff>
      <xdr:row>89</xdr:row>
      <xdr:rowOff>43445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520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28222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5287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89</xdr:row>
      <xdr:rowOff>76270</xdr:rowOff>
    </xdr:from>
    <xdr:to>
      <xdr:col>11</xdr:col>
      <xdr:colOff>82550</xdr:colOff>
      <xdr:row>90</xdr:row>
      <xdr:rowOff>6420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53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162647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542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90</xdr:row>
      <xdr:rowOff>14298</xdr:rowOff>
    </xdr:from>
    <xdr:to>
      <xdr:col>7</xdr:col>
      <xdr:colOff>31750</xdr:colOff>
      <xdr:row>90</xdr:row>
      <xdr:rowOff>115898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54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90</xdr:row>
      <xdr:rowOff>100675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55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類似団体を下回っている。今後も給与の適正化に努める。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36407</xdr:rowOff>
    </xdr:from>
    <xdr:to>
      <xdr:col>81</xdr:col>
      <xdr:colOff>44450</xdr:colOff>
      <xdr:row>89</xdr:row>
      <xdr:rowOff>166370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52407"/>
          <a:ext cx="0" cy="16730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122784</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36407</xdr:rowOff>
    </xdr:from>
    <xdr:to>
      <xdr:col>81</xdr:col>
      <xdr:colOff>133350</xdr:colOff>
      <xdr:row>80</xdr:row>
      <xdr:rowOff>36407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41911</xdr:rowOff>
    </xdr:from>
    <xdr:to>
      <xdr:col>81</xdr:col>
      <xdr:colOff>44450</xdr:colOff>
      <xdr:row>81</xdr:row>
      <xdr:rowOff>41911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3929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65634</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63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9737</xdr:rowOff>
    </xdr:from>
    <xdr:to>
      <xdr:col>77</xdr:col>
      <xdr:colOff>44450</xdr:colOff>
      <xdr:row>81</xdr:row>
      <xdr:rowOff>41911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290800" y="13897187"/>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40657</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52493</xdr:rowOff>
    </xdr:from>
    <xdr:to>
      <xdr:col>72</xdr:col>
      <xdr:colOff>203200</xdr:colOff>
      <xdr:row>81</xdr:row>
      <xdr:rowOff>9737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376849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163847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52493</xdr:rowOff>
    </xdr:from>
    <xdr:to>
      <xdr:col>68</xdr:col>
      <xdr:colOff>152400</xdr:colOff>
      <xdr:row>80</xdr:row>
      <xdr:rowOff>52493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3512800" y="137684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162561</xdr:rowOff>
    </xdr:from>
    <xdr:to>
      <xdr:col>81</xdr:col>
      <xdr:colOff>95250</xdr:colOff>
      <xdr:row>81</xdr:row>
      <xdr:rowOff>92711</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7638</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162561</xdr:rowOff>
    </xdr:from>
    <xdr:to>
      <xdr:col>77</xdr:col>
      <xdr:colOff>95250</xdr:colOff>
      <xdr:row>81</xdr:row>
      <xdr:rowOff>92711</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102888</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3647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130387</xdr:rowOff>
    </xdr:from>
    <xdr:to>
      <xdr:col>73</xdr:col>
      <xdr:colOff>44450</xdr:colOff>
      <xdr:row>81</xdr:row>
      <xdr:rowOff>60537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384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70714</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361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1693</xdr:rowOff>
    </xdr:from>
    <xdr:to>
      <xdr:col>68</xdr:col>
      <xdr:colOff>203200</xdr:colOff>
      <xdr:row>80</xdr:row>
      <xdr:rowOff>103293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371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113470</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348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1693</xdr:rowOff>
    </xdr:from>
    <xdr:to>
      <xdr:col>64</xdr:col>
      <xdr:colOff>152400</xdr:colOff>
      <xdr:row>80</xdr:row>
      <xdr:rowOff>103293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371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113470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348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一島一村の本村で充実した住民サービスを確保するため、当該値が高くなっているが、今後も集中改革プランに沿って定員適正化計画を継続的に実施し、適正な定員管理に努める。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94700</xdr:rowOff>
    </xdr:from>
    <xdr:to>
      <xdr:col>81</xdr:col>
      <xdr:colOff>44450</xdr:colOff>
      <xdr:row>66</xdr:row>
      <xdr:rowOff>1112</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210250"/>
          <a:ext cx="0" cy="110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144639</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28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1112</xdr:rowOff>
    </xdr:from>
    <xdr:to>
      <xdr:col>81</xdr:col>
      <xdr:colOff>133350</xdr:colOff>
      <xdr:row>66</xdr:row>
      <xdr:rowOff>1112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1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9627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9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94700</xdr:rowOff>
    </xdr:from>
    <xdr:to>
      <xdr:col>81</xdr:col>
      <xdr:colOff>133350</xdr:colOff>
      <xdr:row>59</xdr:row>
      <xdr:rowOff>94700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2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158686</xdr:rowOff>
    </xdr:from>
    <xdr:to>
      <xdr:col>81</xdr:col>
      <xdr:colOff>44450</xdr:colOff>
      <xdr:row>66</xdr:row>
      <xdr:rowOff>1112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1302936"/>
          <a:ext cx="838200" cy="1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56680</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172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40153</xdr:rowOff>
    </xdr:from>
    <xdr:to>
      <xdr:col>81</xdr:col>
      <xdr:colOff>95250</xdr:colOff>
      <xdr:row>60</xdr:row>
      <xdr:rowOff>141753</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109622</xdr:rowOff>
    </xdr:from>
    <xdr:to>
      <xdr:col>77</xdr:col>
      <xdr:colOff>44450</xdr:colOff>
      <xdr:row>65</xdr:row>
      <xdr:rowOff>158686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1253872"/>
          <a:ext cx="8890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59658</xdr:rowOff>
    </xdr:from>
    <xdr:to>
      <xdr:col>77</xdr:col>
      <xdr:colOff>95250</xdr:colOff>
      <xdr:row>60</xdr:row>
      <xdr:rowOff>161258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289867" y="10219658"/>
          <a:ext cx="10371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171435</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115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37232</xdr:rowOff>
    </xdr:from>
    <xdr:to>
      <xdr:col>72</xdr:col>
      <xdr:colOff>203200</xdr:colOff>
      <xdr:row>65</xdr:row>
      <xdr:rowOff>109622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118148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46990</xdr:rowOff>
    </xdr:from>
    <xdr:to>
      <xdr:col>73</xdr:col>
      <xdr:colOff>44450</xdr:colOff>
      <xdr:row>60</xdr:row>
      <xdr:rowOff>148590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158767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37232</xdr:rowOff>
    </xdr:from>
    <xdr:to>
      <xdr:col>68</xdr:col>
      <xdr:colOff>152400</xdr:colOff>
      <xdr:row>65</xdr:row>
      <xdr:rowOff>147225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1181482"/>
          <a:ext cx="889000" cy="10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40556</xdr:rowOff>
    </xdr:from>
    <xdr:to>
      <xdr:col>68</xdr:col>
      <xdr:colOff>203200</xdr:colOff>
      <xdr:row>60</xdr:row>
      <xdr:rowOff>142156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152333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32512</xdr:rowOff>
    </xdr:from>
    <xdr:to>
      <xdr:col>64</xdr:col>
      <xdr:colOff>152400</xdr:colOff>
      <xdr:row>60</xdr:row>
      <xdr:rowOff>134112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144289</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121762</xdr:rowOff>
    </xdr:from>
    <xdr:to>
      <xdr:col>81</xdr:col>
      <xdr:colOff>95250</xdr:colOff>
      <xdr:row>66</xdr:row>
      <xdr:rowOff>51912</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126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17639</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116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107886</xdr:rowOff>
    </xdr:from>
    <xdr:to>
      <xdr:col>77</xdr:col>
      <xdr:colOff>95250</xdr:colOff>
      <xdr:row>66</xdr:row>
      <xdr:rowOff>38036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125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22813</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133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58822</xdr:rowOff>
    </xdr:from>
    <xdr:to>
      <xdr:col>73</xdr:col>
      <xdr:colOff>44450</xdr:colOff>
      <xdr:row>65</xdr:row>
      <xdr:rowOff>160422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120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145199</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128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157882</xdr:rowOff>
    </xdr:from>
    <xdr:to>
      <xdr:col>68</xdr:col>
      <xdr:colOff>203200</xdr:colOff>
      <xdr:row>65</xdr:row>
      <xdr:rowOff>88032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113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72809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121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96425</xdr:rowOff>
    </xdr:from>
    <xdr:to>
      <xdr:col>64</xdr:col>
      <xdr:colOff>152400</xdr:colOff>
      <xdr:row>66</xdr:row>
      <xdr:rowOff>26575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124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11352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132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改善がみられるが、普通建設事業に係る元利償還金は年々増加傾向にあり、実質公債比率は依然として類似団体より高い数値となっている。今後も事業収益の確保や、事業優先化・見直し・検討を図り、地方債の新規発行を伴うう普通建設事業費を抑制し、健全な財政運営に努め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170604</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397837"/>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49530</xdr:rowOff>
    </xdr:from>
    <xdr:to>
      <xdr:col>81</xdr:col>
      <xdr:colOff>44450</xdr:colOff>
      <xdr:row>42</xdr:row>
      <xdr:rowOff>65617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6179800" y="725043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9754</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86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65617</xdr:rowOff>
    </xdr:from>
    <xdr:to>
      <xdr:col>77</xdr:col>
      <xdr:colOff>44450</xdr:colOff>
      <xdr:row>42</xdr:row>
      <xdr:rowOff>73660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290800" y="72665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73660</xdr:rowOff>
    </xdr:from>
    <xdr:to>
      <xdr:col>72</xdr:col>
      <xdr:colOff>203200</xdr:colOff>
      <xdr:row>42</xdr:row>
      <xdr:rowOff>129963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727456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129963</xdr:rowOff>
    </xdr:from>
    <xdr:to>
      <xdr:col>68</xdr:col>
      <xdr:colOff>152400</xdr:colOff>
      <xdr:row>42</xdr:row>
      <xdr:rowOff>129963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3512800" y="7330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170180</xdr:rowOff>
    </xdr:from>
    <xdr:to>
      <xdr:col>81</xdr:col>
      <xdr:colOff>95250</xdr:colOff>
      <xdr:row>42</xdr:row>
      <xdr:rowOff>100330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142257</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14817</xdr:rowOff>
    </xdr:from>
    <xdr:to>
      <xdr:col>77</xdr:col>
      <xdr:colOff>95250</xdr:colOff>
      <xdr:row>42</xdr:row>
      <xdr:rowOff>116417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79163</xdr:rowOff>
    </xdr:from>
    <xdr:to>
      <xdr:col>68</xdr:col>
      <xdr:colOff>203200</xdr:colOff>
      <xdr:row>43</xdr:row>
      <xdr:rowOff>9313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165540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79163</xdr:rowOff>
    </xdr:from>
    <xdr:to>
      <xdr:col>64</xdr:col>
      <xdr:colOff>152400</xdr:colOff>
      <xdr:row>43</xdr:row>
      <xdr:rowOff>9313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165540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163407</xdr:rowOff>
    </xdr:from>
    <xdr:to>
      <xdr:col>77</xdr:col>
      <xdr:colOff>44450</xdr:colOff>
      <xdr:row>15</xdr:row>
      <xdr:rowOff>102552</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5290800" y="2563707"/>
          <a:ext cx="889000" cy="1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163407</xdr:rowOff>
    </xdr:from>
    <xdr:to>
      <xdr:col>72</xdr:col>
      <xdr:colOff>203200</xdr:colOff>
      <xdr:row>15</xdr:row>
      <xdr:rowOff>118639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4401800" y="2563707"/>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118639</xdr:rowOff>
    </xdr:from>
    <xdr:to>
      <xdr:col>68</xdr:col>
      <xdr:colOff>152400</xdr:colOff>
      <xdr:row>17</xdr:row>
      <xdr:rowOff>95462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3512800" y="2690389"/>
          <a:ext cx="889000" cy="31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51752</xdr:rowOff>
    </xdr:from>
    <xdr:to>
      <xdr:col>77</xdr:col>
      <xdr:colOff>95250</xdr:colOff>
      <xdr:row>15</xdr:row>
      <xdr:rowOff>153352</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129000" y="262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138129</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2709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112607</xdr:rowOff>
    </xdr:from>
    <xdr:to>
      <xdr:col>73</xdr:col>
      <xdr:colOff>44450</xdr:colOff>
      <xdr:row>15</xdr:row>
      <xdr:rowOff>42757</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5240000" y="251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27534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59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67839</xdr:rowOff>
    </xdr:from>
    <xdr:to>
      <xdr:col>68</xdr:col>
      <xdr:colOff>203200</xdr:colOff>
      <xdr:row>15</xdr:row>
      <xdr:rowOff>169439</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263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154216</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7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44662</xdr:rowOff>
    </xdr:from>
    <xdr:to>
      <xdr:col>64</xdr:col>
      <xdr:colOff>152400</xdr:colOff>
      <xdr:row>17</xdr:row>
      <xdr:rowOff>146262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295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131039</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304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561
555
13.07
2,865,820
2,738,403
85,548
923,190
3,071,189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人件費に係る経常収支比率は、類似団体よりも高い値となっている。事業費支弁人件費や改革プランに沿った定員適正化計画実施により、適正な人員管理を継続して行い、行政改革への取組に努める。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39</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59120"/>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75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100330</xdr:rowOff>
    </xdr:from>
    <xdr:to>
      <xdr:col>24</xdr:col>
      <xdr:colOff>114300</xdr:colOff>
      <xdr:row>39</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78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77470</xdr:rowOff>
    </xdr:from>
    <xdr:to>
      <xdr:col>24</xdr:col>
      <xdr:colOff>25400</xdr:colOff>
      <xdr:row>38</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2112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54627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165100</xdr:rowOff>
    </xdr:from>
    <xdr:to>
      <xdr:col>19</xdr:col>
      <xdr:colOff>187325</xdr:colOff>
      <xdr:row>39</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80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160020</xdr:rowOff>
    </xdr:from>
    <xdr:to>
      <xdr:col>20</xdr:col>
      <xdr:colOff>38100</xdr:colOff>
      <xdr:row>37</xdr:row>
      <xdr:rowOff>90170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100347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0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69850</xdr:rowOff>
    </xdr:from>
    <xdr:to>
      <xdr:col>15</xdr:col>
      <xdr:colOff>98425</xdr:colOff>
      <xdr:row>41</xdr:row>
      <xdr:rowOff>31750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7564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134620</xdr:rowOff>
    </xdr:from>
    <xdr:to>
      <xdr:col>11</xdr:col>
      <xdr:colOff>9525</xdr:colOff>
      <xdr:row>41</xdr:row>
      <xdr:rowOff>31750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992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170197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114300</xdr:rowOff>
    </xdr:from>
    <xdr:to>
      <xdr:col>20</xdr:col>
      <xdr:colOff>38100</xdr:colOff>
      <xdr:row>39</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29227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1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19050</xdr:rowOff>
    </xdr:from>
    <xdr:to>
      <xdr:col>15</xdr:col>
      <xdr:colOff>149225</xdr:colOff>
      <xdr:row>39</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105427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152400</xdr:rowOff>
    </xdr:from>
    <xdr:to>
      <xdr:col>11</xdr:col>
      <xdr:colOff>60325</xdr:colOff>
      <xdr:row>41</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67327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83820</xdr:rowOff>
    </xdr:from>
    <xdr:to>
      <xdr:col>6</xdr:col>
      <xdr:colOff>171450</xdr:colOff>
      <xdr:row>41</xdr:row>
      <xdr:rowOff>13970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9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170197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02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年度以降は減少傾向にあったが、今年度は</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増加し、類似団体・県内平均に比べると高い水準となった。職員人件費の見直しから、民間委託の推進を図っているため、委託費は増加する見込みであるため、今後もその他物件費（旅費・需用費・役務費）の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1270</xdr:rowOff>
    </xdr:from>
    <xdr:to>
      <xdr:col>82</xdr:col>
      <xdr:colOff>107950</xdr:colOff>
      <xdr:row>20</xdr:row>
      <xdr:rowOff>72136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7302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44213</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7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72136</xdr:rowOff>
    </xdr:from>
    <xdr:to>
      <xdr:col>82</xdr:col>
      <xdr:colOff>196850</xdr:colOff>
      <xdr:row>20</xdr:row>
      <xdr:rowOff>72136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0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87647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1270</xdr:rowOff>
    </xdr:from>
    <xdr:to>
      <xdr:col>82</xdr:col>
      <xdr:colOff>196850</xdr:colOff>
      <xdr:row>15</xdr:row>
      <xdr:rowOff>1270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78994</xdr:rowOff>
    </xdr:from>
    <xdr:to>
      <xdr:col>82</xdr:col>
      <xdr:colOff>107950</xdr:colOff>
      <xdr:row>18</xdr:row>
      <xdr:rowOff>21844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99364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78994</xdr:rowOff>
    </xdr:from>
    <xdr:to>
      <xdr:col>78</xdr:col>
      <xdr:colOff>69850</xdr:colOff>
      <xdr:row>18</xdr:row>
      <xdr:rowOff>168148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93644"/>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168148</xdr:rowOff>
    </xdr:from>
    <xdr:to>
      <xdr:col>73</xdr:col>
      <xdr:colOff>180975</xdr:colOff>
      <xdr:row>20</xdr:row>
      <xdr:rowOff>44704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254248"/>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35560</xdr:rowOff>
    </xdr:from>
    <xdr:to>
      <xdr:col>69</xdr:col>
      <xdr:colOff>92075</xdr:colOff>
      <xdr:row>20</xdr:row>
      <xdr:rowOff>44704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4645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73914</xdr:rowOff>
    </xdr:from>
    <xdr:to>
      <xdr:col>69</xdr:col>
      <xdr:colOff>142875</xdr:colOff>
      <xdr:row>18</xdr:row>
      <xdr:rowOff>4064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14241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5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167403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142494</xdr:rowOff>
    </xdr:from>
    <xdr:to>
      <xdr:col>82</xdr:col>
      <xdr:colOff>158750</xdr:colOff>
      <xdr:row>18</xdr:row>
      <xdr:rowOff>72644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0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114571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28194</xdr:rowOff>
    </xdr:from>
    <xdr:to>
      <xdr:col>78</xdr:col>
      <xdr:colOff>120650</xdr:colOff>
      <xdr:row>17</xdr:row>
      <xdr:rowOff>129794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114571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117348</xdr:rowOff>
    </xdr:from>
    <xdr:to>
      <xdr:col>74</xdr:col>
      <xdr:colOff>31750</xdr:colOff>
      <xdr:row>19</xdr:row>
      <xdr:rowOff>47498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20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32275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28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165354</xdr:rowOff>
    </xdr:from>
    <xdr:to>
      <xdr:col>69</xdr:col>
      <xdr:colOff>142875</xdr:colOff>
      <xdr:row>20</xdr:row>
      <xdr:rowOff>95504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42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80281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50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156210</xdr:rowOff>
    </xdr:from>
    <xdr:to>
      <xdr:col>65</xdr:col>
      <xdr:colOff>53975</xdr:colOff>
      <xdr:row>20</xdr:row>
      <xdr:rowOff>86360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71137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類似団体よりも低い水準ではあるが、今後は増加が見込まれるため、引き続き事業執行の適正管理に努める。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35560</xdr:rowOff>
    </xdr:from>
    <xdr:to>
      <xdr:col>24</xdr:col>
      <xdr:colOff>25400</xdr:colOff>
      <xdr:row>62</xdr:row>
      <xdr:rowOff>12700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2938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121937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35560</xdr:rowOff>
    </xdr:from>
    <xdr:to>
      <xdr:col>24</xdr:col>
      <xdr:colOff>114300</xdr:colOff>
      <xdr:row>54</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58420</xdr:rowOff>
    </xdr:from>
    <xdr:to>
      <xdr:col>24</xdr:col>
      <xdr:colOff>25400</xdr:colOff>
      <xdr:row>54</xdr:row>
      <xdr:rowOff>81280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316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93997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58420</xdr:rowOff>
    </xdr:from>
    <xdr:to>
      <xdr:col>19</xdr:col>
      <xdr:colOff>187325</xdr:colOff>
      <xdr:row>54</xdr:row>
      <xdr:rowOff>81280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316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59707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58420</xdr:rowOff>
    </xdr:from>
    <xdr:to>
      <xdr:col>15</xdr:col>
      <xdr:colOff>98425</xdr:colOff>
      <xdr:row>54</xdr:row>
      <xdr:rowOff>104140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316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151147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35560</xdr:rowOff>
    </xdr:from>
    <xdr:to>
      <xdr:col>11</xdr:col>
      <xdr:colOff>9525</xdr:colOff>
      <xdr:row>54</xdr:row>
      <xdr:rowOff>104140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2938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41910</xdr:rowOff>
    </xdr:from>
    <xdr:to>
      <xdr:col>11</xdr:col>
      <xdr:colOff>60325</xdr:colOff>
      <xdr:row>57</xdr:row>
      <xdr:rowOff>143510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128287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128287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xdr:rowOff>
    </xdr:from>
    <xdr:to>
      <xdr:col>24</xdr:col>
      <xdr:colOff>76200</xdr:colOff>
      <xdr:row>54</xdr:row>
      <xdr:rowOff>109220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87647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17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30480</xdr:rowOff>
    </xdr:from>
    <xdr:to>
      <xdr:col>20</xdr:col>
      <xdr:colOff>38100</xdr:colOff>
      <xdr:row>54</xdr:row>
      <xdr:rowOff>132080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142257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xdr:rowOff>
    </xdr:from>
    <xdr:to>
      <xdr:col>15</xdr:col>
      <xdr:colOff>149225</xdr:colOff>
      <xdr:row>54</xdr:row>
      <xdr:rowOff>109220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119397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53340</xdr:rowOff>
    </xdr:from>
    <xdr:to>
      <xdr:col>11</xdr:col>
      <xdr:colOff>60325</xdr:colOff>
      <xdr:row>54</xdr:row>
      <xdr:rowOff>154940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165117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156210</xdr:rowOff>
    </xdr:from>
    <xdr:to>
      <xdr:col>6</xdr:col>
      <xdr:colOff>171450</xdr:colOff>
      <xdr:row>54</xdr:row>
      <xdr:rowOff>86360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96537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全国平均・類似団体平均も下回っており、近年はほぼ横ばいの数値で推移している。今後もその他経費の抑制に努める。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156718</xdr:rowOff>
    </xdr:from>
    <xdr:to>
      <xdr:col>82</xdr:col>
      <xdr:colOff>107950</xdr:colOff>
      <xdr:row>59</xdr:row>
      <xdr:rowOff>78994</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71645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156718</xdr:rowOff>
    </xdr:from>
    <xdr:to>
      <xdr:col>82</xdr:col>
      <xdr:colOff>196850</xdr:colOff>
      <xdr:row>53</xdr:row>
      <xdr:rowOff>156718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156718</xdr:rowOff>
    </xdr:from>
    <xdr:to>
      <xdr:col>82</xdr:col>
      <xdr:colOff>107950</xdr:colOff>
      <xdr:row>54</xdr:row>
      <xdr:rowOff>3556</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2435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16273</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17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3556</xdr:rowOff>
    </xdr:from>
    <xdr:to>
      <xdr:col>78</xdr:col>
      <xdr:colOff>69850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2618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89916</xdr:rowOff>
    </xdr:from>
    <xdr:to>
      <xdr:col>78</xdr:col>
      <xdr:colOff>120650</xdr:colOff>
      <xdr:row>57</xdr:row>
      <xdr:rowOff>20066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4843</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170434</xdr:rowOff>
    </xdr:from>
    <xdr:to>
      <xdr:col>73</xdr:col>
      <xdr:colOff>180975</xdr:colOff>
      <xdr:row>54</xdr:row>
      <xdr:rowOff>12700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2572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170434</xdr:rowOff>
    </xdr:from>
    <xdr:to>
      <xdr:col>69</xdr:col>
      <xdr:colOff>92075</xdr:colOff>
      <xdr:row>54</xdr:row>
      <xdr:rowOff>26416</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2572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94488</xdr:rowOff>
    </xdr:from>
    <xdr:to>
      <xdr:col>69</xdr:col>
      <xdr:colOff>142875</xdr:colOff>
      <xdr:row>57</xdr:row>
      <xdr:rowOff>24638</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9415</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112776</xdr:rowOff>
    </xdr:from>
    <xdr:to>
      <xdr:col>65</xdr:col>
      <xdr:colOff>53975</xdr:colOff>
      <xdr:row>57</xdr:row>
      <xdr:rowOff>42926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27703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105918</xdr:rowOff>
    </xdr:from>
    <xdr:to>
      <xdr:col>82</xdr:col>
      <xdr:colOff>158750</xdr:colOff>
      <xdr:row>54</xdr:row>
      <xdr:rowOff>36068</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19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14495</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10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124206</xdr:rowOff>
    </xdr:from>
    <xdr:to>
      <xdr:col>78</xdr:col>
      <xdr:colOff>120650</xdr:colOff>
      <xdr:row>54</xdr:row>
      <xdr:rowOff>54356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21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64533</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897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133350</xdr:rowOff>
    </xdr:from>
    <xdr:to>
      <xdr:col>74</xdr:col>
      <xdr:colOff>31750</xdr:colOff>
      <xdr:row>54</xdr:row>
      <xdr:rowOff>63500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119634</xdr:rowOff>
    </xdr:from>
    <xdr:to>
      <xdr:col>69</xdr:col>
      <xdr:colOff>142875</xdr:colOff>
      <xdr:row>54</xdr:row>
      <xdr:rowOff>49784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20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59961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897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147066</xdr:rowOff>
    </xdr:from>
    <xdr:to>
      <xdr:col>65</xdr:col>
      <xdr:colOff>53975</xdr:colOff>
      <xdr:row>54</xdr:row>
      <xdr:rowOff>77216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2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87393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00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補助費等自体は増加したものの、補助費等に係る経常収支比率は下落しており、類似団体平均よりも低い水準にある。今後も必要性の低い補助金については見直しを行う。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135164</xdr:rowOff>
    </xdr:from>
    <xdr:to>
      <xdr:col>82</xdr:col>
      <xdr:colOff>107950</xdr:colOff>
      <xdr:row>41</xdr:row>
      <xdr:rowOff>17599</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93014"/>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161126</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01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17599</xdr:rowOff>
    </xdr:from>
    <xdr:to>
      <xdr:col>82</xdr:col>
      <xdr:colOff>196850</xdr:colOff>
      <xdr:row>41</xdr:row>
      <xdr:rowOff>17599</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047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50091</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135164</xdr:rowOff>
    </xdr:from>
    <xdr:to>
      <xdr:col>82</xdr:col>
      <xdr:colOff>196850</xdr:colOff>
      <xdr:row>33</xdr:row>
      <xdr:rowOff>135164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135164</xdr:rowOff>
    </xdr:from>
    <xdr:to>
      <xdr:col>82</xdr:col>
      <xdr:colOff>107950</xdr:colOff>
      <xdr:row>33</xdr:row>
      <xdr:rowOff>154758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5793014"/>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123388</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95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151311</xdr:rowOff>
    </xdr:from>
    <xdr:to>
      <xdr:col>82</xdr:col>
      <xdr:colOff>158750</xdr:colOff>
      <xdr:row>37</xdr:row>
      <xdr:rowOff>81461</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154758</xdr:rowOff>
    </xdr:from>
    <xdr:to>
      <xdr:col>78</xdr:col>
      <xdr:colOff>69850</xdr:colOff>
      <xdr:row>34</xdr:row>
      <xdr:rowOff>2903</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581260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12519</xdr:rowOff>
    </xdr:from>
    <xdr:to>
      <xdr:col>78</xdr:col>
      <xdr:colOff>120650</xdr:colOff>
      <xdr:row>37</xdr:row>
      <xdr:rowOff>114119</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98896</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2903</xdr:rowOff>
    </xdr:from>
    <xdr:to>
      <xdr:col>73</xdr:col>
      <xdr:colOff>180975</xdr:colOff>
      <xdr:row>34</xdr:row>
      <xdr:rowOff>48623</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583220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12519</xdr:rowOff>
    </xdr:from>
    <xdr:to>
      <xdr:col>74</xdr:col>
      <xdr:colOff>31750</xdr:colOff>
      <xdr:row>37</xdr:row>
      <xdr:rowOff>114119</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98896</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48623</xdr:rowOff>
    </xdr:from>
    <xdr:to>
      <xdr:col>69</xdr:col>
      <xdr:colOff>92075</xdr:colOff>
      <xdr:row>34</xdr:row>
      <xdr:rowOff>100874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587792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170906</xdr:rowOff>
    </xdr:from>
    <xdr:to>
      <xdr:col>69</xdr:col>
      <xdr:colOff>142875</xdr:colOff>
      <xdr:row>37</xdr:row>
      <xdr:rowOff>101056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85833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164374</xdr:rowOff>
    </xdr:from>
    <xdr:to>
      <xdr:col>65</xdr:col>
      <xdr:colOff>53975</xdr:colOff>
      <xdr:row>37</xdr:row>
      <xdr:rowOff>94524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3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79301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42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84364</xdr:rowOff>
    </xdr:from>
    <xdr:to>
      <xdr:col>82</xdr:col>
      <xdr:colOff>158750</xdr:colOff>
      <xdr:row>34</xdr:row>
      <xdr:rowOff>14514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164391</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65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103958</xdr:rowOff>
    </xdr:from>
    <xdr:to>
      <xdr:col>78</xdr:col>
      <xdr:colOff>120650</xdr:colOff>
      <xdr:row>34</xdr:row>
      <xdr:rowOff>34108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576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44285</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53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123553</xdr:rowOff>
    </xdr:from>
    <xdr:to>
      <xdr:col>74</xdr:col>
      <xdr:colOff>31750</xdr:colOff>
      <xdr:row>34</xdr:row>
      <xdr:rowOff>53703</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578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63880</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55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169273</xdr:rowOff>
    </xdr:from>
    <xdr:to>
      <xdr:col>69</xdr:col>
      <xdr:colOff>142875</xdr:colOff>
      <xdr:row>34</xdr:row>
      <xdr:rowOff>99423</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582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109600</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59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50074</xdr:rowOff>
    </xdr:from>
    <xdr:to>
      <xdr:col>65</xdr:col>
      <xdr:colOff>53975</xdr:colOff>
      <xdr:row>34</xdr:row>
      <xdr:rowOff>151674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58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161851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6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今年度は数値が</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改善したが、普通建設事業費にかかる元利償還金増加に伴い、公債費に係る経常収支比率は依然として高い数値である。類似団体を大きく上回っているため、今後の事業優先化・見直し・検討を図り、新規発行を伴う普通建設事業を抑制し、交付税措置効率化の地方債発行に努め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79</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0950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137177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681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165100</xdr:rowOff>
    </xdr:from>
    <xdr:to>
      <xdr:col>24</xdr:col>
      <xdr:colOff>114300</xdr:colOff>
      <xdr:row>79</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70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134620</xdr:rowOff>
    </xdr:from>
    <xdr:to>
      <xdr:col>24</xdr:col>
      <xdr:colOff>25400</xdr:colOff>
      <xdr:row>80</xdr:row>
      <xdr:rowOff>85089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679170"/>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31767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289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54611</xdr:rowOff>
    </xdr:from>
    <xdr:to>
      <xdr:col>19</xdr:col>
      <xdr:colOff>187325</xdr:colOff>
      <xdr:row>80</xdr:row>
      <xdr:rowOff>85089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37706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5080</xdr:rowOff>
    </xdr:from>
    <xdr:to>
      <xdr:col>15</xdr:col>
      <xdr:colOff>98425</xdr:colOff>
      <xdr:row>80</xdr:row>
      <xdr:rowOff>54611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7210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127000</xdr:rowOff>
    </xdr:from>
    <xdr:to>
      <xdr:col>11</xdr:col>
      <xdr:colOff>9525</xdr:colOff>
      <xdr:row>80</xdr:row>
      <xdr:rowOff>5080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6715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xdr:rowOff>
    </xdr:from>
    <xdr:to>
      <xdr:col>11</xdr:col>
      <xdr:colOff>60325</xdr:colOff>
      <xdr:row>76</xdr:row>
      <xdr:rowOff>113030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123207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83820</xdr:rowOff>
    </xdr:from>
    <xdr:to>
      <xdr:col>24</xdr:col>
      <xdr:colOff>76200</xdr:colOff>
      <xdr:row>80</xdr:row>
      <xdr:rowOff>13970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6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163847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536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34289</xdr:rowOff>
    </xdr:from>
    <xdr:to>
      <xdr:col>20</xdr:col>
      <xdr:colOff>38100</xdr:colOff>
      <xdr:row>80</xdr:row>
      <xdr:rowOff>135889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7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120666</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836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3811</xdr:rowOff>
    </xdr:from>
    <xdr:to>
      <xdr:col>15</xdr:col>
      <xdr:colOff>149225</xdr:colOff>
      <xdr:row>80</xdr:row>
      <xdr:rowOff>105411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7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90188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806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125730</xdr:rowOff>
    </xdr:from>
    <xdr:to>
      <xdr:col>11</xdr:col>
      <xdr:colOff>60325</xdr:colOff>
      <xdr:row>80</xdr:row>
      <xdr:rowOff>55880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40657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76200</xdr:rowOff>
    </xdr:from>
    <xdr:to>
      <xdr:col>6</xdr:col>
      <xdr:colOff>171450</xdr:colOff>
      <xdr:row>80</xdr:row>
      <xdr:rowOff>6350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162577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公債費以外の経常収支比率は前年度よりも改善している。今後も定員管理の適正化、物件費の抑制に努める。</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81</xdr:row>
      <xdr:rowOff>148227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39980"/>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120304</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0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148227</xdr:rowOff>
    </xdr:from>
    <xdr:to>
      <xdr:col>82</xdr:col>
      <xdr:colOff>196850</xdr:colOff>
      <xdr:row>81</xdr:row>
      <xdr:rowOff>148227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3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42091</xdr:rowOff>
    </xdr:from>
    <xdr:to>
      <xdr:col>82</xdr:col>
      <xdr:colOff>107950</xdr:colOff>
      <xdr:row>74</xdr:row>
      <xdr:rowOff>97609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2729391"/>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97609</xdr:rowOff>
    </xdr:from>
    <xdr:to>
      <xdr:col>78</xdr:col>
      <xdr:colOff>69850</xdr:colOff>
      <xdr:row>75</xdr:row>
      <xdr:rowOff>158024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2784909"/>
          <a:ext cx="889000" cy="23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81099</xdr:rowOff>
    </xdr:from>
    <xdr:to>
      <xdr:col>78</xdr:col>
      <xdr:colOff>120650</xdr:colOff>
      <xdr:row>78</xdr:row>
      <xdr:rowOff>11249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167476</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369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158024</xdr:rowOff>
    </xdr:from>
    <xdr:to>
      <xdr:col>73</xdr:col>
      <xdr:colOff>180975</xdr:colOff>
      <xdr:row>77</xdr:row>
      <xdr:rowOff>122101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016774"/>
          <a:ext cx="889000" cy="30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120287</xdr:rowOff>
    </xdr:from>
    <xdr:to>
      <xdr:col>74</xdr:col>
      <xdr:colOff>31750</xdr:colOff>
      <xdr:row>78</xdr:row>
      <xdr:rowOff>50437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35214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4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122101</xdr:rowOff>
    </xdr:from>
    <xdr:to>
      <xdr:col>69</xdr:col>
      <xdr:colOff>92075</xdr:colOff>
      <xdr:row>77</xdr:row>
      <xdr:rowOff>122101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3237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117021</xdr:rowOff>
    </xdr:from>
    <xdr:to>
      <xdr:col>69</xdr:col>
      <xdr:colOff>142875</xdr:colOff>
      <xdr:row>78</xdr:row>
      <xdr:rowOff>47171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31948</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103958</xdr:rowOff>
    </xdr:from>
    <xdr:to>
      <xdr:col>65</xdr:col>
      <xdr:colOff>53975</xdr:colOff>
      <xdr:row>78</xdr:row>
      <xdr:rowOff>34108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18885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162741</xdr:rowOff>
    </xdr:from>
    <xdr:to>
      <xdr:col>82</xdr:col>
      <xdr:colOff>158750</xdr:colOff>
      <xdr:row>74</xdr:row>
      <xdr:rowOff>92891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67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7818</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52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46809</xdr:rowOff>
    </xdr:from>
    <xdr:to>
      <xdr:col>78</xdr:col>
      <xdr:colOff>120650</xdr:colOff>
      <xdr:row>74</xdr:row>
      <xdr:rowOff>148409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73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158586</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50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107224</xdr:rowOff>
    </xdr:from>
    <xdr:to>
      <xdr:col>74</xdr:col>
      <xdr:colOff>31750</xdr:colOff>
      <xdr:row>76</xdr:row>
      <xdr:rowOff>37374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47551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73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71301</xdr:rowOff>
    </xdr:from>
    <xdr:to>
      <xdr:col>69</xdr:col>
      <xdr:colOff>142875</xdr:colOff>
      <xdr:row>78</xdr:row>
      <xdr:rowOff>1451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2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11628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71301</xdr:rowOff>
    </xdr:from>
    <xdr:to>
      <xdr:col>65</xdr:col>
      <xdr:colOff>53975</xdr:colOff>
      <xdr:row>78</xdr:row>
      <xdr:rowOff>1451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2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11628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64579</xdr:rowOff>
    </xdr:from>
    <xdr:to>
      <xdr:col>29</xdr:col>
      <xdr:colOff>127000</xdr:colOff>
      <xdr:row>18</xdr:row>
      <xdr:rowOff>87789</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8154"/>
          <a:ext cx="0" cy="1223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59866</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9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87789</xdr:rowOff>
    </xdr:from>
    <xdr:to>
      <xdr:col>30</xdr:col>
      <xdr:colOff>25400</xdr:colOff>
      <xdr:row>18</xdr:row>
      <xdr:rowOff>87789</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21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150956</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4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64579</xdr:rowOff>
    </xdr:from>
    <xdr:to>
      <xdr:col>30</xdr:col>
      <xdr:colOff>25400</xdr:colOff>
      <xdr:row>11</xdr:row>
      <xdr:rowOff>64579</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81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64579</xdr:rowOff>
    </xdr:from>
    <xdr:to>
      <xdr:col>29</xdr:col>
      <xdr:colOff>127000</xdr:colOff>
      <xdr:row>11</xdr:row>
      <xdr:rowOff>114197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1998154"/>
          <a:ext cx="647700" cy="49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113660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0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141583</xdr:rowOff>
    </xdr:from>
    <xdr:to>
      <xdr:col>29</xdr:col>
      <xdr:colOff>177800</xdr:colOff>
      <xdr:row>17</xdr:row>
      <xdr:rowOff>71733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32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108681</xdr:rowOff>
    </xdr:from>
    <xdr:to>
      <xdr:col>26</xdr:col>
      <xdr:colOff>50800</xdr:colOff>
      <xdr:row>11</xdr:row>
      <xdr:rowOff>114197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4305300" y="2042256"/>
          <a:ext cx="698500" cy="5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125000</xdr:rowOff>
    </xdr:from>
    <xdr:to>
      <xdr:col>26</xdr:col>
      <xdr:colOff>101600</xdr:colOff>
      <xdr:row>17</xdr:row>
      <xdr:rowOff>55150</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15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39927</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300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108681</xdr:rowOff>
    </xdr:from>
    <xdr:to>
      <xdr:col>22</xdr:col>
      <xdr:colOff>114300</xdr:colOff>
      <xdr:row>11</xdr:row>
      <xdr:rowOff>129106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042256"/>
          <a:ext cx="698500" cy="20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140513</xdr:rowOff>
    </xdr:from>
    <xdr:to>
      <xdr:col>22</xdr:col>
      <xdr:colOff>165100</xdr:colOff>
      <xdr:row>17</xdr:row>
      <xdr:rowOff>70663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313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55440</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01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96366</xdr:rowOff>
    </xdr:from>
    <xdr:to>
      <xdr:col>18</xdr:col>
      <xdr:colOff>177800</xdr:colOff>
      <xdr:row>11</xdr:row>
      <xdr:rowOff>129106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2908300" y="2029941"/>
          <a:ext cx="698500" cy="32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149213</xdr:rowOff>
    </xdr:from>
    <xdr:to>
      <xdr:col>19</xdr:col>
      <xdr:colOff>38100</xdr:colOff>
      <xdr:row>17</xdr:row>
      <xdr:rowOff>79363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64140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26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164744</xdr:rowOff>
    </xdr:from>
    <xdr:to>
      <xdr:col>15</xdr:col>
      <xdr:colOff>101600</xdr:colOff>
      <xdr:row>17</xdr:row>
      <xdr:rowOff>94894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79671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4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13779</xdr:rowOff>
    </xdr:from>
    <xdr:to>
      <xdr:col>29</xdr:col>
      <xdr:colOff>177800</xdr:colOff>
      <xdr:row>11</xdr:row>
      <xdr:rowOff>115379</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1947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131906</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1894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63397</xdr:rowOff>
    </xdr:from>
    <xdr:to>
      <xdr:col>26</xdr:col>
      <xdr:colOff>101600</xdr:colOff>
      <xdr:row>11</xdr:row>
      <xdr:rowOff>164997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1996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3724</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1765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57881</xdr:rowOff>
    </xdr:from>
    <xdr:to>
      <xdr:col>22</xdr:col>
      <xdr:colOff>165100</xdr:colOff>
      <xdr:row>11</xdr:row>
      <xdr:rowOff>159481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1991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9</xdr:row>
      <xdr:rowOff>169658</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176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78306</xdr:rowOff>
    </xdr:from>
    <xdr:to>
      <xdr:col>19</xdr:col>
      <xdr:colOff>38100</xdr:colOff>
      <xdr:row>12</xdr:row>
      <xdr:rowOff>8456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011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18633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1780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45566</xdr:rowOff>
    </xdr:from>
    <xdr:to>
      <xdr:col>15</xdr:col>
      <xdr:colOff>101600</xdr:colOff>
      <xdr:row>11</xdr:row>
      <xdr:rowOff>147166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1979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9</xdr:row>
      <xdr:rowOff>157343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174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99" name="人口1人当たり決算額の推移グラフ枠445">
          <a:extLst>
            <a:ext uri="{FF2B5EF4-FFF2-40B4-BE49-F238E27FC236}">
              <a16:creationId xmlns:a16="http://schemas.microsoft.com/office/drawing/2014/main" id="{00000000-0008-0000-0500-000063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35914</xdr:rowOff>
    </xdr:from>
    <xdr:to>
      <xdr:col>29</xdr:col>
      <xdr:colOff>127000</xdr:colOff>
      <xdr:row>38</xdr:row>
      <xdr:rowOff>22896</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flipV="1">
          <a:off x="5651500" y="6303364"/>
          <a:ext cx="0" cy="1187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337873</xdr:rowOff>
    </xdr:from>
    <xdr:ext cx="762000" cy="259045"/>
    <xdr:sp macro="" textlink="">
      <xdr:nvSpPr>
        <xdr:cNvPr id="101" name="人口1人当たり決算額の推移最小値テキスト445">
          <a:extLst>
            <a:ext uri="{FF2B5EF4-FFF2-40B4-BE49-F238E27FC236}">
              <a16:creationId xmlns:a16="http://schemas.microsoft.com/office/drawing/2014/main" id="{00000000-0008-0000-0500-000065000000}"/>
            </a:ext>
          </a:extLst>
        </xdr:cNvPr>
        <xdr:cNvSpPr txBox="1"/>
      </xdr:nvSpPr>
      <xdr:spPr>
        <a:xfrm>
          <a:off x="5740400" y="74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22896</xdr:rowOff>
    </xdr:from>
    <xdr:to>
      <xdr:col>30</xdr:col>
      <xdr:colOff>25400</xdr:colOff>
      <xdr:row>38</xdr:row>
      <xdr:rowOff>22896</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5562600" y="74904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122291</xdr:rowOff>
    </xdr:from>
    <xdr:ext cx="762000" cy="259045"/>
    <xdr:sp macro="" textlink="">
      <xdr:nvSpPr>
        <xdr:cNvPr id="103" name="人口1人当たり決算額の推移最大値テキスト445">
          <a:extLst>
            <a:ext uri="{FF2B5EF4-FFF2-40B4-BE49-F238E27FC236}">
              <a16:creationId xmlns:a16="http://schemas.microsoft.com/office/drawing/2014/main" id="{00000000-0008-0000-0500-000067000000}"/>
            </a:ext>
          </a:extLst>
        </xdr:cNvPr>
        <xdr:cNvSpPr txBox="1"/>
      </xdr:nvSpPr>
      <xdr:spPr>
        <a:xfrm>
          <a:off x="5740400" y="60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35914</xdr:rowOff>
    </xdr:from>
    <xdr:to>
      <xdr:col>30</xdr:col>
      <xdr:colOff>25400</xdr:colOff>
      <xdr:row>34</xdr:row>
      <xdr:rowOff>35914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6303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167639</xdr:rowOff>
    </xdr:from>
    <xdr:to>
      <xdr:col>29</xdr:col>
      <xdr:colOff>127000</xdr:colOff>
      <xdr:row>35</xdr:row>
      <xdr:rowOff>240895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003800" y="6777989"/>
          <a:ext cx="647700" cy="73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125464</xdr:rowOff>
    </xdr:from>
    <xdr:ext cx="762000" cy="259045"/>
    <xdr:sp macro="" textlink="">
      <xdr:nvSpPr>
        <xdr:cNvPr id="106" name="人口1人当たり決算額の推移平均値テキスト445">
          <a:extLst>
            <a:ext uri="{FF2B5EF4-FFF2-40B4-BE49-F238E27FC236}">
              <a16:creationId xmlns:a16="http://schemas.microsoft.com/office/drawing/2014/main" id="{00000000-0008-0000-0500-00006A000000}"/>
            </a:ext>
          </a:extLst>
        </xdr:cNvPr>
        <xdr:cNvSpPr txBox="1"/>
      </xdr:nvSpPr>
      <xdr:spPr>
        <a:xfrm>
          <a:off x="5740400" y="7078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153387</xdr:rowOff>
    </xdr:from>
    <xdr:to>
      <xdr:col>29</xdr:col>
      <xdr:colOff>177800</xdr:colOff>
      <xdr:row>37</xdr:row>
      <xdr:rowOff>83537</xdr:rowOff>
    </xdr:to>
    <xdr:sp macro="" textlink="">
      <xdr:nvSpPr>
        <xdr:cNvPr id="107" name="フローチャート: 判断 106">
          <a:extLst>
            <a:ext uri="{FF2B5EF4-FFF2-40B4-BE49-F238E27FC236}">
              <a16:creationId xmlns:a16="http://schemas.microsoft.com/office/drawing/2014/main" id="{00000000-0008-0000-0500-00006B000000}"/>
            </a:ext>
          </a:extLst>
        </xdr:cNvPr>
        <xdr:cNvSpPr/>
      </xdr:nvSpPr>
      <xdr:spPr bwMode="auto">
        <a:xfrm>
          <a:off x="5600700" y="7106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240895</xdr:rowOff>
    </xdr:from>
    <xdr:to>
      <xdr:col>26</xdr:col>
      <xdr:colOff>50800</xdr:colOff>
      <xdr:row>35</xdr:row>
      <xdr:rowOff>332563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4305300" y="6851245"/>
          <a:ext cx="698500" cy="91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161737</xdr:rowOff>
    </xdr:from>
    <xdr:to>
      <xdr:col>26</xdr:col>
      <xdr:colOff>101600</xdr:colOff>
      <xdr:row>37</xdr:row>
      <xdr:rowOff>91887</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4953000" y="7114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76664</xdr:rowOff>
    </xdr:from>
    <xdr:ext cx="7366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4622800" y="7201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277242</xdr:rowOff>
    </xdr:from>
    <xdr:to>
      <xdr:col>22</xdr:col>
      <xdr:colOff>114300</xdr:colOff>
      <xdr:row>35</xdr:row>
      <xdr:rowOff>332563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3606800" y="6887592"/>
          <a:ext cx="698500" cy="55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2391</xdr:rowOff>
    </xdr:from>
    <xdr:to>
      <xdr:col>22</xdr:col>
      <xdr:colOff>165100</xdr:colOff>
      <xdr:row>37</xdr:row>
      <xdr:rowOff>103991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2545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88768</xdr:rowOff>
    </xdr:from>
    <xdr:ext cx="7620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3924300" y="721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246804</xdr:rowOff>
    </xdr:from>
    <xdr:to>
      <xdr:col>18</xdr:col>
      <xdr:colOff>177800</xdr:colOff>
      <xdr:row>35</xdr:row>
      <xdr:rowOff>277242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2908300" y="6857154"/>
          <a:ext cx="698500" cy="30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24999</xdr:rowOff>
    </xdr:from>
    <xdr:to>
      <xdr:col>19</xdr:col>
      <xdr:colOff>38100</xdr:colOff>
      <xdr:row>37</xdr:row>
      <xdr:rowOff>126599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35560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111376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225800" y="723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21033</xdr:rowOff>
    </xdr:from>
    <xdr:to>
      <xdr:col>15</xdr:col>
      <xdr:colOff>101600</xdr:colOff>
      <xdr:row>37</xdr:row>
      <xdr:rowOff>122633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2857500" y="7145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107410</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2527300" y="723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116839</xdr:rowOff>
    </xdr:from>
    <xdr:to>
      <xdr:col>29</xdr:col>
      <xdr:colOff>177800</xdr:colOff>
      <xdr:row>35</xdr:row>
      <xdr:rowOff>218439</xdr:rowOff>
    </xdr:to>
    <xdr:sp macro="" textlink="">
      <xdr:nvSpPr>
        <xdr:cNvPr id="124" name="楕円 123">
          <a:extLst>
            <a:ext uri="{FF2B5EF4-FFF2-40B4-BE49-F238E27FC236}">
              <a16:creationId xmlns:a16="http://schemas.microsoft.com/office/drawing/2014/main" id="{00000000-0008-0000-0500-00007C000000}"/>
            </a:ext>
          </a:extLst>
        </xdr:cNvPr>
        <xdr:cNvSpPr/>
      </xdr:nvSpPr>
      <xdr:spPr bwMode="auto">
        <a:xfrm>
          <a:off x="5600700" y="6727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304816</xdr:rowOff>
    </xdr:from>
    <xdr:ext cx="762000" cy="259045"/>
    <xdr:sp macro="" textlink="">
      <xdr:nvSpPr>
        <xdr:cNvPr id="125" name="人口1人当たり決算額の推移該当値テキスト445">
          <a:extLst>
            <a:ext uri="{FF2B5EF4-FFF2-40B4-BE49-F238E27FC236}">
              <a16:creationId xmlns:a16="http://schemas.microsoft.com/office/drawing/2014/main" id="{00000000-0008-0000-0500-00007D000000}"/>
            </a:ext>
          </a:extLst>
        </xdr:cNvPr>
        <xdr:cNvSpPr txBox="1"/>
      </xdr:nvSpPr>
      <xdr:spPr>
        <a:xfrm>
          <a:off x="5740400" y="6572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190095</xdr:rowOff>
    </xdr:from>
    <xdr:to>
      <xdr:col>26</xdr:col>
      <xdr:colOff>101600</xdr:colOff>
      <xdr:row>35</xdr:row>
      <xdr:rowOff>291695</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4953000" y="6800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301872</xdr:rowOff>
    </xdr:from>
    <xdr:ext cx="7366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622800" y="6569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281763</xdr:rowOff>
    </xdr:from>
    <xdr:to>
      <xdr:col>22</xdr:col>
      <xdr:colOff>165100</xdr:colOff>
      <xdr:row>36</xdr:row>
      <xdr:rowOff>40463</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254500" y="6892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50640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924300" y="6660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226442</xdr:rowOff>
    </xdr:from>
    <xdr:to>
      <xdr:col>19</xdr:col>
      <xdr:colOff>38100</xdr:colOff>
      <xdr:row>35</xdr:row>
      <xdr:rowOff>328042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3556000" y="6836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338219</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225800" y="660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196004</xdr:rowOff>
    </xdr:from>
    <xdr:to>
      <xdr:col>15</xdr:col>
      <xdr:colOff>101600</xdr:colOff>
      <xdr:row>35</xdr:row>
      <xdr:rowOff>297604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2857500" y="6806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307781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527300" y="6575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561
555
13.07
2,865,820
2,738,403
85,548
923,190
3,071,189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35319</xdr:rowOff>
    </xdr:from>
    <xdr:to>
      <xdr:col>24</xdr:col>
      <xdr:colOff>62865</xdr:colOff>
      <xdr:row>37</xdr:row>
      <xdr:rowOff>83257</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78819"/>
          <a:ext cx="1270" cy="124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87084</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3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83257</xdr:rowOff>
    </xdr:from>
    <xdr:to>
      <xdr:col>24</xdr:col>
      <xdr:colOff>152400</xdr:colOff>
      <xdr:row>37</xdr:row>
      <xdr:rowOff>83257</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153446</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35319</xdr:rowOff>
    </xdr:from>
    <xdr:to>
      <xdr:col>24</xdr:col>
      <xdr:colOff>152400</xdr:colOff>
      <xdr:row>30</xdr:row>
      <xdr:rowOff>35319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78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35319</xdr:rowOff>
    </xdr:from>
    <xdr:to>
      <xdr:col>24</xdr:col>
      <xdr:colOff>63500</xdr:colOff>
      <xdr:row>30</xdr:row>
      <xdr:rowOff>109058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5178819"/>
          <a:ext cx="838200" cy="7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136415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37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157988</xdr:rowOff>
    </xdr:from>
    <xdr:to>
      <xdr:col>24</xdr:col>
      <xdr:colOff>114300</xdr:colOff>
      <xdr:row>36</xdr:row>
      <xdr:rowOff>88138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109058</xdr:rowOff>
    </xdr:from>
    <xdr:to>
      <xdr:col>19</xdr:col>
      <xdr:colOff>177800</xdr:colOff>
      <xdr:row>32</xdr:row>
      <xdr:rowOff>72866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5252558"/>
          <a:ext cx="889000" cy="30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146683</xdr:rowOff>
    </xdr:from>
    <xdr:to>
      <xdr:col>20</xdr:col>
      <xdr:colOff>38100</xdr:colOff>
      <xdr:row>36</xdr:row>
      <xdr:rowOff>76833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67960</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4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15602</xdr:rowOff>
    </xdr:from>
    <xdr:to>
      <xdr:col>15</xdr:col>
      <xdr:colOff>50800</xdr:colOff>
      <xdr:row>32</xdr:row>
      <xdr:rowOff>72866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5502002"/>
          <a:ext cx="889000" cy="5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38141</xdr:rowOff>
    </xdr:from>
    <xdr:to>
      <xdr:col>15</xdr:col>
      <xdr:colOff>101600</xdr:colOff>
      <xdr:row>36</xdr:row>
      <xdr:rowOff>139741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130868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30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128789</xdr:rowOff>
    </xdr:from>
    <xdr:to>
      <xdr:col>10</xdr:col>
      <xdr:colOff>114300</xdr:colOff>
      <xdr:row>32</xdr:row>
      <xdr:rowOff>15602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5443739"/>
          <a:ext cx="889000" cy="5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46541</xdr:rowOff>
    </xdr:from>
    <xdr:to>
      <xdr:col>10</xdr:col>
      <xdr:colOff>165100</xdr:colOff>
      <xdr:row>36</xdr:row>
      <xdr:rowOff>148141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139268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31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57426</xdr:rowOff>
    </xdr:from>
    <xdr:to>
      <xdr:col>6</xdr:col>
      <xdr:colOff>38100</xdr:colOff>
      <xdr:row>36</xdr:row>
      <xdr:rowOff>159026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150153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32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155969</xdr:rowOff>
    </xdr:from>
    <xdr:to>
      <xdr:col>24</xdr:col>
      <xdr:colOff>114300</xdr:colOff>
      <xdr:row>30</xdr:row>
      <xdr:rowOff>86119</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12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108996</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081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58258</xdr:rowOff>
    </xdr:from>
    <xdr:to>
      <xdr:col>20</xdr:col>
      <xdr:colOff>38100</xdr:colOff>
      <xdr:row>30</xdr:row>
      <xdr:rowOff>159858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20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4935</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4976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22066</xdr:rowOff>
    </xdr:from>
    <xdr:to>
      <xdr:col>15</xdr:col>
      <xdr:colOff>101600</xdr:colOff>
      <xdr:row>32</xdr:row>
      <xdr:rowOff>123666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550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140193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28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136252</xdr:rowOff>
    </xdr:from>
    <xdr:to>
      <xdr:col>10</xdr:col>
      <xdr:colOff>165100</xdr:colOff>
      <xdr:row>32</xdr:row>
      <xdr:rowOff>66402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545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82929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226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77989</xdr:rowOff>
    </xdr:from>
    <xdr:to>
      <xdr:col>6</xdr:col>
      <xdr:colOff>38100</xdr:colOff>
      <xdr:row>32</xdr:row>
      <xdr:rowOff>8139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539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24666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168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45034</xdr:rowOff>
    </xdr:from>
    <xdr:to>
      <xdr:col>24</xdr:col>
      <xdr:colOff>62865</xdr:colOff>
      <xdr:row>58</xdr:row>
      <xdr:rowOff>98837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960434"/>
          <a:ext cx="1270" cy="1082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102664</xdr:rowOff>
    </xdr:from>
    <xdr:ext cx="599010"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46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98837</xdr:rowOff>
    </xdr:from>
    <xdr:to>
      <xdr:col>24</xdr:col>
      <xdr:colOff>152400</xdr:colOff>
      <xdr:row>58</xdr:row>
      <xdr:rowOff>98837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42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163161</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73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45034</xdr:rowOff>
    </xdr:from>
    <xdr:to>
      <xdr:col>24</xdr:col>
      <xdr:colOff>152400</xdr:colOff>
      <xdr:row>52</xdr:row>
      <xdr:rowOff>45034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960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116647</xdr:rowOff>
    </xdr:from>
    <xdr:to>
      <xdr:col>24</xdr:col>
      <xdr:colOff>63500</xdr:colOff>
      <xdr:row>52</xdr:row>
      <xdr:rowOff>166463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032047"/>
          <a:ext cx="838200" cy="4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9213</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818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30786</xdr:rowOff>
    </xdr:from>
    <xdr:to>
      <xdr:col>24</xdr:col>
      <xdr:colOff>114300</xdr:colOff>
      <xdr:row>57</xdr:row>
      <xdr:rowOff>132386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153442</xdr:rowOff>
    </xdr:from>
    <xdr:to>
      <xdr:col>19</xdr:col>
      <xdr:colOff>177800</xdr:colOff>
      <xdr:row>52</xdr:row>
      <xdr:rowOff>166463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8897392"/>
          <a:ext cx="889000" cy="18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60041</xdr:rowOff>
    </xdr:from>
    <xdr:to>
      <xdr:col>20</xdr:col>
      <xdr:colOff>38100</xdr:colOff>
      <xdr:row>57</xdr:row>
      <xdr:rowOff>161641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152768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2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36543</xdr:rowOff>
    </xdr:from>
    <xdr:to>
      <xdr:col>15</xdr:col>
      <xdr:colOff>50800</xdr:colOff>
      <xdr:row>51</xdr:row>
      <xdr:rowOff>153442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8780493"/>
          <a:ext cx="889000" cy="11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82583</xdr:rowOff>
    </xdr:from>
    <xdr:to>
      <xdr:col>15</xdr:col>
      <xdr:colOff>101600</xdr:colOff>
      <xdr:row>58</xdr:row>
      <xdr:rowOff>12733</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3860</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4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103968</xdr:rowOff>
    </xdr:from>
    <xdr:to>
      <xdr:col>10</xdr:col>
      <xdr:colOff>114300</xdr:colOff>
      <xdr:row>51</xdr:row>
      <xdr:rowOff>36543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8676468"/>
          <a:ext cx="889000" cy="10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79957</xdr:rowOff>
    </xdr:from>
    <xdr:to>
      <xdr:col>10</xdr:col>
      <xdr:colOff>165100</xdr:colOff>
      <xdr:row>58</xdr:row>
      <xdr:rowOff>10107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4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97755</xdr:rowOff>
    </xdr:from>
    <xdr:to>
      <xdr:col>6</xdr:col>
      <xdr:colOff>38100</xdr:colOff>
      <xdr:row>58</xdr:row>
      <xdr:rowOff>27905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19032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65847</xdr:rowOff>
    </xdr:from>
    <xdr:to>
      <xdr:col>24</xdr:col>
      <xdr:colOff>114300</xdr:colOff>
      <xdr:row>52</xdr:row>
      <xdr:rowOff>167447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898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152224</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8896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115663</xdr:rowOff>
    </xdr:from>
    <xdr:to>
      <xdr:col>20</xdr:col>
      <xdr:colOff>38100</xdr:colOff>
      <xdr:row>53</xdr:row>
      <xdr:rowOff>45813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03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62340</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880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102642</xdr:rowOff>
    </xdr:from>
    <xdr:to>
      <xdr:col>15</xdr:col>
      <xdr:colOff>101600</xdr:colOff>
      <xdr:row>52</xdr:row>
      <xdr:rowOff>32792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884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49319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862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157193</xdr:rowOff>
    </xdr:from>
    <xdr:to>
      <xdr:col>10</xdr:col>
      <xdr:colOff>165100</xdr:colOff>
      <xdr:row>51</xdr:row>
      <xdr:rowOff>87343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872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103870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8504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53168</xdr:rowOff>
    </xdr:from>
    <xdr:to>
      <xdr:col>6</xdr:col>
      <xdr:colOff>38100</xdr:colOff>
      <xdr:row>50</xdr:row>
      <xdr:rowOff>154768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862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48</xdr:row>
      <xdr:rowOff>171295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8400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10109</xdr:rowOff>
    </xdr:from>
    <xdr:to>
      <xdr:col>24</xdr:col>
      <xdr:colOff>62865</xdr:colOff>
      <xdr:row>79</xdr:row>
      <xdr:rowOff>38151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83059"/>
          <a:ext cx="1270" cy="1399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41978</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8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38151</xdr:rowOff>
    </xdr:from>
    <xdr:to>
      <xdr:col>24</xdr:col>
      <xdr:colOff>152400</xdr:colOff>
      <xdr:row>79</xdr:row>
      <xdr:rowOff>38151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128236</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5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10109</xdr:rowOff>
    </xdr:from>
    <xdr:to>
      <xdr:col>24</xdr:col>
      <xdr:colOff>152400</xdr:colOff>
      <xdr:row>71</xdr:row>
      <xdr:rowOff>10109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8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10109</xdr:rowOff>
    </xdr:from>
    <xdr:to>
      <xdr:col>24</xdr:col>
      <xdr:colOff>63500</xdr:colOff>
      <xdr:row>71</xdr:row>
      <xdr:rowOff>53429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2183059"/>
          <a:ext cx="8382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160557</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10680</xdr:rowOff>
    </xdr:from>
    <xdr:to>
      <xdr:col>24</xdr:col>
      <xdr:colOff>114300</xdr:colOff>
      <xdr:row>77</xdr:row>
      <xdr:rowOff>112280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53429</xdr:rowOff>
    </xdr:from>
    <xdr:to>
      <xdr:col>19</xdr:col>
      <xdr:colOff>177800</xdr:colOff>
      <xdr:row>72</xdr:row>
      <xdr:rowOff>48234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2226379"/>
          <a:ext cx="889000" cy="16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161773</xdr:rowOff>
    </xdr:from>
    <xdr:to>
      <xdr:col>20</xdr:col>
      <xdr:colOff>38100</xdr:colOff>
      <xdr:row>77</xdr:row>
      <xdr:rowOff>91923</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83050</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8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156070</xdr:rowOff>
    </xdr:from>
    <xdr:to>
      <xdr:col>15</xdr:col>
      <xdr:colOff>50800</xdr:colOff>
      <xdr:row>72</xdr:row>
      <xdr:rowOff>48234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2157570"/>
          <a:ext cx="889000" cy="23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97117</xdr:rowOff>
    </xdr:from>
    <xdr:to>
      <xdr:col>15</xdr:col>
      <xdr:colOff>101600</xdr:colOff>
      <xdr:row>78</xdr:row>
      <xdr:rowOff>27267</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18394</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39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69</xdr:row>
      <xdr:rowOff>164059</xdr:rowOff>
    </xdr:from>
    <xdr:to>
      <xdr:col>10</xdr:col>
      <xdr:colOff>114300</xdr:colOff>
      <xdr:row>70</xdr:row>
      <xdr:rowOff>156070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1994109"/>
          <a:ext cx="889000" cy="16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72149</xdr:rowOff>
    </xdr:from>
    <xdr:to>
      <xdr:col>10</xdr:col>
      <xdr:colOff>165100</xdr:colOff>
      <xdr:row>78</xdr:row>
      <xdr:rowOff>2299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164876</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3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41275</xdr:rowOff>
    </xdr:from>
    <xdr:to>
      <xdr:col>6</xdr:col>
      <xdr:colOff>38100</xdr:colOff>
      <xdr:row>77</xdr:row>
      <xdr:rowOff>142875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134002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3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130759</xdr:rowOff>
    </xdr:from>
    <xdr:to>
      <xdr:col>24</xdr:col>
      <xdr:colOff>114300</xdr:colOff>
      <xdr:row>71</xdr:row>
      <xdr:rowOff>60909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13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83786</xdr:rowOff>
    </xdr:from>
    <xdr:ext cx="599010"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085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2629</xdr:rowOff>
    </xdr:from>
    <xdr:to>
      <xdr:col>20</xdr:col>
      <xdr:colOff>38100</xdr:colOff>
      <xdr:row>71</xdr:row>
      <xdr:rowOff>104229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17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120756</xdr:rowOff>
    </xdr:from>
    <xdr:ext cx="59901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497795" y="11950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168884</xdr:rowOff>
    </xdr:from>
    <xdr:to>
      <xdr:col>15</xdr:col>
      <xdr:colOff>101600</xdr:colOff>
      <xdr:row>72</xdr:row>
      <xdr:rowOff>99034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34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115561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11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105270</xdr:rowOff>
    </xdr:from>
    <xdr:to>
      <xdr:col>10</xdr:col>
      <xdr:colOff>165100</xdr:colOff>
      <xdr:row>71</xdr:row>
      <xdr:rowOff>35420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21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51947</xdr:rowOff>
    </xdr:from>
    <xdr:ext cx="59901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19795" y="1188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69</xdr:row>
      <xdr:rowOff>113259</xdr:rowOff>
    </xdr:from>
    <xdr:to>
      <xdr:col>6</xdr:col>
      <xdr:colOff>38100</xdr:colOff>
      <xdr:row>70</xdr:row>
      <xdr:rowOff>43409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194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68</xdr:row>
      <xdr:rowOff>59936</xdr:rowOff>
    </xdr:from>
    <xdr:ext cx="599010"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30795" y="11718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39497</xdr:rowOff>
    </xdr:from>
    <xdr:to>
      <xdr:col>24</xdr:col>
      <xdr:colOff>62865</xdr:colOff>
      <xdr:row>96</xdr:row>
      <xdr:rowOff>157736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9997"/>
          <a:ext cx="1270" cy="1146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161563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62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157736</xdr:rowOff>
    </xdr:from>
    <xdr:to>
      <xdr:col>24</xdr:col>
      <xdr:colOff>152400</xdr:colOff>
      <xdr:row>96</xdr:row>
      <xdr:rowOff>157736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61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157624</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39497</xdr:rowOff>
    </xdr:from>
    <xdr:to>
      <xdr:col>24</xdr:col>
      <xdr:colOff>152400</xdr:colOff>
      <xdr:row>90</xdr:row>
      <xdr:rowOff>39497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129542</xdr:rowOff>
    </xdr:from>
    <xdr:to>
      <xdr:col>24</xdr:col>
      <xdr:colOff>63500</xdr:colOff>
      <xdr:row>97</xdr:row>
      <xdr:rowOff>141979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588742"/>
          <a:ext cx="838200" cy="18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34678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50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11801</xdr:rowOff>
    </xdr:from>
    <xdr:to>
      <xdr:col>24</xdr:col>
      <xdr:colOff>114300</xdr:colOff>
      <xdr:row>95</xdr:row>
      <xdr:rowOff>113401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9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138916</xdr:rowOff>
    </xdr:from>
    <xdr:to>
      <xdr:col>19</xdr:col>
      <xdr:colOff>177800</xdr:colOff>
      <xdr:row>97</xdr:row>
      <xdr:rowOff>141979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769566"/>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164224</xdr:rowOff>
    </xdr:from>
    <xdr:to>
      <xdr:col>20</xdr:col>
      <xdr:colOff>38100</xdr:colOff>
      <xdr:row>96</xdr:row>
      <xdr:rowOff>94374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5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110901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138916</xdr:rowOff>
    </xdr:from>
    <xdr:to>
      <xdr:col>15</xdr:col>
      <xdr:colOff>50800</xdr:colOff>
      <xdr:row>97</xdr:row>
      <xdr:rowOff>147403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769566"/>
          <a:ext cx="889000" cy="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166129</xdr:rowOff>
    </xdr:from>
    <xdr:to>
      <xdr:col>15</xdr:col>
      <xdr:colOff>101600</xdr:colOff>
      <xdr:row>96</xdr:row>
      <xdr:rowOff>96279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5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112806</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147403</xdr:rowOff>
    </xdr:from>
    <xdr:to>
      <xdr:col>10</xdr:col>
      <xdr:colOff>114300</xdr:colOff>
      <xdr:row>97</xdr:row>
      <xdr:rowOff>167345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778053"/>
          <a:ext cx="889000" cy="1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37106</xdr:rowOff>
    </xdr:from>
    <xdr:to>
      <xdr:col>10</xdr:col>
      <xdr:colOff>165100</xdr:colOff>
      <xdr:row>96</xdr:row>
      <xdr:rowOff>138706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155233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42067</xdr:rowOff>
    </xdr:from>
    <xdr:to>
      <xdr:col>6</xdr:col>
      <xdr:colOff>38100</xdr:colOff>
      <xdr:row>96</xdr:row>
      <xdr:rowOff>143667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0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160194</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7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78742</xdr:rowOff>
    </xdr:from>
    <xdr:to>
      <xdr:col>24</xdr:col>
      <xdr:colOff>114300</xdr:colOff>
      <xdr:row>97</xdr:row>
      <xdr:rowOff>8892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53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165119</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45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91179</xdr:rowOff>
    </xdr:from>
    <xdr:to>
      <xdr:col>20</xdr:col>
      <xdr:colOff>38100</xdr:colOff>
      <xdr:row>98</xdr:row>
      <xdr:rowOff>21329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72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12456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81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88116</xdr:rowOff>
    </xdr:from>
    <xdr:to>
      <xdr:col>15</xdr:col>
      <xdr:colOff>101600</xdr:colOff>
      <xdr:row>98</xdr:row>
      <xdr:rowOff>18266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71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9393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81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96603</xdr:rowOff>
    </xdr:from>
    <xdr:to>
      <xdr:col>10</xdr:col>
      <xdr:colOff>165100</xdr:colOff>
      <xdr:row>98</xdr:row>
      <xdr:rowOff>26753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72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17880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81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116545</xdr:rowOff>
    </xdr:from>
    <xdr:to>
      <xdr:col>6</xdr:col>
      <xdr:colOff>38100</xdr:colOff>
      <xdr:row>98</xdr:row>
      <xdr:rowOff>46695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74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37822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83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143547</xdr:rowOff>
    </xdr:from>
    <xdr:to>
      <xdr:col>54</xdr:col>
      <xdr:colOff>189865</xdr:colOff>
      <xdr:row>38</xdr:row>
      <xdr:rowOff>30073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629947"/>
          <a:ext cx="1270" cy="915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33900</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4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30073</xdr:rowOff>
    </xdr:from>
    <xdr:to>
      <xdr:col>55</xdr:col>
      <xdr:colOff>88900</xdr:colOff>
      <xdr:row>38</xdr:row>
      <xdr:rowOff>30073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45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90224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405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143547</xdr:rowOff>
    </xdr:from>
    <xdr:to>
      <xdr:col>55</xdr:col>
      <xdr:colOff>88900</xdr:colOff>
      <xdr:row>32</xdr:row>
      <xdr:rowOff>143547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629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53737</xdr:rowOff>
    </xdr:from>
    <xdr:to>
      <xdr:col>55</xdr:col>
      <xdr:colOff>0</xdr:colOff>
      <xdr:row>33</xdr:row>
      <xdr:rowOff>123590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197237"/>
          <a:ext cx="838200" cy="58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148052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48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169625</xdr:rowOff>
    </xdr:from>
    <xdr:to>
      <xdr:col>55</xdr:col>
      <xdr:colOff>50800</xdr:colOff>
      <xdr:row>36</xdr:row>
      <xdr:rowOff>99775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7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53737</xdr:rowOff>
    </xdr:from>
    <xdr:to>
      <xdr:col>50</xdr:col>
      <xdr:colOff>114300</xdr:colOff>
      <xdr:row>33</xdr:row>
      <xdr:rowOff>66708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197237"/>
          <a:ext cx="889000" cy="52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140838</xdr:rowOff>
    </xdr:from>
    <xdr:to>
      <xdr:col>50</xdr:col>
      <xdr:colOff>165100</xdr:colOff>
      <xdr:row>34</xdr:row>
      <xdr:rowOff>70988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79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62115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89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71920</xdr:rowOff>
    </xdr:from>
    <xdr:to>
      <xdr:col>45</xdr:col>
      <xdr:colOff>177800</xdr:colOff>
      <xdr:row>33</xdr:row>
      <xdr:rowOff>66708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5558320"/>
          <a:ext cx="889000" cy="16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110950</xdr:rowOff>
    </xdr:from>
    <xdr:to>
      <xdr:col>46</xdr:col>
      <xdr:colOff>38100</xdr:colOff>
      <xdr:row>37</xdr:row>
      <xdr:rowOff>41100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8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32227</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37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10828</xdr:rowOff>
    </xdr:from>
    <xdr:to>
      <xdr:col>41</xdr:col>
      <xdr:colOff>50800</xdr:colOff>
      <xdr:row>32</xdr:row>
      <xdr:rowOff>71920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5325778"/>
          <a:ext cx="889000" cy="23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83296</xdr:rowOff>
    </xdr:from>
    <xdr:to>
      <xdr:col>41</xdr:col>
      <xdr:colOff>101600</xdr:colOff>
      <xdr:row>37</xdr:row>
      <xdr:rowOff>13446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2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4573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34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99644</xdr:rowOff>
    </xdr:from>
    <xdr:to>
      <xdr:col>36</xdr:col>
      <xdr:colOff>165100</xdr:colOff>
      <xdr:row>37</xdr:row>
      <xdr:rowOff>29794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20921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36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72790</xdr:rowOff>
    </xdr:from>
    <xdr:to>
      <xdr:col>55</xdr:col>
      <xdr:colOff>50800</xdr:colOff>
      <xdr:row>34</xdr:row>
      <xdr:rowOff>2940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73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95667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582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2937</xdr:rowOff>
    </xdr:from>
    <xdr:to>
      <xdr:col>50</xdr:col>
      <xdr:colOff>165100</xdr:colOff>
      <xdr:row>30</xdr:row>
      <xdr:rowOff>104537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14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121064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492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15908</xdr:rowOff>
    </xdr:from>
    <xdr:to>
      <xdr:col>46</xdr:col>
      <xdr:colOff>38100</xdr:colOff>
      <xdr:row>33</xdr:row>
      <xdr:rowOff>117508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67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134035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44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21120</xdr:rowOff>
    </xdr:from>
    <xdr:to>
      <xdr:col>41</xdr:col>
      <xdr:colOff>101600</xdr:colOff>
      <xdr:row>32</xdr:row>
      <xdr:rowOff>122720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550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30</xdr:row>
      <xdr:rowOff>139247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282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131478</xdr:rowOff>
    </xdr:from>
    <xdr:to>
      <xdr:col>36</xdr:col>
      <xdr:colOff>165100</xdr:colOff>
      <xdr:row>31</xdr:row>
      <xdr:rowOff>61628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527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29</xdr:row>
      <xdr:rowOff>78155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050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145750</xdr:rowOff>
    </xdr:from>
    <xdr:to>
      <xdr:col>54</xdr:col>
      <xdr:colOff>189865</xdr:colOff>
      <xdr:row>59</xdr:row>
      <xdr:rowOff>31025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9404050"/>
          <a:ext cx="1270" cy="74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34852</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31025</xdr:rowOff>
    </xdr:from>
    <xdr:to>
      <xdr:col>55</xdr:col>
      <xdr:colOff>88900</xdr:colOff>
      <xdr:row>59</xdr:row>
      <xdr:rowOff>31025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6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92427</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91792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145750</xdr:rowOff>
    </xdr:from>
    <xdr:to>
      <xdr:col>55</xdr:col>
      <xdr:colOff>88900</xdr:colOff>
      <xdr:row>54</xdr:row>
      <xdr:rowOff>145750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40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69615</xdr:rowOff>
    </xdr:from>
    <xdr:to>
      <xdr:col>55</xdr:col>
      <xdr:colOff>0</xdr:colOff>
      <xdr:row>54</xdr:row>
      <xdr:rowOff>145750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8813565"/>
          <a:ext cx="838200" cy="59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17787</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618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39360</xdr:rowOff>
    </xdr:from>
    <xdr:to>
      <xdr:col>55</xdr:col>
      <xdr:colOff>50800</xdr:colOff>
      <xdr:row>58</xdr:row>
      <xdr:rowOff>140960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8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69615</xdr:rowOff>
    </xdr:from>
    <xdr:to>
      <xdr:col>50</xdr:col>
      <xdr:colOff>114300</xdr:colOff>
      <xdr:row>54</xdr:row>
      <xdr:rowOff>171362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8813565"/>
          <a:ext cx="889000" cy="61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64663</xdr:rowOff>
    </xdr:from>
    <xdr:to>
      <xdr:col>50</xdr:col>
      <xdr:colOff>165100</xdr:colOff>
      <xdr:row>58</xdr:row>
      <xdr:rowOff>166263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157390</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10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169331</xdr:rowOff>
    </xdr:from>
    <xdr:to>
      <xdr:col>45</xdr:col>
      <xdr:colOff>177800</xdr:colOff>
      <xdr:row>54</xdr:row>
      <xdr:rowOff>171362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427631"/>
          <a:ext cx="889000" cy="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64428</xdr:rowOff>
    </xdr:from>
    <xdr:to>
      <xdr:col>46</xdr:col>
      <xdr:colOff>38100</xdr:colOff>
      <xdr:row>58</xdr:row>
      <xdr:rowOff>166028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157155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10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143790</xdr:rowOff>
    </xdr:from>
    <xdr:to>
      <xdr:col>41</xdr:col>
      <xdr:colOff>50800</xdr:colOff>
      <xdr:row>54</xdr:row>
      <xdr:rowOff>169331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230640"/>
          <a:ext cx="889000" cy="19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78150</xdr:rowOff>
    </xdr:from>
    <xdr:to>
      <xdr:col>41</xdr:col>
      <xdr:colOff>101600</xdr:colOff>
      <xdr:row>59</xdr:row>
      <xdr:rowOff>8300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170877</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11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63026</xdr:rowOff>
    </xdr:from>
    <xdr:to>
      <xdr:col>36</xdr:col>
      <xdr:colOff>165100</xdr:colOff>
      <xdr:row>58</xdr:row>
      <xdr:rowOff>164626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155753</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94950</xdr:rowOff>
    </xdr:from>
    <xdr:to>
      <xdr:col>55</xdr:col>
      <xdr:colOff>50800</xdr:colOff>
      <xdr:row>55</xdr:row>
      <xdr:rowOff>25100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35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47977</xdr:rowOff>
    </xdr:from>
    <xdr:ext cx="690189"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3062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18815</xdr:rowOff>
    </xdr:from>
    <xdr:to>
      <xdr:col>50</xdr:col>
      <xdr:colOff>165100</xdr:colOff>
      <xdr:row>51</xdr:row>
      <xdr:rowOff>120415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876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49</xdr:row>
      <xdr:rowOff>136942</xdr:rowOff>
    </xdr:from>
    <xdr:ext cx="690189"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294205" y="8537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120562</xdr:rowOff>
    </xdr:from>
    <xdr:to>
      <xdr:col>46</xdr:col>
      <xdr:colOff>38100</xdr:colOff>
      <xdr:row>55</xdr:row>
      <xdr:rowOff>50712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3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53</xdr:row>
      <xdr:rowOff>67239</xdr:rowOff>
    </xdr:from>
    <xdr:ext cx="690189"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05205" y="91540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118531</xdr:rowOff>
    </xdr:from>
    <xdr:to>
      <xdr:col>41</xdr:col>
      <xdr:colOff>101600</xdr:colOff>
      <xdr:row>55</xdr:row>
      <xdr:rowOff>48681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37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53</xdr:row>
      <xdr:rowOff>65208</xdr:rowOff>
    </xdr:from>
    <xdr:ext cx="690189"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16205" y="9152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92990</xdr:rowOff>
    </xdr:from>
    <xdr:to>
      <xdr:col>36</xdr:col>
      <xdr:colOff>165100</xdr:colOff>
      <xdr:row>54</xdr:row>
      <xdr:rowOff>23140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17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52</xdr:row>
      <xdr:rowOff>39667</xdr:rowOff>
    </xdr:from>
    <xdr:ext cx="690189"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27205" y="8955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4583</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06083"/>
          <a:ext cx="1270" cy="150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122710</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8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4583</xdr:rowOff>
    </xdr:from>
    <xdr:to>
      <xdr:col>55</xdr:col>
      <xdr:colOff>88900</xdr:colOff>
      <xdr:row>70</xdr:row>
      <xdr:rowOff>4583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0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115107</xdr:rowOff>
    </xdr:from>
    <xdr:to>
      <xdr:col>55</xdr:col>
      <xdr:colOff>0</xdr:colOff>
      <xdr:row>78</xdr:row>
      <xdr:rowOff>135217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2459507"/>
          <a:ext cx="838200" cy="104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7115</xdr:rowOff>
    </xdr:from>
    <xdr:ext cx="599010"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037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155688</xdr:rowOff>
    </xdr:from>
    <xdr:to>
      <xdr:col>55</xdr:col>
      <xdr:colOff>50800</xdr:colOff>
      <xdr:row>77</xdr:row>
      <xdr:rowOff>85838</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18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115107</xdr:rowOff>
    </xdr:from>
    <xdr:to>
      <xdr:col>50</xdr:col>
      <xdr:colOff>114300</xdr:colOff>
      <xdr:row>78</xdr:row>
      <xdr:rowOff>139700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2459507"/>
          <a:ext cx="889000" cy="105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86502</xdr:rowOff>
    </xdr:from>
    <xdr:to>
      <xdr:col>50</xdr:col>
      <xdr:colOff>165100</xdr:colOff>
      <xdr:row>78</xdr:row>
      <xdr:rowOff>16652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28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7779</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38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139706</xdr:rowOff>
    </xdr:from>
    <xdr:to>
      <xdr:col>45</xdr:col>
      <xdr:colOff>177800</xdr:colOff>
      <xdr:row>78</xdr:row>
      <xdr:rowOff>139700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341356"/>
          <a:ext cx="889000" cy="17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91280</xdr:rowOff>
    </xdr:from>
    <xdr:to>
      <xdr:col>46</xdr:col>
      <xdr:colOff>38100</xdr:colOff>
      <xdr:row>78</xdr:row>
      <xdr:rowOff>21430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29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37957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0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95734</xdr:rowOff>
    </xdr:from>
    <xdr:to>
      <xdr:col>41</xdr:col>
      <xdr:colOff>50800</xdr:colOff>
      <xdr:row>77</xdr:row>
      <xdr:rowOff>139706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297384"/>
          <a:ext cx="889000" cy="4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138426</xdr:rowOff>
    </xdr:from>
    <xdr:to>
      <xdr:col>41</xdr:col>
      <xdr:colOff>101600</xdr:colOff>
      <xdr:row>78</xdr:row>
      <xdr:rowOff>68576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4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59703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43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22907</xdr:rowOff>
    </xdr:from>
    <xdr:to>
      <xdr:col>36</xdr:col>
      <xdr:colOff>165100</xdr:colOff>
      <xdr:row>77</xdr:row>
      <xdr:rowOff>124507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22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141034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299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84417</xdr:rowOff>
    </xdr:from>
    <xdr:to>
      <xdr:col>55</xdr:col>
      <xdr:colOff>50800</xdr:colOff>
      <xdr:row>79</xdr:row>
      <xdr:rowOff>14567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5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170794</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7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64307</xdr:rowOff>
    </xdr:from>
    <xdr:to>
      <xdr:col>50</xdr:col>
      <xdr:colOff>165100</xdr:colOff>
      <xdr:row>72</xdr:row>
      <xdr:rowOff>165907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240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10984</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39795" y="12183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88906</xdr:rowOff>
    </xdr:from>
    <xdr:to>
      <xdr:col>41</xdr:col>
      <xdr:colOff>101600</xdr:colOff>
      <xdr:row>78</xdr:row>
      <xdr:rowOff>19056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35583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06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44934</xdr:rowOff>
    </xdr:from>
    <xdr:to>
      <xdr:col>36</xdr:col>
      <xdr:colOff>165100</xdr:colOff>
      <xdr:row>77</xdr:row>
      <xdr:rowOff>146534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24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137661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33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52639</xdr:rowOff>
    </xdr:from>
    <xdr:to>
      <xdr:col>54</xdr:col>
      <xdr:colOff>189865</xdr:colOff>
      <xdr:row>99</xdr:row>
      <xdr:rowOff>93042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654589"/>
          <a:ext cx="1270" cy="1412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96869</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70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93042</xdr:rowOff>
    </xdr:from>
    <xdr:to>
      <xdr:col>55</xdr:col>
      <xdr:colOff>88900</xdr:colOff>
      <xdr:row>99</xdr:row>
      <xdr:rowOff>93042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706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170766</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4298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52639</xdr:rowOff>
    </xdr:from>
    <xdr:to>
      <xdr:col>55</xdr:col>
      <xdr:colOff>88900</xdr:colOff>
      <xdr:row>91</xdr:row>
      <xdr:rowOff>52639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6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85996</xdr:rowOff>
    </xdr:from>
    <xdr:to>
      <xdr:col>55</xdr:col>
      <xdr:colOff>0</xdr:colOff>
      <xdr:row>99</xdr:row>
      <xdr:rowOff>93042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7059546"/>
          <a:ext cx="838200" cy="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36072</xdr:rowOff>
    </xdr:from>
    <xdr:ext cx="599010"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666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13195</xdr:rowOff>
    </xdr:from>
    <xdr:to>
      <xdr:col>55</xdr:col>
      <xdr:colOff>50800</xdr:colOff>
      <xdr:row>98</xdr:row>
      <xdr:rowOff>114795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8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78752</xdr:rowOff>
    </xdr:from>
    <xdr:to>
      <xdr:col>50</xdr:col>
      <xdr:colOff>114300</xdr:colOff>
      <xdr:row>99</xdr:row>
      <xdr:rowOff>85996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7052302"/>
          <a:ext cx="889000" cy="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46287</xdr:rowOff>
    </xdr:from>
    <xdr:to>
      <xdr:col>50</xdr:col>
      <xdr:colOff>165100</xdr:colOff>
      <xdr:row>98</xdr:row>
      <xdr:rowOff>147887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848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164414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39795" y="16623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8782</xdr:rowOff>
    </xdr:from>
    <xdr:to>
      <xdr:col>45</xdr:col>
      <xdr:colOff>177800</xdr:colOff>
      <xdr:row>99</xdr:row>
      <xdr:rowOff>78752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982332"/>
          <a:ext cx="889000" cy="6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36627</xdr:rowOff>
    </xdr:from>
    <xdr:to>
      <xdr:col>46</xdr:col>
      <xdr:colOff>38100</xdr:colOff>
      <xdr:row>98</xdr:row>
      <xdr:rowOff>138227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83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154754</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5" y="1661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8782</xdr:rowOff>
    </xdr:from>
    <xdr:to>
      <xdr:col>41</xdr:col>
      <xdr:colOff>50800</xdr:colOff>
      <xdr:row>99</xdr:row>
      <xdr:rowOff>47968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982332"/>
          <a:ext cx="889000" cy="3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49850</xdr:rowOff>
    </xdr:from>
    <xdr:to>
      <xdr:col>41</xdr:col>
      <xdr:colOff>101600</xdr:colOff>
      <xdr:row>98</xdr:row>
      <xdr:rowOff>151450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85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167977</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61795" y="1662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66720</xdr:rowOff>
    </xdr:from>
    <xdr:to>
      <xdr:col>36</xdr:col>
      <xdr:colOff>165100</xdr:colOff>
      <xdr:row>98</xdr:row>
      <xdr:rowOff>168320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86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13397</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672795" y="166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42242</xdr:rowOff>
    </xdr:from>
    <xdr:to>
      <xdr:col>55</xdr:col>
      <xdr:colOff>50800</xdr:colOff>
      <xdr:row>99</xdr:row>
      <xdr:rowOff>143842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701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128619</xdr:rowOff>
    </xdr:from>
    <xdr:ext cx="469744"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93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35196</xdr:rowOff>
    </xdr:from>
    <xdr:to>
      <xdr:col>50</xdr:col>
      <xdr:colOff>165100</xdr:colOff>
      <xdr:row>99</xdr:row>
      <xdr:rowOff>136796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700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127923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710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27952</xdr:rowOff>
    </xdr:from>
    <xdr:to>
      <xdr:col>46</xdr:col>
      <xdr:colOff>38100</xdr:colOff>
      <xdr:row>99</xdr:row>
      <xdr:rowOff>129552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700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120679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709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129432</xdr:rowOff>
    </xdr:from>
    <xdr:to>
      <xdr:col>41</xdr:col>
      <xdr:colOff>101600</xdr:colOff>
      <xdr:row>99</xdr:row>
      <xdr:rowOff>59582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93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50709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702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168618</xdr:rowOff>
    </xdr:from>
    <xdr:to>
      <xdr:col>36</xdr:col>
      <xdr:colOff>165100</xdr:colOff>
      <xdr:row>99</xdr:row>
      <xdr:rowOff>98768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97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89895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706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169075</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84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115752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5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169075</xdr:rowOff>
    </xdr:from>
    <xdr:to>
      <xdr:col>86</xdr:col>
      <xdr:colOff>25400</xdr:colOff>
      <xdr:row>31</xdr:row>
      <xdr:rowOff>169075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8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37498</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381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14621</xdr:rowOff>
    </xdr:from>
    <xdr:to>
      <xdr:col>85</xdr:col>
      <xdr:colOff>177800</xdr:colOff>
      <xdr:row>38</xdr:row>
      <xdr:rowOff>116221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2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16456</xdr:rowOff>
    </xdr:from>
    <xdr:to>
      <xdr:col>81</xdr:col>
      <xdr:colOff>101600</xdr:colOff>
      <xdr:row>38</xdr:row>
      <xdr:rowOff>118056</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134584</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30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56777</xdr:rowOff>
    </xdr:from>
    <xdr:to>
      <xdr:col>76</xdr:col>
      <xdr:colOff>165100</xdr:colOff>
      <xdr:row>38</xdr:row>
      <xdr:rowOff>158377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3454</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4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60709</xdr:rowOff>
    </xdr:from>
    <xdr:to>
      <xdr:col>72</xdr:col>
      <xdr:colOff>38100</xdr:colOff>
      <xdr:row>38</xdr:row>
      <xdr:rowOff>162309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7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7386</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35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63630</xdr:rowOff>
    </xdr:from>
    <xdr:to>
      <xdr:col>67</xdr:col>
      <xdr:colOff>101600</xdr:colOff>
      <xdr:row>38</xdr:row>
      <xdr:rowOff>165230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10308</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35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36517</xdr:rowOff>
    </xdr:from>
    <xdr:to>
      <xdr:col>85</xdr:col>
      <xdr:colOff>126364</xdr:colOff>
      <xdr:row>78</xdr:row>
      <xdr:rowOff>138131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09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141958</xdr:rowOff>
    </xdr:from>
    <xdr:ext cx="378565"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15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138131</xdr:rowOff>
    </xdr:from>
    <xdr:to>
      <xdr:col>86</xdr:col>
      <xdr:colOff>25400</xdr:colOff>
      <xdr:row>78</xdr:row>
      <xdr:rowOff>138131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1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154644</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8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36517</xdr:rowOff>
    </xdr:from>
    <xdr:to>
      <xdr:col>86</xdr:col>
      <xdr:colOff>25400</xdr:colOff>
      <xdr:row>71</xdr:row>
      <xdr:rowOff>36517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09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36517</xdr:rowOff>
    </xdr:from>
    <xdr:to>
      <xdr:col>85</xdr:col>
      <xdr:colOff>127000</xdr:colOff>
      <xdr:row>71</xdr:row>
      <xdr:rowOff>100406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2209467"/>
          <a:ext cx="838200" cy="6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122217</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52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143790</xdr:rowOff>
    </xdr:from>
    <xdr:to>
      <xdr:col>85</xdr:col>
      <xdr:colOff>177800</xdr:colOff>
      <xdr:row>77</xdr:row>
      <xdr:rowOff>73940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100406</xdr:rowOff>
    </xdr:from>
    <xdr:to>
      <xdr:col>81</xdr:col>
      <xdr:colOff>50800</xdr:colOff>
      <xdr:row>72</xdr:row>
      <xdr:rowOff>75724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2273356"/>
          <a:ext cx="889000" cy="14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150414</xdr:rowOff>
    </xdr:from>
    <xdr:to>
      <xdr:col>81</xdr:col>
      <xdr:colOff>101600</xdr:colOff>
      <xdr:row>77</xdr:row>
      <xdr:rowOff>80564</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71691</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27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75724</xdr:rowOff>
    </xdr:from>
    <xdr:to>
      <xdr:col>76</xdr:col>
      <xdr:colOff>114300</xdr:colOff>
      <xdr:row>73</xdr:row>
      <xdr:rowOff>14283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2420124"/>
          <a:ext cx="889000" cy="11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169298</xdr:rowOff>
    </xdr:from>
    <xdr:to>
      <xdr:col>76</xdr:col>
      <xdr:colOff>165100</xdr:colOff>
      <xdr:row>77</xdr:row>
      <xdr:rowOff>99448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90575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163171</xdr:rowOff>
    </xdr:from>
    <xdr:to>
      <xdr:col>71</xdr:col>
      <xdr:colOff>177800</xdr:colOff>
      <xdr:row>73</xdr:row>
      <xdr:rowOff>14283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2507571"/>
          <a:ext cx="889000" cy="2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16720</xdr:rowOff>
    </xdr:from>
    <xdr:to>
      <xdr:col>72</xdr:col>
      <xdr:colOff>38100</xdr:colOff>
      <xdr:row>77</xdr:row>
      <xdr:rowOff>118320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109447</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18104</xdr:rowOff>
    </xdr:from>
    <xdr:to>
      <xdr:col>67</xdr:col>
      <xdr:colOff>101600</xdr:colOff>
      <xdr:row>77</xdr:row>
      <xdr:rowOff>119704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110831</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157167</xdr:rowOff>
    </xdr:from>
    <xdr:to>
      <xdr:col>85</xdr:col>
      <xdr:colOff>177800</xdr:colOff>
      <xdr:row>71</xdr:row>
      <xdr:rowOff>87317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15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110194</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111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49606</xdr:rowOff>
    </xdr:from>
    <xdr:to>
      <xdr:col>81</xdr:col>
      <xdr:colOff>101600</xdr:colOff>
      <xdr:row>71</xdr:row>
      <xdr:rowOff>151206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22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167733</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1997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24924</xdr:rowOff>
    </xdr:from>
    <xdr:to>
      <xdr:col>76</xdr:col>
      <xdr:colOff>165100</xdr:colOff>
      <xdr:row>72</xdr:row>
      <xdr:rowOff>126524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36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143051</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1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134933</xdr:rowOff>
    </xdr:from>
    <xdr:to>
      <xdr:col>72</xdr:col>
      <xdr:colOff>38100</xdr:colOff>
      <xdr:row>73</xdr:row>
      <xdr:rowOff>65083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47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81610</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254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112371</xdr:rowOff>
    </xdr:from>
    <xdr:to>
      <xdr:col>67</xdr:col>
      <xdr:colOff>101600</xdr:colOff>
      <xdr:row>73</xdr:row>
      <xdr:rowOff>42521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45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59048</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231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150439</xdr:rowOff>
    </xdr:from>
    <xdr:to>
      <xdr:col>85</xdr:col>
      <xdr:colOff>126364</xdr:colOff>
      <xdr:row>99</xdr:row>
      <xdr:rowOff>43120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09489"/>
          <a:ext cx="1269" cy="160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46947</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2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43120</xdr:rowOff>
    </xdr:from>
    <xdr:to>
      <xdr:col>86</xdr:col>
      <xdr:colOff>25400</xdr:colOff>
      <xdr:row>99</xdr:row>
      <xdr:rowOff>43120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97116</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18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150439</xdr:rowOff>
    </xdr:from>
    <xdr:to>
      <xdr:col>86</xdr:col>
      <xdr:colOff>25400</xdr:colOff>
      <xdr:row>89</xdr:row>
      <xdr:rowOff>150439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42915</xdr:rowOff>
    </xdr:from>
    <xdr:to>
      <xdr:col>85</xdr:col>
      <xdr:colOff>127000</xdr:colOff>
      <xdr:row>96</xdr:row>
      <xdr:rowOff>78960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159215"/>
          <a:ext cx="838200" cy="37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86709</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545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108282</xdr:rowOff>
    </xdr:from>
    <xdr:to>
      <xdr:col>85</xdr:col>
      <xdr:colOff>177800</xdr:colOff>
      <xdr:row>97</xdr:row>
      <xdr:rowOff>38432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56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78960</xdr:rowOff>
    </xdr:from>
    <xdr:to>
      <xdr:col>81</xdr:col>
      <xdr:colOff>50800</xdr:colOff>
      <xdr:row>98</xdr:row>
      <xdr:rowOff>405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538160"/>
          <a:ext cx="889000" cy="26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115418</xdr:rowOff>
    </xdr:from>
    <xdr:to>
      <xdr:col>81</xdr:col>
      <xdr:colOff>101600</xdr:colOff>
      <xdr:row>98</xdr:row>
      <xdr:rowOff>45568</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36695</xdr:rowOff>
    </xdr:from>
    <xdr:ext cx="59901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181795" y="1683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405</xdr:rowOff>
    </xdr:from>
    <xdr:to>
      <xdr:col>76</xdr:col>
      <xdr:colOff>114300</xdr:colOff>
      <xdr:row>98</xdr:row>
      <xdr:rowOff>71910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802505"/>
          <a:ext cx="889000" cy="7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58420</xdr:rowOff>
    </xdr:from>
    <xdr:to>
      <xdr:col>76</xdr:col>
      <xdr:colOff>165100</xdr:colOff>
      <xdr:row>98</xdr:row>
      <xdr:rowOff>160020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151147</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95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71910</xdr:rowOff>
    </xdr:from>
    <xdr:to>
      <xdr:col>71</xdr:col>
      <xdr:colOff>177800</xdr:colOff>
      <xdr:row>98</xdr:row>
      <xdr:rowOff>105400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874010"/>
          <a:ext cx="889000" cy="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158848</xdr:rowOff>
    </xdr:from>
    <xdr:to>
      <xdr:col>72</xdr:col>
      <xdr:colOff>38100</xdr:colOff>
      <xdr:row>98</xdr:row>
      <xdr:rowOff>88998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105525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110765</xdr:rowOff>
    </xdr:from>
    <xdr:to>
      <xdr:col>67</xdr:col>
      <xdr:colOff>101600</xdr:colOff>
      <xdr:row>98</xdr:row>
      <xdr:rowOff>40915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57442</xdr:rowOff>
    </xdr:from>
    <xdr:ext cx="59901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14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163565</xdr:rowOff>
    </xdr:from>
    <xdr:to>
      <xdr:col>85</xdr:col>
      <xdr:colOff>177800</xdr:colOff>
      <xdr:row>94</xdr:row>
      <xdr:rowOff>93715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10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14992</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595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28160</xdr:rowOff>
    </xdr:from>
    <xdr:to>
      <xdr:col>81</xdr:col>
      <xdr:colOff>101600</xdr:colOff>
      <xdr:row>96</xdr:row>
      <xdr:rowOff>129760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48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146287</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181795" y="16262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121055</xdr:rowOff>
    </xdr:from>
    <xdr:to>
      <xdr:col>76</xdr:col>
      <xdr:colOff>165100</xdr:colOff>
      <xdr:row>98</xdr:row>
      <xdr:rowOff>51205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7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67732</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292795" y="1652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21110</xdr:rowOff>
    </xdr:from>
    <xdr:to>
      <xdr:col>72</xdr:col>
      <xdr:colOff>38100</xdr:colOff>
      <xdr:row>98</xdr:row>
      <xdr:rowOff>122710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2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113837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1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54600</xdr:rowOff>
    </xdr:from>
    <xdr:to>
      <xdr:col>67</xdr:col>
      <xdr:colOff>101600</xdr:colOff>
      <xdr:row>98</xdr:row>
      <xdr:rowOff>156200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147327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94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79248</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394198"/>
          <a:ext cx="1269" cy="13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25925</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16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79248</xdr:rowOff>
    </xdr:from>
    <xdr:to>
      <xdr:col>116</xdr:col>
      <xdr:colOff>152400</xdr:colOff>
      <xdr:row>31</xdr:row>
      <xdr:rowOff>79248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39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82186</xdr:rowOff>
    </xdr:from>
    <xdr:ext cx="378565"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4258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59309</xdr:rowOff>
    </xdr:from>
    <xdr:to>
      <xdr:col>116</xdr:col>
      <xdr:colOff>114300</xdr:colOff>
      <xdr:row>38</xdr:row>
      <xdr:rowOff>160909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46990</xdr:rowOff>
    </xdr:from>
    <xdr:to>
      <xdr:col>112</xdr:col>
      <xdr:colOff>38100</xdr:colOff>
      <xdr:row>38</xdr:row>
      <xdr:rowOff>148590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165117</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34017" y="63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136652</xdr:rowOff>
    </xdr:from>
    <xdr:to>
      <xdr:col>107</xdr:col>
      <xdr:colOff>101600</xdr:colOff>
      <xdr:row>39</xdr:row>
      <xdr:rowOff>66802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6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83329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5017"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145796</xdr:rowOff>
    </xdr:from>
    <xdr:to>
      <xdr:col>102</xdr:col>
      <xdr:colOff>165100</xdr:colOff>
      <xdr:row>39</xdr:row>
      <xdr:rowOff>75946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92473</xdr:rowOff>
    </xdr:from>
    <xdr:ext cx="378565"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6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144145</xdr:rowOff>
    </xdr:from>
    <xdr:to>
      <xdr:col>98</xdr:col>
      <xdr:colOff>38100</xdr:colOff>
      <xdr:row>39</xdr:row>
      <xdr:rowOff>74295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6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90822</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7017" y="6434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61656</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634156"/>
          <a:ext cx="1269" cy="144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8333</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61656</xdr:rowOff>
    </xdr:from>
    <xdr:to>
      <xdr:col>116</xdr:col>
      <xdr:colOff>152400</xdr:colOff>
      <xdr:row>50</xdr:row>
      <xdr:rowOff>61656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63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140786</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741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117909</xdr:rowOff>
    </xdr:from>
    <xdr:to>
      <xdr:col>116</xdr:col>
      <xdr:colOff>114300</xdr:colOff>
      <xdr:row>58</xdr:row>
      <xdr:rowOff>48059</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63891</xdr:rowOff>
    </xdr:from>
    <xdr:to>
      <xdr:col>112</xdr:col>
      <xdr:colOff>38100</xdr:colOff>
      <xdr:row>57</xdr:row>
      <xdr:rowOff>165491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10568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10193</xdr:rowOff>
    </xdr:from>
    <xdr:to>
      <xdr:col>107</xdr:col>
      <xdr:colOff>101600</xdr:colOff>
      <xdr:row>57</xdr:row>
      <xdr:rowOff>111793</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7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128320</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67111" y="95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8844</xdr:rowOff>
    </xdr:from>
    <xdr:to>
      <xdr:col>102</xdr:col>
      <xdr:colOff>165100</xdr:colOff>
      <xdr:row>57</xdr:row>
      <xdr:rowOff>110444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78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126971</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278111" y="955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15656</xdr:rowOff>
    </xdr:from>
    <xdr:to>
      <xdr:col>98</xdr:col>
      <xdr:colOff>38100</xdr:colOff>
      <xdr:row>57</xdr:row>
      <xdr:rowOff>117256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78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133783</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389111" y="956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12819</xdr:rowOff>
    </xdr:from>
    <xdr:to>
      <xdr:col>116</xdr:col>
      <xdr:colOff>62864</xdr:colOff>
      <xdr:row>77</xdr:row>
      <xdr:rowOff>143700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014319"/>
          <a:ext cx="1269" cy="1331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147527</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34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143700</xdr:rowOff>
    </xdr:from>
    <xdr:to>
      <xdr:col>116</xdr:col>
      <xdr:colOff>152400</xdr:colOff>
      <xdr:row>77</xdr:row>
      <xdr:rowOff>143700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34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130946</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78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12819</xdr:rowOff>
    </xdr:from>
    <xdr:to>
      <xdr:col>116</xdr:col>
      <xdr:colOff>152400</xdr:colOff>
      <xdr:row>70</xdr:row>
      <xdr:rowOff>12819</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01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143700</xdr:rowOff>
    </xdr:from>
    <xdr:to>
      <xdr:col>116</xdr:col>
      <xdr:colOff>63500</xdr:colOff>
      <xdr:row>77</xdr:row>
      <xdr:rowOff>152502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345350"/>
          <a:ext cx="838200" cy="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70104</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585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47227</xdr:rowOff>
    </xdr:from>
    <xdr:to>
      <xdr:col>116</xdr:col>
      <xdr:colOff>114300</xdr:colOff>
      <xdr:row>74</xdr:row>
      <xdr:rowOff>148827</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73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152502</xdr:rowOff>
    </xdr:from>
    <xdr:to>
      <xdr:col>111</xdr:col>
      <xdr:colOff>177800</xdr:colOff>
      <xdr:row>77</xdr:row>
      <xdr:rowOff>157325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354152"/>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15062</xdr:rowOff>
    </xdr:from>
    <xdr:to>
      <xdr:col>112</xdr:col>
      <xdr:colOff>38100</xdr:colOff>
      <xdr:row>74</xdr:row>
      <xdr:rowOff>116662</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70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133189</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47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148189</xdr:rowOff>
    </xdr:from>
    <xdr:to>
      <xdr:col>107</xdr:col>
      <xdr:colOff>50800</xdr:colOff>
      <xdr:row>77</xdr:row>
      <xdr:rowOff>157325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349839"/>
          <a:ext cx="889000" cy="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31834</xdr:rowOff>
    </xdr:from>
    <xdr:to>
      <xdr:col>107</xdr:col>
      <xdr:colOff>101600</xdr:colOff>
      <xdr:row>74</xdr:row>
      <xdr:rowOff>133434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71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149961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49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139967</xdr:rowOff>
    </xdr:from>
    <xdr:to>
      <xdr:col>102</xdr:col>
      <xdr:colOff>114300</xdr:colOff>
      <xdr:row>77</xdr:row>
      <xdr:rowOff>148189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341617"/>
          <a:ext cx="889000" cy="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31879</xdr:rowOff>
    </xdr:from>
    <xdr:to>
      <xdr:col>102</xdr:col>
      <xdr:colOff>165100</xdr:colOff>
      <xdr:row>74</xdr:row>
      <xdr:rowOff>133479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71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150006</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49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12891</xdr:rowOff>
    </xdr:from>
    <xdr:to>
      <xdr:col>98</xdr:col>
      <xdr:colOff>38100</xdr:colOff>
      <xdr:row>74</xdr:row>
      <xdr:rowOff>114491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131018</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247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92900</xdr:rowOff>
    </xdr:from>
    <xdr:to>
      <xdr:col>116</xdr:col>
      <xdr:colOff>114300</xdr:colOff>
      <xdr:row>78</xdr:row>
      <xdr:rowOff>23050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29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7827</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20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101702</xdr:rowOff>
    </xdr:from>
    <xdr:to>
      <xdr:col>112</xdr:col>
      <xdr:colOff>38100</xdr:colOff>
      <xdr:row>78</xdr:row>
      <xdr:rowOff>31852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30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22979</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39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106525</xdr:rowOff>
    </xdr:from>
    <xdr:to>
      <xdr:col>107</xdr:col>
      <xdr:colOff>101600</xdr:colOff>
      <xdr:row>78</xdr:row>
      <xdr:rowOff>36675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30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27802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40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97389</xdr:rowOff>
    </xdr:from>
    <xdr:to>
      <xdr:col>102</xdr:col>
      <xdr:colOff>165100</xdr:colOff>
      <xdr:row>78</xdr:row>
      <xdr:rowOff>27539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29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18666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39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89167</xdr:rowOff>
    </xdr:from>
    <xdr:to>
      <xdr:col>98</xdr:col>
      <xdr:colOff>38100</xdr:colOff>
      <xdr:row>78</xdr:row>
      <xdr:rowOff>19317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29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10444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38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維持補修費は主に空港やごみ焼却施設、普通建設事業費は農業排水路等長寿命化・防災減災事業、沖縄製糖業体制強化対策事業、村道</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線道路改良事業等にかかった費用である。離島という特性からいずれも類似団体平均よりも高い水準となっているため、今度も事業執行の適正管理や経常的経費の削減に努めるほか、公共施設のマネジメントを推進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561
555
13.07
2,865,820
2,738,403
85,548
923,190
3,071,189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議会費グラフ枠">
          <a:extLst>
            <a:ext uri="{FF2B5EF4-FFF2-40B4-BE49-F238E27FC236}">
              <a16:creationId xmlns:a16="http://schemas.microsoft.com/office/drawing/2014/main" id="{00000000-0008-0000-07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140</xdr:rowOff>
    </xdr:from>
    <xdr:to>
      <xdr:col>24</xdr:col>
      <xdr:colOff>62865</xdr:colOff>
      <xdr:row>37</xdr:row>
      <xdr:rowOff>155588</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flipV="1">
          <a:off x="4633595" y="5486540"/>
          <a:ext cx="1270" cy="101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159414</xdr:rowOff>
    </xdr:from>
    <xdr:ext cx="469744" cy="259045"/>
    <xdr:sp macro="" textlink="">
      <xdr:nvSpPr>
        <xdr:cNvPr id="54" name="議会費最小値テキスト">
          <a:extLst>
            <a:ext uri="{FF2B5EF4-FFF2-40B4-BE49-F238E27FC236}">
              <a16:creationId xmlns:a16="http://schemas.microsoft.com/office/drawing/2014/main" id="{00000000-0008-0000-0700-000036000000}"/>
            </a:ext>
          </a:extLst>
        </xdr:cNvPr>
        <xdr:cNvSpPr txBox="1"/>
      </xdr:nvSpPr>
      <xdr:spPr>
        <a:xfrm>
          <a:off x="4686300" y="650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155588</xdr:rowOff>
    </xdr:from>
    <xdr:to>
      <xdr:col>24</xdr:col>
      <xdr:colOff>152400</xdr:colOff>
      <xdr:row>37</xdr:row>
      <xdr:rowOff>155588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4546600" y="649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118267</xdr:rowOff>
    </xdr:from>
    <xdr:ext cx="534377" cy="259045"/>
    <xdr:sp macro="" textlink="">
      <xdr:nvSpPr>
        <xdr:cNvPr id="56" name="議会費最大値テキスト">
          <a:extLst>
            <a:ext uri="{FF2B5EF4-FFF2-40B4-BE49-F238E27FC236}">
              <a16:creationId xmlns:a16="http://schemas.microsoft.com/office/drawing/2014/main" id="{00000000-0008-0000-0700-000038000000}"/>
            </a:ext>
          </a:extLst>
        </xdr:cNvPr>
        <xdr:cNvSpPr txBox="1"/>
      </xdr:nvSpPr>
      <xdr:spPr>
        <a:xfrm>
          <a:off x="4686300" y="526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140</xdr:rowOff>
    </xdr:from>
    <xdr:to>
      <xdr:col>24</xdr:col>
      <xdr:colOff>152400</xdr:colOff>
      <xdr:row>32</xdr:row>
      <xdr:rowOff>140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548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110119</xdr:rowOff>
    </xdr:from>
    <xdr:to>
      <xdr:col>24</xdr:col>
      <xdr:colOff>63500</xdr:colOff>
      <xdr:row>32</xdr:row>
      <xdr:rowOff>140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3797300" y="5425069"/>
          <a:ext cx="838200" cy="6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67716</xdr:rowOff>
    </xdr:from>
    <xdr:ext cx="534377" cy="259045"/>
    <xdr:sp macro="" textlink="">
      <xdr:nvSpPr>
        <xdr:cNvPr id="59" name="議会費平均値テキスト">
          <a:extLst>
            <a:ext uri="{FF2B5EF4-FFF2-40B4-BE49-F238E27FC236}">
              <a16:creationId xmlns:a16="http://schemas.microsoft.com/office/drawing/2014/main" id="{00000000-0008-0000-0700-00003B000000}"/>
            </a:ext>
          </a:extLst>
        </xdr:cNvPr>
        <xdr:cNvSpPr txBox="1"/>
      </xdr:nvSpPr>
      <xdr:spPr>
        <a:xfrm>
          <a:off x="4686300" y="6239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89289</xdr:rowOff>
    </xdr:from>
    <xdr:to>
      <xdr:col>24</xdr:col>
      <xdr:colOff>114300</xdr:colOff>
      <xdr:row>37</xdr:row>
      <xdr:rowOff>19439</xdr:rowOff>
    </xdr:to>
    <xdr:sp macro="" textlink="">
      <xdr:nvSpPr>
        <xdr:cNvPr id="60" name="フローチャート: 判断 59">
          <a:extLst>
            <a:ext uri="{FF2B5EF4-FFF2-40B4-BE49-F238E27FC236}">
              <a16:creationId xmlns:a16="http://schemas.microsoft.com/office/drawing/2014/main" id="{00000000-0008-0000-0700-00003C000000}"/>
            </a:ext>
          </a:extLst>
        </xdr:cNvPr>
        <xdr:cNvSpPr/>
      </xdr:nvSpPr>
      <xdr:spPr>
        <a:xfrm>
          <a:off x="4584700" y="626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88174</xdr:rowOff>
    </xdr:from>
    <xdr:to>
      <xdr:col>19</xdr:col>
      <xdr:colOff>177800</xdr:colOff>
      <xdr:row>31</xdr:row>
      <xdr:rowOff>110119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2908300" y="5403124"/>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56690</xdr:rowOff>
    </xdr:from>
    <xdr:to>
      <xdr:col>20</xdr:col>
      <xdr:colOff>38100</xdr:colOff>
      <xdr:row>36</xdr:row>
      <xdr:rowOff>158290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3746500" y="622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149417</xdr:rowOff>
    </xdr:from>
    <xdr:ext cx="534377" cy="259045"/>
    <xdr:sp macro="" textlink="">
      <xdr:nvSpPr>
        <xdr:cNvPr id="63" name="テキスト ボックス 62">
          <a:extLst>
            <a:ext uri="{FF2B5EF4-FFF2-40B4-BE49-F238E27FC236}">
              <a16:creationId xmlns:a16="http://schemas.microsoft.com/office/drawing/2014/main" id="{00000000-0008-0000-0700-00003F000000}"/>
            </a:ext>
          </a:extLst>
        </xdr:cNvPr>
        <xdr:cNvSpPr txBox="1"/>
      </xdr:nvSpPr>
      <xdr:spPr>
        <a:xfrm>
          <a:off x="3530111" y="632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88174</xdr:rowOff>
    </xdr:from>
    <xdr:to>
      <xdr:col>15</xdr:col>
      <xdr:colOff>50800</xdr:colOff>
      <xdr:row>31</xdr:row>
      <xdr:rowOff>105090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019300" y="5403124"/>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43500</xdr:rowOff>
    </xdr:from>
    <xdr:to>
      <xdr:col>15</xdr:col>
      <xdr:colOff>101600</xdr:colOff>
      <xdr:row>36</xdr:row>
      <xdr:rowOff>145100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2857500" y="621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136227</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2641111" y="630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35961</xdr:rowOff>
    </xdr:from>
    <xdr:to>
      <xdr:col>10</xdr:col>
      <xdr:colOff>114300</xdr:colOff>
      <xdr:row>31</xdr:row>
      <xdr:rowOff>105090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1130300" y="5350911"/>
          <a:ext cx="889000" cy="6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49969</xdr:rowOff>
    </xdr:from>
    <xdr:to>
      <xdr:col>10</xdr:col>
      <xdr:colOff>165100</xdr:colOff>
      <xdr:row>36</xdr:row>
      <xdr:rowOff>151569</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1968500" y="622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142696</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1752111" y="631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59730</xdr:rowOff>
    </xdr:from>
    <xdr:to>
      <xdr:col>6</xdr:col>
      <xdr:colOff>38100</xdr:colOff>
      <xdr:row>36</xdr:row>
      <xdr:rowOff>161330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079500" y="623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152457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863111" y="632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120790</xdr:rowOff>
    </xdr:from>
    <xdr:to>
      <xdr:col>24</xdr:col>
      <xdr:colOff>114300</xdr:colOff>
      <xdr:row>32</xdr:row>
      <xdr:rowOff>50940</xdr:rowOff>
    </xdr:to>
    <xdr:sp macro="" textlink="">
      <xdr:nvSpPr>
        <xdr:cNvPr id="77" name="楕円 76">
          <a:extLst>
            <a:ext uri="{FF2B5EF4-FFF2-40B4-BE49-F238E27FC236}">
              <a16:creationId xmlns:a16="http://schemas.microsoft.com/office/drawing/2014/main" id="{00000000-0008-0000-0700-00004D000000}"/>
            </a:ext>
          </a:extLst>
        </xdr:cNvPr>
        <xdr:cNvSpPr/>
      </xdr:nvSpPr>
      <xdr:spPr>
        <a:xfrm>
          <a:off x="4584700" y="543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73817</xdr:rowOff>
    </xdr:from>
    <xdr:ext cx="534377" cy="259045"/>
    <xdr:sp macro="" textlink="">
      <xdr:nvSpPr>
        <xdr:cNvPr id="78" name="議会費該当値テキスト">
          <a:extLst>
            <a:ext uri="{FF2B5EF4-FFF2-40B4-BE49-F238E27FC236}">
              <a16:creationId xmlns:a16="http://schemas.microsoft.com/office/drawing/2014/main" id="{00000000-0008-0000-0700-00004E000000}"/>
            </a:ext>
          </a:extLst>
        </xdr:cNvPr>
        <xdr:cNvSpPr txBox="1"/>
      </xdr:nvSpPr>
      <xdr:spPr>
        <a:xfrm>
          <a:off x="4686300" y="538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59319</xdr:rowOff>
    </xdr:from>
    <xdr:to>
      <xdr:col>20</xdr:col>
      <xdr:colOff>38100</xdr:colOff>
      <xdr:row>31</xdr:row>
      <xdr:rowOff>160919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3746500" y="537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5996</xdr:rowOff>
    </xdr:from>
    <xdr:ext cx="534377"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3530111" y="514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37374</xdr:rowOff>
    </xdr:from>
    <xdr:to>
      <xdr:col>15</xdr:col>
      <xdr:colOff>101600</xdr:colOff>
      <xdr:row>31</xdr:row>
      <xdr:rowOff>138974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2857500" y="535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155501</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2641111" y="51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54290</xdr:rowOff>
    </xdr:from>
    <xdr:to>
      <xdr:col>10</xdr:col>
      <xdr:colOff>165100</xdr:colOff>
      <xdr:row>31</xdr:row>
      <xdr:rowOff>155890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1968500" y="536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967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1752111" y="514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156611</xdr:rowOff>
    </xdr:from>
    <xdr:to>
      <xdr:col>6</xdr:col>
      <xdr:colOff>38100</xdr:colOff>
      <xdr:row>31</xdr:row>
      <xdr:rowOff>86761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079500" y="530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103288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863111" y="507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7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7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7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97366</xdr:rowOff>
    </xdr:from>
    <xdr:to>
      <xdr:col>24</xdr:col>
      <xdr:colOff>62865</xdr:colOff>
      <xdr:row>58</xdr:row>
      <xdr:rowOff>137547</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9184216"/>
          <a:ext cx="1270" cy="897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141374</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8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137547</xdr:rowOff>
    </xdr:from>
    <xdr:to>
      <xdr:col>24</xdr:col>
      <xdr:colOff>152400</xdr:colOff>
      <xdr:row>58</xdr:row>
      <xdr:rowOff>137547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81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44043</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959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97366</xdr:rowOff>
    </xdr:from>
    <xdr:to>
      <xdr:col>24</xdr:col>
      <xdr:colOff>152400</xdr:colOff>
      <xdr:row>53</xdr:row>
      <xdr:rowOff>97366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18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18191</xdr:rowOff>
    </xdr:from>
    <xdr:to>
      <xdr:col>24</xdr:col>
      <xdr:colOff>63500</xdr:colOff>
      <xdr:row>53</xdr:row>
      <xdr:rowOff>97366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8590691"/>
          <a:ext cx="838200" cy="59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166134</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67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16257</xdr:rowOff>
    </xdr:from>
    <xdr:to>
      <xdr:col>24</xdr:col>
      <xdr:colOff>114300</xdr:colOff>
      <xdr:row>57</xdr:row>
      <xdr:rowOff>117857</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78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18191</xdr:rowOff>
    </xdr:from>
    <xdr:to>
      <xdr:col>19</xdr:col>
      <xdr:colOff>177800</xdr:colOff>
      <xdr:row>54</xdr:row>
      <xdr:rowOff>873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8590691"/>
          <a:ext cx="889000" cy="66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13874</xdr:rowOff>
    </xdr:from>
    <xdr:to>
      <xdr:col>20</xdr:col>
      <xdr:colOff>38100</xdr:colOff>
      <xdr:row>57</xdr:row>
      <xdr:rowOff>115474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106601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87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873</xdr:rowOff>
    </xdr:from>
    <xdr:to>
      <xdr:col>15</xdr:col>
      <xdr:colOff>50800</xdr:colOff>
      <xdr:row>54</xdr:row>
      <xdr:rowOff>88521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259173"/>
          <a:ext cx="889000" cy="8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151168</xdr:rowOff>
    </xdr:from>
    <xdr:to>
      <xdr:col>15</xdr:col>
      <xdr:colOff>101600</xdr:colOff>
      <xdr:row>58</xdr:row>
      <xdr:rowOff>81318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72445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1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75171</xdr:rowOff>
    </xdr:from>
    <xdr:to>
      <xdr:col>10</xdr:col>
      <xdr:colOff>114300</xdr:colOff>
      <xdr:row>54</xdr:row>
      <xdr:rowOff>88521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333471"/>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114214</xdr:rowOff>
    </xdr:from>
    <xdr:to>
      <xdr:col>10</xdr:col>
      <xdr:colOff>165100</xdr:colOff>
      <xdr:row>58</xdr:row>
      <xdr:rowOff>44364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35491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7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112924</xdr:rowOff>
    </xdr:from>
    <xdr:to>
      <xdr:col>6</xdr:col>
      <xdr:colOff>38100</xdr:colOff>
      <xdr:row>58</xdr:row>
      <xdr:rowOff>43074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34201</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97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46566</xdr:rowOff>
    </xdr:from>
    <xdr:to>
      <xdr:col>24</xdr:col>
      <xdr:colOff>114300</xdr:colOff>
      <xdr:row>53</xdr:row>
      <xdr:rowOff>148166</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13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171043</xdr:rowOff>
    </xdr:from>
    <xdr:ext cx="690189"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086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138841</xdr:rowOff>
    </xdr:from>
    <xdr:to>
      <xdr:col>20</xdr:col>
      <xdr:colOff>38100</xdr:colOff>
      <xdr:row>50</xdr:row>
      <xdr:rowOff>68991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853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48</xdr:row>
      <xdr:rowOff>85518</xdr:rowOff>
    </xdr:from>
    <xdr:ext cx="690189"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52205" y="8315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121523</xdr:rowOff>
    </xdr:from>
    <xdr:to>
      <xdr:col>15</xdr:col>
      <xdr:colOff>101600</xdr:colOff>
      <xdr:row>54</xdr:row>
      <xdr:rowOff>51673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20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52</xdr:row>
      <xdr:rowOff>68200</xdr:rowOff>
    </xdr:from>
    <xdr:ext cx="690189"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563205" y="89836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37721</xdr:rowOff>
    </xdr:from>
    <xdr:to>
      <xdr:col>10</xdr:col>
      <xdr:colOff>165100</xdr:colOff>
      <xdr:row>54</xdr:row>
      <xdr:rowOff>139321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29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52</xdr:row>
      <xdr:rowOff>155848</xdr:rowOff>
    </xdr:from>
    <xdr:ext cx="690189"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674205" y="90712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24371</xdr:rowOff>
    </xdr:from>
    <xdr:to>
      <xdr:col>6</xdr:col>
      <xdr:colOff>38100</xdr:colOff>
      <xdr:row>54</xdr:row>
      <xdr:rowOff>125971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2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52</xdr:row>
      <xdr:rowOff>142498</xdr:rowOff>
    </xdr:from>
    <xdr:ext cx="690189"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785205" y="90578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a:extLst>
            <a:ext uri="{FF2B5EF4-FFF2-40B4-BE49-F238E27FC236}">
              <a16:creationId xmlns:a16="http://schemas.microsoft.com/office/drawing/2014/main" id="{00000000-0008-0000-07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111262</xdr:rowOff>
    </xdr:from>
    <xdr:to>
      <xdr:col>24</xdr:col>
      <xdr:colOff>62865</xdr:colOff>
      <xdr:row>77</xdr:row>
      <xdr:rowOff>464</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flipV="1">
          <a:off x="4633595" y="12112762"/>
          <a:ext cx="1270" cy="108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4291</xdr:rowOff>
    </xdr:from>
    <xdr:ext cx="599010" cy="259045"/>
    <xdr:sp macro="" textlink="">
      <xdr:nvSpPr>
        <xdr:cNvPr id="167" name="民生費最小値テキスト">
          <a:extLst>
            <a:ext uri="{FF2B5EF4-FFF2-40B4-BE49-F238E27FC236}">
              <a16:creationId xmlns:a16="http://schemas.microsoft.com/office/drawing/2014/main" id="{00000000-0008-0000-0700-0000A7000000}"/>
            </a:ext>
          </a:extLst>
        </xdr:cNvPr>
        <xdr:cNvSpPr txBox="1"/>
      </xdr:nvSpPr>
      <xdr:spPr>
        <a:xfrm>
          <a:off x="4686300" y="1320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464</xdr:rowOff>
    </xdr:from>
    <xdr:to>
      <xdr:col>24</xdr:col>
      <xdr:colOff>152400</xdr:colOff>
      <xdr:row>77</xdr:row>
      <xdr:rowOff>464</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4546600" y="13202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57939</xdr:rowOff>
    </xdr:from>
    <xdr:ext cx="599010" cy="259045"/>
    <xdr:sp macro="" textlink="">
      <xdr:nvSpPr>
        <xdr:cNvPr id="169" name="民生費最大値テキスト">
          <a:extLst>
            <a:ext uri="{FF2B5EF4-FFF2-40B4-BE49-F238E27FC236}">
              <a16:creationId xmlns:a16="http://schemas.microsoft.com/office/drawing/2014/main" id="{00000000-0008-0000-0700-0000A9000000}"/>
            </a:ext>
          </a:extLst>
        </xdr:cNvPr>
        <xdr:cNvSpPr txBox="1"/>
      </xdr:nvSpPr>
      <xdr:spPr>
        <a:xfrm>
          <a:off x="4686300" y="1188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406,220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111262</xdr:rowOff>
    </xdr:from>
    <xdr:to>
      <xdr:col>24</xdr:col>
      <xdr:colOff>152400</xdr:colOff>
      <xdr:row>70</xdr:row>
      <xdr:rowOff>111262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211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84096</xdr:rowOff>
    </xdr:from>
    <xdr:to>
      <xdr:col>24</xdr:col>
      <xdr:colOff>63500</xdr:colOff>
      <xdr:row>76</xdr:row>
      <xdr:rowOff>118235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3797300" y="13114296"/>
          <a:ext cx="838200" cy="3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120656</xdr:rowOff>
    </xdr:from>
    <xdr:ext cx="599010" cy="259045"/>
    <xdr:sp macro="" textlink="">
      <xdr:nvSpPr>
        <xdr:cNvPr id="172" name="民生費平均値テキスト">
          <a:extLst>
            <a:ext uri="{FF2B5EF4-FFF2-40B4-BE49-F238E27FC236}">
              <a16:creationId xmlns:a16="http://schemas.microsoft.com/office/drawing/2014/main" id="{00000000-0008-0000-0700-0000AC000000}"/>
            </a:ext>
          </a:extLst>
        </xdr:cNvPr>
        <xdr:cNvSpPr txBox="1"/>
      </xdr:nvSpPr>
      <xdr:spPr>
        <a:xfrm>
          <a:off x="4686300" y="12636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97779</xdr:rowOff>
    </xdr:from>
    <xdr:to>
      <xdr:col>24</xdr:col>
      <xdr:colOff>114300</xdr:colOff>
      <xdr:row>75</xdr:row>
      <xdr:rowOff>27929</xdr:rowOff>
    </xdr:to>
    <xdr:sp macro="" textlink="">
      <xdr:nvSpPr>
        <xdr:cNvPr id="173" name="フローチャート: 判断 172">
          <a:extLst>
            <a:ext uri="{FF2B5EF4-FFF2-40B4-BE49-F238E27FC236}">
              <a16:creationId xmlns:a16="http://schemas.microsoft.com/office/drawing/2014/main" id="{00000000-0008-0000-0700-0000AD000000}"/>
            </a:ext>
          </a:extLst>
        </xdr:cNvPr>
        <xdr:cNvSpPr/>
      </xdr:nvSpPr>
      <xdr:spPr>
        <a:xfrm>
          <a:off x="45847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84096</xdr:rowOff>
    </xdr:from>
    <xdr:to>
      <xdr:col>19</xdr:col>
      <xdr:colOff>177800</xdr:colOff>
      <xdr:row>76</xdr:row>
      <xdr:rowOff>160905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2908300" y="13114296"/>
          <a:ext cx="889000" cy="7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37104</xdr:rowOff>
    </xdr:from>
    <xdr:to>
      <xdr:col>20</xdr:col>
      <xdr:colOff>38100</xdr:colOff>
      <xdr:row>75</xdr:row>
      <xdr:rowOff>138704</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3746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155231</xdr:rowOff>
    </xdr:from>
    <xdr:ext cx="599010"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3497795" y="1267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160905</xdr:rowOff>
    </xdr:from>
    <xdr:to>
      <xdr:col>15</xdr:col>
      <xdr:colOff>50800</xdr:colOff>
      <xdr:row>77</xdr:row>
      <xdr:rowOff>3883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019300" y="13191105"/>
          <a:ext cx="889000" cy="1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123496</xdr:rowOff>
    </xdr:from>
    <xdr:to>
      <xdr:col>15</xdr:col>
      <xdr:colOff>101600</xdr:colOff>
      <xdr:row>76</xdr:row>
      <xdr:rowOff>53646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2857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70173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2608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3883</xdr:rowOff>
    </xdr:from>
    <xdr:to>
      <xdr:col>10</xdr:col>
      <xdr:colOff>114300</xdr:colOff>
      <xdr:row>77</xdr:row>
      <xdr:rowOff>14016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1130300" y="13205533"/>
          <a:ext cx="889000" cy="1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33141</xdr:rowOff>
    </xdr:from>
    <xdr:to>
      <xdr:col>10</xdr:col>
      <xdr:colOff>165100</xdr:colOff>
      <xdr:row>76</xdr:row>
      <xdr:rowOff>134741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1968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151267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1719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163973</xdr:rowOff>
    </xdr:from>
    <xdr:to>
      <xdr:col>6</xdr:col>
      <xdr:colOff>38100</xdr:colOff>
      <xdr:row>76</xdr:row>
      <xdr:rowOff>94123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079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110649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830795" y="1279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67435</xdr:rowOff>
    </xdr:from>
    <xdr:to>
      <xdr:col>24</xdr:col>
      <xdr:colOff>114300</xdr:colOff>
      <xdr:row>76</xdr:row>
      <xdr:rowOff>169035</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4584700" y="130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153812</xdr:rowOff>
    </xdr:from>
    <xdr:ext cx="599010" cy="259045"/>
    <xdr:sp macro="" textlink="">
      <xdr:nvSpPr>
        <xdr:cNvPr id="191" name="民生費該当値テキスト">
          <a:extLst>
            <a:ext uri="{FF2B5EF4-FFF2-40B4-BE49-F238E27FC236}">
              <a16:creationId xmlns:a16="http://schemas.microsoft.com/office/drawing/2014/main" id="{00000000-0008-0000-0700-0000BF000000}"/>
            </a:ext>
          </a:extLst>
        </xdr:cNvPr>
        <xdr:cNvSpPr txBox="1"/>
      </xdr:nvSpPr>
      <xdr:spPr>
        <a:xfrm>
          <a:off x="4686300" y="13012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33296</xdr:rowOff>
    </xdr:from>
    <xdr:to>
      <xdr:col>20</xdr:col>
      <xdr:colOff>38100</xdr:colOff>
      <xdr:row>76</xdr:row>
      <xdr:rowOff>134896</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3746500" y="1306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126023</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497795" y="13156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110105</xdr:rowOff>
    </xdr:from>
    <xdr:to>
      <xdr:col>15</xdr:col>
      <xdr:colOff>101600</xdr:colOff>
      <xdr:row>77</xdr:row>
      <xdr:rowOff>40255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2857500" y="1314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31382</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608795" y="1323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124533</xdr:rowOff>
    </xdr:from>
    <xdr:to>
      <xdr:col>10</xdr:col>
      <xdr:colOff>165100</xdr:colOff>
      <xdr:row>77</xdr:row>
      <xdr:rowOff>54683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1968500" y="1315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45810</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719795" y="1324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134666</xdr:rowOff>
    </xdr:from>
    <xdr:to>
      <xdr:col>6</xdr:col>
      <xdr:colOff>38100</xdr:colOff>
      <xdr:row>77</xdr:row>
      <xdr:rowOff>64816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079500" y="1316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55943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830795" y="13257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a:extLst>
            <a:ext uri="{FF2B5EF4-FFF2-40B4-BE49-F238E27FC236}">
              <a16:creationId xmlns:a16="http://schemas.microsoft.com/office/drawing/2014/main" id="{00000000-0008-0000-07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120664</xdr:rowOff>
    </xdr:from>
    <xdr:to>
      <xdr:col>24</xdr:col>
      <xdr:colOff>62865</xdr:colOff>
      <xdr:row>98</xdr:row>
      <xdr:rowOff>127402</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flipV="1">
          <a:off x="4633595" y="15379714"/>
          <a:ext cx="1270" cy="154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131229</xdr:rowOff>
    </xdr:from>
    <xdr:ext cx="534377" cy="259045"/>
    <xdr:sp macro="" textlink="">
      <xdr:nvSpPr>
        <xdr:cNvPr id="224" name="衛生費最小値テキスト">
          <a:extLst>
            <a:ext uri="{FF2B5EF4-FFF2-40B4-BE49-F238E27FC236}">
              <a16:creationId xmlns:a16="http://schemas.microsoft.com/office/drawing/2014/main" id="{00000000-0008-0000-0700-0000E0000000}"/>
            </a:ext>
          </a:extLst>
        </xdr:cNvPr>
        <xdr:cNvSpPr txBox="1"/>
      </xdr:nvSpPr>
      <xdr:spPr>
        <a:xfrm>
          <a:off x="4686300" y="1693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127402</xdr:rowOff>
    </xdr:from>
    <xdr:to>
      <xdr:col>24</xdr:col>
      <xdr:colOff>152400</xdr:colOff>
      <xdr:row>98</xdr:row>
      <xdr:rowOff>127402</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4546600" y="1692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67341</xdr:rowOff>
    </xdr:from>
    <xdr:ext cx="599010" cy="259045"/>
    <xdr:sp macro="" textlink="">
      <xdr:nvSpPr>
        <xdr:cNvPr id="226" name="衛生費最大値テキスト">
          <a:extLst>
            <a:ext uri="{FF2B5EF4-FFF2-40B4-BE49-F238E27FC236}">
              <a16:creationId xmlns:a16="http://schemas.microsoft.com/office/drawing/2014/main" id="{00000000-0008-0000-0700-0000E2000000}"/>
            </a:ext>
          </a:extLst>
        </xdr:cNvPr>
        <xdr:cNvSpPr txBox="1"/>
      </xdr:nvSpPr>
      <xdr:spPr>
        <a:xfrm>
          <a:off x="4686300" y="1515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859,993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120664</xdr:rowOff>
    </xdr:from>
    <xdr:to>
      <xdr:col>24</xdr:col>
      <xdr:colOff>152400</xdr:colOff>
      <xdr:row>89</xdr:row>
      <xdr:rowOff>120664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537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155105</xdr:rowOff>
    </xdr:from>
    <xdr:to>
      <xdr:col>24</xdr:col>
      <xdr:colOff>63500</xdr:colOff>
      <xdr:row>97</xdr:row>
      <xdr:rowOff>68898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3797300" y="16614305"/>
          <a:ext cx="838200" cy="8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71121</xdr:rowOff>
    </xdr:from>
    <xdr:ext cx="599010" cy="259045"/>
    <xdr:sp macro="" textlink="">
      <xdr:nvSpPr>
        <xdr:cNvPr id="229" name="衛生費平均値テキスト">
          <a:extLst>
            <a:ext uri="{FF2B5EF4-FFF2-40B4-BE49-F238E27FC236}">
              <a16:creationId xmlns:a16="http://schemas.microsoft.com/office/drawing/2014/main" id="{00000000-0008-0000-0700-0000E5000000}"/>
            </a:ext>
          </a:extLst>
        </xdr:cNvPr>
        <xdr:cNvSpPr txBox="1"/>
      </xdr:nvSpPr>
      <xdr:spPr>
        <a:xfrm>
          <a:off x="4686300" y="167017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92694</xdr:rowOff>
    </xdr:from>
    <xdr:to>
      <xdr:col>24</xdr:col>
      <xdr:colOff>114300</xdr:colOff>
      <xdr:row>98</xdr:row>
      <xdr:rowOff>22844</xdr:rowOff>
    </xdr:to>
    <xdr:sp macro="" textlink="">
      <xdr:nvSpPr>
        <xdr:cNvPr id="230" name="フローチャート: 判断 229">
          <a:extLst>
            <a:ext uri="{FF2B5EF4-FFF2-40B4-BE49-F238E27FC236}">
              <a16:creationId xmlns:a16="http://schemas.microsoft.com/office/drawing/2014/main" id="{00000000-0008-0000-0700-0000E6000000}"/>
            </a:ext>
          </a:extLst>
        </xdr:cNvPr>
        <xdr:cNvSpPr/>
      </xdr:nvSpPr>
      <xdr:spPr>
        <a:xfrm>
          <a:off x="4584700" y="1672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68898</xdr:rowOff>
    </xdr:from>
    <xdr:to>
      <xdr:col>19</xdr:col>
      <xdr:colOff>177800</xdr:colOff>
      <xdr:row>97</xdr:row>
      <xdr:rowOff>79922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908300" y="16699548"/>
          <a:ext cx="889000" cy="1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133041</xdr:rowOff>
    </xdr:from>
    <xdr:to>
      <xdr:col>20</xdr:col>
      <xdr:colOff>38100</xdr:colOff>
      <xdr:row>98</xdr:row>
      <xdr:rowOff>63191</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37465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54318</xdr:rowOff>
    </xdr:from>
    <xdr:ext cx="599010"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3497795" y="16856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15839</xdr:rowOff>
    </xdr:from>
    <xdr:to>
      <xdr:col>15</xdr:col>
      <xdr:colOff>50800</xdr:colOff>
      <xdr:row>97</xdr:row>
      <xdr:rowOff>79922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019300" y="16646489"/>
          <a:ext cx="889000" cy="6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160052</xdr:rowOff>
    </xdr:from>
    <xdr:to>
      <xdr:col>15</xdr:col>
      <xdr:colOff>101600</xdr:colOff>
      <xdr:row>98</xdr:row>
      <xdr:rowOff>90202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2857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81329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641111" y="1688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139534</xdr:rowOff>
    </xdr:from>
    <xdr:to>
      <xdr:col>10</xdr:col>
      <xdr:colOff>114300</xdr:colOff>
      <xdr:row>97</xdr:row>
      <xdr:rowOff>15839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1130300" y="16598734"/>
          <a:ext cx="889000" cy="4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4790</xdr:rowOff>
    </xdr:from>
    <xdr:to>
      <xdr:col>10</xdr:col>
      <xdr:colOff>165100</xdr:colOff>
      <xdr:row>98</xdr:row>
      <xdr:rowOff>106390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1968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97517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752111" y="168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5358</xdr:rowOff>
    </xdr:from>
    <xdr:to>
      <xdr:col>6</xdr:col>
      <xdr:colOff>38100</xdr:colOff>
      <xdr:row>98</xdr:row>
      <xdr:rowOff>106958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079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98085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863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104305</xdr:rowOff>
    </xdr:from>
    <xdr:to>
      <xdr:col>24</xdr:col>
      <xdr:colOff>114300</xdr:colOff>
      <xdr:row>97</xdr:row>
      <xdr:rowOff>34455</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4584700" y="1656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127182</xdr:rowOff>
    </xdr:from>
    <xdr:ext cx="599010" cy="259045"/>
    <xdr:sp macro="" textlink="">
      <xdr:nvSpPr>
        <xdr:cNvPr id="248" name="衛生費該当値テキスト">
          <a:extLst>
            <a:ext uri="{FF2B5EF4-FFF2-40B4-BE49-F238E27FC236}">
              <a16:creationId xmlns:a16="http://schemas.microsoft.com/office/drawing/2014/main" id="{00000000-0008-0000-0700-0000F8000000}"/>
            </a:ext>
          </a:extLst>
        </xdr:cNvPr>
        <xdr:cNvSpPr txBox="1"/>
      </xdr:nvSpPr>
      <xdr:spPr>
        <a:xfrm>
          <a:off x="4686300" y="1641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18098</xdr:rowOff>
    </xdr:from>
    <xdr:to>
      <xdr:col>20</xdr:col>
      <xdr:colOff>38100</xdr:colOff>
      <xdr:row>97</xdr:row>
      <xdr:rowOff>119698</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3746500" y="166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136225</xdr:rowOff>
    </xdr:from>
    <xdr:ext cx="59901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497795" y="16423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29122</xdr:rowOff>
    </xdr:from>
    <xdr:to>
      <xdr:col>15</xdr:col>
      <xdr:colOff>101600</xdr:colOff>
      <xdr:row>97</xdr:row>
      <xdr:rowOff>130722</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2857500" y="1665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147249</xdr:rowOff>
    </xdr:from>
    <xdr:ext cx="59901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608795" y="1643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136489</xdr:rowOff>
    </xdr:from>
    <xdr:to>
      <xdr:col>10</xdr:col>
      <xdr:colOff>165100</xdr:colOff>
      <xdr:row>97</xdr:row>
      <xdr:rowOff>66639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1968500" y="1659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83166</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19795" y="1637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88734</xdr:rowOff>
    </xdr:from>
    <xdr:to>
      <xdr:col>6</xdr:col>
      <xdr:colOff>38100</xdr:colOff>
      <xdr:row>97</xdr:row>
      <xdr:rowOff>18884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079500" y="1654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35411</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30795" y="16323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41021</xdr:rowOff>
    </xdr:from>
    <xdr:to>
      <xdr:col>54</xdr:col>
      <xdr:colOff>189865</xdr:colOff>
      <xdr:row>39</xdr:row>
      <xdr:rowOff>44450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355971"/>
          <a:ext cx="127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159148</xdr:rowOff>
    </xdr:from>
    <xdr:ext cx="534377"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1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41021</xdr:rowOff>
    </xdr:from>
    <xdr:to>
      <xdr:col>55</xdr:col>
      <xdr:colOff>88900</xdr:colOff>
      <xdr:row>31</xdr:row>
      <xdr:rowOff>41021</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35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85615</xdr:rowOff>
    </xdr:from>
    <xdr:ext cx="378565"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429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62738</xdr:rowOff>
    </xdr:from>
    <xdr:to>
      <xdr:col>55</xdr:col>
      <xdr:colOff>50800</xdr:colOff>
      <xdr:row>38</xdr:row>
      <xdr:rowOff>164338</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57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5461</xdr:rowOff>
    </xdr:from>
    <xdr:to>
      <xdr:col>50</xdr:col>
      <xdr:colOff>165100</xdr:colOff>
      <xdr:row>38</xdr:row>
      <xdr:rowOff>107061</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123588</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04428" y="629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31877</xdr:rowOff>
    </xdr:from>
    <xdr:to>
      <xdr:col>46</xdr:col>
      <xdr:colOff>38100</xdr:colOff>
      <xdr:row>38</xdr:row>
      <xdr:rowOff>133477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150004</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32893</xdr:rowOff>
    </xdr:from>
    <xdr:to>
      <xdr:col>41</xdr:col>
      <xdr:colOff>101600</xdr:colOff>
      <xdr:row>38</xdr:row>
      <xdr:rowOff>134493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151020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3556</xdr:rowOff>
    </xdr:from>
    <xdr:to>
      <xdr:col>36</xdr:col>
      <xdr:colOff>165100</xdr:colOff>
      <xdr:row>38</xdr:row>
      <xdr:rowOff>105156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121683</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90848</xdr:rowOff>
    </xdr:from>
    <xdr:to>
      <xdr:col>54</xdr:col>
      <xdr:colOff>189865</xdr:colOff>
      <xdr:row>58</xdr:row>
      <xdr:rowOff>21406</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flipV="1">
          <a:off x="10475595" y="9177698"/>
          <a:ext cx="1270" cy="787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25233</xdr:rowOff>
    </xdr:from>
    <xdr:ext cx="469744" cy="259045"/>
    <xdr:sp macro="" textlink="">
      <xdr:nvSpPr>
        <xdr:cNvPr id="334" name="農林水産業費最小値テキスト">
          <a:extLst>
            <a:ext uri="{FF2B5EF4-FFF2-40B4-BE49-F238E27FC236}">
              <a16:creationId xmlns:a16="http://schemas.microsoft.com/office/drawing/2014/main" id="{00000000-0008-0000-0700-00004E010000}"/>
            </a:ext>
          </a:extLst>
        </xdr:cNvPr>
        <xdr:cNvSpPr txBox="1"/>
      </xdr:nvSpPr>
      <xdr:spPr>
        <a:xfrm>
          <a:off x="10528300" y="996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21406</xdr:rowOff>
    </xdr:from>
    <xdr:to>
      <xdr:col>55</xdr:col>
      <xdr:colOff>88900</xdr:colOff>
      <xdr:row>58</xdr:row>
      <xdr:rowOff>21406</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10388600" y="9965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37525</xdr:rowOff>
    </xdr:from>
    <xdr:ext cx="690189" cy="259045"/>
    <xdr:sp macro="" textlink="">
      <xdr:nvSpPr>
        <xdr:cNvPr id="336" name="農林水産業費最大値テキスト">
          <a:extLst>
            <a:ext uri="{FF2B5EF4-FFF2-40B4-BE49-F238E27FC236}">
              <a16:creationId xmlns:a16="http://schemas.microsoft.com/office/drawing/2014/main" id="{00000000-0008-0000-0700-000050010000}"/>
            </a:ext>
          </a:extLst>
        </xdr:cNvPr>
        <xdr:cNvSpPr txBox="1"/>
      </xdr:nvSpPr>
      <xdr:spPr>
        <a:xfrm>
          <a:off x="10528300" y="8952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1,385,481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53</xdr:row>
      <xdr:rowOff>90848</xdr:rowOff>
    </xdr:from>
    <xdr:to>
      <xdr:col>55</xdr:col>
      <xdr:colOff>88900</xdr:colOff>
      <xdr:row>53</xdr:row>
      <xdr:rowOff>90848</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917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29684</xdr:rowOff>
    </xdr:from>
    <xdr:to>
      <xdr:col>55</xdr:col>
      <xdr:colOff>0</xdr:colOff>
      <xdr:row>53</xdr:row>
      <xdr:rowOff>90848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9639300" y="8945084"/>
          <a:ext cx="838200" cy="23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35237</xdr:rowOff>
    </xdr:from>
    <xdr:ext cx="599010" cy="259045"/>
    <xdr:sp macro="" textlink="">
      <xdr:nvSpPr>
        <xdr:cNvPr id="339" name="農林水産業費平均値テキスト">
          <a:extLst>
            <a:ext uri="{FF2B5EF4-FFF2-40B4-BE49-F238E27FC236}">
              <a16:creationId xmlns:a16="http://schemas.microsoft.com/office/drawing/2014/main" id="{00000000-0008-0000-0700-000053010000}"/>
            </a:ext>
          </a:extLst>
        </xdr:cNvPr>
        <xdr:cNvSpPr txBox="1"/>
      </xdr:nvSpPr>
      <xdr:spPr>
        <a:xfrm>
          <a:off x="10528300" y="98078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56810</xdr:rowOff>
    </xdr:from>
    <xdr:to>
      <xdr:col>55</xdr:col>
      <xdr:colOff>50800</xdr:colOff>
      <xdr:row>57</xdr:row>
      <xdr:rowOff>158410</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10426700" y="982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29684</xdr:rowOff>
    </xdr:from>
    <xdr:to>
      <xdr:col>50</xdr:col>
      <xdr:colOff>114300</xdr:colOff>
      <xdr:row>54</xdr:row>
      <xdr:rowOff>121312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8750300" y="8945084"/>
          <a:ext cx="889000" cy="43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69306</xdr:rowOff>
    </xdr:from>
    <xdr:to>
      <xdr:col>50</xdr:col>
      <xdr:colOff>165100</xdr:colOff>
      <xdr:row>57</xdr:row>
      <xdr:rowOff>170906</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9588500" y="984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162033</xdr:rowOff>
    </xdr:from>
    <xdr:ext cx="599010"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9339795" y="993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152686</xdr:rowOff>
    </xdr:from>
    <xdr:to>
      <xdr:col>45</xdr:col>
      <xdr:colOff>177800</xdr:colOff>
      <xdr:row>54</xdr:row>
      <xdr:rowOff>121312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7861300" y="9068086"/>
          <a:ext cx="889000" cy="31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77905</xdr:rowOff>
    </xdr:from>
    <xdr:to>
      <xdr:col>46</xdr:col>
      <xdr:colOff>38100</xdr:colOff>
      <xdr:row>58</xdr:row>
      <xdr:rowOff>8055</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8699500" y="985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170632</xdr:rowOff>
    </xdr:from>
    <xdr:ext cx="599010"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8450795" y="994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35903</xdr:rowOff>
    </xdr:from>
    <xdr:to>
      <xdr:col>41</xdr:col>
      <xdr:colOff>50800</xdr:colOff>
      <xdr:row>52</xdr:row>
      <xdr:rowOff>152686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972300" y="8779853"/>
          <a:ext cx="889000" cy="28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84951</xdr:rowOff>
    </xdr:from>
    <xdr:to>
      <xdr:col>41</xdr:col>
      <xdr:colOff>101600</xdr:colOff>
      <xdr:row>58</xdr:row>
      <xdr:rowOff>15101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7810500" y="985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6228</xdr:rowOff>
    </xdr:from>
    <xdr:ext cx="599010"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7561795" y="995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83524</xdr:rowOff>
    </xdr:from>
    <xdr:to>
      <xdr:col>36</xdr:col>
      <xdr:colOff>165100</xdr:colOff>
      <xdr:row>58</xdr:row>
      <xdr:rowOff>13674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69215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4801</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6672795" y="994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40048</xdr:rowOff>
    </xdr:from>
    <xdr:to>
      <xdr:col>55</xdr:col>
      <xdr:colOff>50800</xdr:colOff>
      <xdr:row>53</xdr:row>
      <xdr:rowOff>141648</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10426700" y="912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164525</xdr:rowOff>
    </xdr:from>
    <xdr:ext cx="690189" cy="259045"/>
    <xdr:sp macro="" textlink="">
      <xdr:nvSpPr>
        <xdr:cNvPr id="358" name="農林水産業費該当値テキスト">
          <a:extLst>
            <a:ext uri="{FF2B5EF4-FFF2-40B4-BE49-F238E27FC236}">
              <a16:creationId xmlns:a16="http://schemas.microsoft.com/office/drawing/2014/main" id="{00000000-0008-0000-0700-000066010000}"/>
            </a:ext>
          </a:extLst>
        </xdr:cNvPr>
        <xdr:cNvSpPr txBox="1"/>
      </xdr:nvSpPr>
      <xdr:spPr>
        <a:xfrm>
          <a:off x="10528300" y="9079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150334</xdr:rowOff>
    </xdr:from>
    <xdr:to>
      <xdr:col>50</xdr:col>
      <xdr:colOff>165100</xdr:colOff>
      <xdr:row>52</xdr:row>
      <xdr:rowOff>80484</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9588500" y="889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50</xdr:row>
      <xdr:rowOff>97011</xdr:rowOff>
    </xdr:from>
    <xdr:ext cx="690189"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294205" y="8669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70512</xdr:rowOff>
    </xdr:from>
    <xdr:to>
      <xdr:col>46</xdr:col>
      <xdr:colOff>38100</xdr:colOff>
      <xdr:row>55</xdr:row>
      <xdr:rowOff>662</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8699500" y="932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53</xdr:row>
      <xdr:rowOff>17189</xdr:rowOff>
    </xdr:from>
    <xdr:ext cx="690189"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05205" y="91040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101886</xdr:rowOff>
    </xdr:from>
    <xdr:to>
      <xdr:col>41</xdr:col>
      <xdr:colOff>101600</xdr:colOff>
      <xdr:row>53</xdr:row>
      <xdr:rowOff>32036</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7810500" y="901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51</xdr:row>
      <xdr:rowOff>48563</xdr:rowOff>
    </xdr:from>
    <xdr:ext cx="690189"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16205" y="87925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156553</xdr:rowOff>
    </xdr:from>
    <xdr:to>
      <xdr:col>36</xdr:col>
      <xdr:colOff>165100</xdr:colOff>
      <xdr:row>51</xdr:row>
      <xdr:rowOff>86703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6921500" y="872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49</xdr:row>
      <xdr:rowOff>103230</xdr:rowOff>
    </xdr:from>
    <xdr:ext cx="690189"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627205" y="85042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商工費グラフ枠">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42351</xdr:rowOff>
    </xdr:from>
    <xdr:to>
      <xdr:col>54</xdr:col>
      <xdr:colOff>189865</xdr:colOff>
      <xdr:row>79</xdr:row>
      <xdr:rowOff>23861</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flipV="1">
          <a:off x="10475595" y="12386751"/>
          <a:ext cx="1270" cy="1181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27688</xdr:rowOff>
    </xdr:from>
    <xdr:ext cx="469744" cy="259045"/>
    <xdr:sp macro="" textlink="">
      <xdr:nvSpPr>
        <xdr:cNvPr id="391" name="商工費最小値テキスト">
          <a:extLst>
            <a:ext uri="{FF2B5EF4-FFF2-40B4-BE49-F238E27FC236}">
              <a16:creationId xmlns:a16="http://schemas.microsoft.com/office/drawing/2014/main" id="{00000000-0008-0000-0700-000087010000}"/>
            </a:ext>
          </a:extLst>
        </xdr:cNvPr>
        <xdr:cNvSpPr txBox="1"/>
      </xdr:nvSpPr>
      <xdr:spPr>
        <a:xfrm>
          <a:off x="10528300" y="1357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23861</xdr:rowOff>
    </xdr:from>
    <xdr:to>
      <xdr:col>55</xdr:col>
      <xdr:colOff>88900</xdr:colOff>
      <xdr:row>79</xdr:row>
      <xdr:rowOff>23861</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10388600" y="13568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160478</xdr:rowOff>
    </xdr:from>
    <xdr:ext cx="599010" cy="259045"/>
    <xdr:sp macro="" textlink="">
      <xdr:nvSpPr>
        <xdr:cNvPr id="393" name="商工費最大値テキスト">
          <a:extLst>
            <a:ext uri="{FF2B5EF4-FFF2-40B4-BE49-F238E27FC236}">
              <a16:creationId xmlns:a16="http://schemas.microsoft.com/office/drawing/2014/main" id="{00000000-0008-0000-0700-000089010000}"/>
            </a:ext>
          </a:extLst>
        </xdr:cNvPr>
        <xdr:cNvSpPr txBox="1"/>
      </xdr:nvSpPr>
      <xdr:spPr>
        <a:xfrm>
          <a:off x="10528300" y="12161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42351</xdr:rowOff>
    </xdr:from>
    <xdr:to>
      <xdr:col>55</xdr:col>
      <xdr:colOff>88900</xdr:colOff>
      <xdr:row>72</xdr:row>
      <xdr:rowOff>42351</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2386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88009</xdr:rowOff>
    </xdr:from>
    <xdr:to>
      <xdr:col>55</xdr:col>
      <xdr:colOff>0</xdr:colOff>
      <xdr:row>74</xdr:row>
      <xdr:rowOff>131886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9639300" y="12432409"/>
          <a:ext cx="838200" cy="38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60214</xdr:rowOff>
    </xdr:from>
    <xdr:ext cx="534377" cy="259045"/>
    <xdr:sp macro="" textlink="">
      <xdr:nvSpPr>
        <xdr:cNvPr id="396" name="商工費平均値テキスト">
          <a:extLst>
            <a:ext uri="{FF2B5EF4-FFF2-40B4-BE49-F238E27FC236}">
              <a16:creationId xmlns:a16="http://schemas.microsoft.com/office/drawing/2014/main" id="{00000000-0008-0000-0700-00008C010000}"/>
            </a:ext>
          </a:extLst>
        </xdr:cNvPr>
        <xdr:cNvSpPr txBox="1"/>
      </xdr:nvSpPr>
      <xdr:spPr>
        <a:xfrm>
          <a:off x="10528300" y="13261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81787</xdr:rowOff>
    </xdr:from>
    <xdr:to>
      <xdr:col>55</xdr:col>
      <xdr:colOff>50800</xdr:colOff>
      <xdr:row>78</xdr:row>
      <xdr:rowOff>11937</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10426700" y="1328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29412</xdr:rowOff>
    </xdr:from>
    <xdr:to>
      <xdr:col>50</xdr:col>
      <xdr:colOff>114300</xdr:colOff>
      <xdr:row>74</xdr:row>
      <xdr:rowOff>131886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8750300" y="12202362"/>
          <a:ext cx="889000" cy="61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92661</xdr:rowOff>
    </xdr:from>
    <xdr:to>
      <xdr:col>50</xdr:col>
      <xdr:colOff>165100</xdr:colOff>
      <xdr:row>78</xdr:row>
      <xdr:rowOff>22811</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9588500" y="1329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13938</xdr:rowOff>
    </xdr:from>
    <xdr:ext cx="534377"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9372111" y="1338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29412</xdr:rowOff>
    </xdr:from>
    <xdr:to>
      <xdr:col>45</xdr:col>
      <xdr:colOff>177800</xdr:colOff>
      <xdr:row>77</xdr:row>
      <xdr:rowOff>55789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7861300" y="12202362"/>
          <a:ext cx="889000" cy="105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163610</xdr:rowOff>
    </xdr:from>
    <xdr:to>
      <xdr:col>46</xdr:col>
      <xdr:colOff>38100</xdr:colOff>
      <xdr:row>78</xdr:row>
      <xdr:rowOff>93760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8699500" y="133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84887</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8483111" y="1345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167867</xdr:rowOff>
    </xdr:from>
    <xdr:to>
      <xdr:col>41</xdr:col>
      <xdr:colOff>50800</xdr:colOff>
      <xdr:row>77</xdr:row>
      <xdr:rowOff>55789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972300" y="13198067"/>
          <a:ext cx="889000" cy="5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150901</xdr:rowOff>
    </xdr:from>
    <xdr:to>
      <xdr:col>41</xdr:col>
      <xdr:colOff>101600</xdr:colOff>
      <xdr:row>78</xdr:row>
      <xdr:rowOff>81051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78105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72178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7594111" y="1344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113615</xdr:rowOff>
    </xdr:from>
    <xdr:to>
      <xdr:col>36</xdr:col>
      <xdr:colOff>165100</xdr:colOff>
      <xdr:row>78</xdr:row>
      <xdr:rowOff>43765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69215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34892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6705111" y="134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37209</xdr:rowOff>
    </xdr:from>
    <xdr:to>
      <xdr:col>55</xdr:col>
      <xdr:colOff>50800</xdr:colOff>
      <xdr:row>72</xdr:row>
      <xdr:rowOff>138809</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10426700" y="1238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123586</xdr:rowOff>
    </xdr:from>
    <xdr:ext cx="599010" cy="259045"/>
    <xdr:sp macro="" textlink="">
      <xdr:nvSpPr>
        <xdr:cNvPr id="415" name="商工費該当値テキスト">
          <a:extLst>
            <a:ext uri="{FF2B5EF4-FFF2-40B4-BE49-F238E27FC236}">
              <a16:creationId xmlns:a16="http://schemas.microsoft.com/office/drawing/2014/main" id="{00000000-0008-0000-0700-00009F010000}"/>
            </a:ext>
          </a:extLst>
        </xdr:cNvPr>
        <xdr:cNvSpPr txBox="1"/>
      </xdr:nvSpPr>
      <xdr:spPr>
        <a:xfrm>
          <a:off x="10528300" y="1229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81086</xdr:rowOff>
    </xdr:from>
    <xdr:to>
      <xdr:col>50</xdr:col>
      <xdr:colOff>165100</xdr:colOff>
      <xdr:row>75</xdr:row>
      <xdr:rowOff>11236</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9588500" y="127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27763</xdr:rowOff>
    </xdr:from>
    <xdr:ext cx="59901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39795" y="12543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150062</xdr:rowOff>
    </xdr:from>
    <xdr:to>
      <xdr:col>46</xdr:col>
      <xdr:colOff>38100</xdr:colOff>
      <xdr:row>71</xdr:row>
      <xdr:rowOff>80212</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8699500" y="1215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96739</xdr:rowOff>
    </xdr:from>
    <xdr:ext cx="59901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50795" y="11926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4989</xdr:rowOff>
    </xdr:from>
    <xdr:to>
      <xdr:col>41</xdr:col>
      <xdr:colOff>101600</xdr:colOff>
      <xdr:row>77</xdr:row>
      <xdr:rowOff>106589</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7810500" y="1320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123116</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298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117067</xdr:rowOff>
    </xdr:from>
    <xdr:to>
      <xdr:col>36</xdr:col>
      <xdr:colOff>165100</xdr:colOff>
      <xdr:row>77</xdr:row>
      <xdr:rowOff>47217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6921500" y="1314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63744</xdr:rowOff>
    </xdr:from>
    <xdr:ext cx="59901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672795" y="1292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81955</xdr:rowOff>
    </xdr:from>
    <xdr:to>
      <xdr:col>54</xdr:col>
      <xdr:colOff>189865</xdr:colOff>
      <xdr:row>99</xdr:row>
      <xdr:rowOff>40230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683905"/>
          <a:ext cx="1270" cy="132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44057</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701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40230</xdr:rowOff>
    </xdr:from>
    <xdr:to>
      <xdr:col>55</xdr:col>
      <xdr:colOff>88900</xdr:colOff>
      <xdr:row>99</xdr:row>
      <xdr:rowOff>40230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701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28632</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45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81955</xdr:rowOff>
    </xdr:from>
    <xdr:to>
      <xdr:col>55</xdr:col>
      <xdr:colOff>88900</xdr:colOff>
      <xdr:row>91</xdr:row>
      <xdr:rowOff>81955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683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37012</xdr:rowOff>
    </xdr:from>
    <xdr:to>
      <xdr:col>55</xdr:col>
      <xdr:colOff>0</xdr:colOff>
      <xdr:row>95</xdr:row>
      <xdr:rowOff>98042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9639300" y="15638962"/>
          <a:ext cx="838200" cy="74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141687</xdr:rowOff>
    </xdr:from>
    <xdr:ext cx="599010"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7723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163260</xdr:rowOff>
    </xdr:from>
    <xdr:to>
      <xdr:col>55</xdr:col>
      <xdr:colOff>50800</xdr:colOff>
      <xdr:row>98</xdr:row>
      <xdr:rowOff>93410</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7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37012</xdr:rowOff>
    </xdr:from>
    <xdr:to>
      <xdr:col>50</xdr:col>
      <xdr:colOff>114300</xdr:colOff>
      <xdr:row>96</xdr:row>
      <xdr:rowOff>40939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8750300" y="15638962"/>
          <a:ext cx="889000" cy="86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162488</xdr:rowOff>
    </xdr:from>
    <xdr:to>
      <xdr:col>50</xdr:col>
      <xdr:colOff>165100</xdr:colOff>
      <xdr:row>98</xdr:row>
      <xdr:rowOff>92638</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83765</xdr:rowOff>
    </xdr:from>
    <xdr:ext cx="599010"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39795" y="16885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122219</xdr:rowOff>
    </xdr:from>
    <xdr:to>
      <xdr:col>45</xdr:col>
      <xdr:colOff>177800</xdr:colOff>
      <xdr:row>96</xdr:row>
      <xdr:rowOff>40939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7861300" y="16409969"/>
          <a:ext cx="889000" cy="9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22197</xdr:rowOff>
    </xdr:from>
    <xdr:to>
      <xdr:col>46</xdr:col>
      <xdr:colOff>38100</xdr:colOff>
      <xdr:row>98</xdr:row>
      <xdr:rowOff>123797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82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114924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50795" y="1691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122219</xdr:rowOff>
    </xdr:from>
    <xdr:to>
      <xdr:col>41</xdr:col>
      <xdr:colOff>50800</xdr:colOff>
      <xdr:row>95</xdr:row>
      <xdr:rowOff>142740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6972300" y="16409969"/>
          <a:ext cx="889000" cy="2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12247</xdr:rowOff>
    </xdr:from>
    <xdr:to>
      <xdr:col>41</xdr:col>
      <xdr:colOff>101600</xdr:colOff>
      <xdr:row>98</xdr:row>
      <xdr:rowOff>113847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81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104974</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61795" y="1690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145348</xdr:rowOff>
    </xdr:from>
    <xdr:to>
      <xdr:col>36</xdr:col>
      <xdr:colOff>165100</xdr:colOff>
      <xdr:row>98</xdr:row>
      <xdr:rowOff>75498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77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66625</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672795" y="1686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47242</xdr:rowOff>
    </xdr:from>
    <xdr:to>
      <xdr:col>55</xdr:col>
      <xdr:colOff>50800</xdr:colOff>
      <xdr:row>95</xdr:row>
      <xdr:rowOff>148842</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33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70119</xdr:rowOff>
    </xdr:from>
    <xdr:ext cx="599010"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18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157662</xdr:rowOff>
    </xdr:from>
    <xdr:to>
      <xdr:col>50</xdr:col>
      <xdr:colOff>165100</xdr:colOff>
      <xdr:row>91</xdr:row>
      <xdr:rowOff>87812</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558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104339</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39795" y="1536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161589</xdr:rowOff>
    </xdr:from>
    <xdr:to>
      <xdr:col>46</xdr:col>
      <xdr:colOff>38100</xdr:colOff>
      <xdr:row>96</xdr:row>
      <xdr:rowOff>91739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44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108266</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50795" y="16224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71419</xdr:rowOff>
    </xdr:from>
    <xdr:to>
      <xdr:col>41</xdr:col>
      <xdr:colOff>101600</xdr:colOff>
      <xdr:row>96</xdr:row>
      <xdr:rowOff>1569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35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18096</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61795" y="1613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91940</xdr:rowOff>
    </xdr:from>
    <xdr:to>
      <xdr:col>36</xdr:col>
      <xdr:colOff>165100</xdr:colOff>
      <xdr:row>96</xdr:row>
      <xdr:rowOff>22090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37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38617</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672795" y="16154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42679</xdr:rowOff>
    </xdr:from>
    <xdr:to>
      <xdr:col>85</xdr:col>
      <xdr:colOff>126364</xdr:colOff>
      <xdr:row>39</xdr:row>
      <xdr:rowOff>35619</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86179"/>
          <a:ext cx="1269" cy="1535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39446</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72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35619</xdr:rowOff>
    </xdr:from>
    <xdr:to>
      <xdr:col>86</xdr:col>
      <xdr:colOff>25400</xdr:colOff>
      <xdr:row>39</xdr:row>
      <xdr:rowOff>35619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72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160806</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6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42679</xdr:rowOff>
    </xdr:from>
    <xdr:to>
      <xdr:col>86</xdr:col>
      <xdr:colOff>25400</xdr:colOff>
      <xdr:row>30</xdr:row>
      <xdr:rowOff>42679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8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138691</xdr:rowOff>
    </xdr:from>
    <xdr:to>
      <xdr:col>85</xdr:col>
      <xdr:colOff>127000</xdr:colOff>
      <xdr:row>39</xdr:row>
      <xdr:rowOff>35619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653791"/>
          <a:ext cx="838200" cy="6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35062</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378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12185</xdr:rowOff>
    </xdr:from>
    <xdr:to>
      <xdr:col>85</xdr:col>
      <xdr:colOff>177800</xdr:colOff>
      <xdr:row>38</xdr:row>
      <xdr:rowOff>113785</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5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97435</xdr:rowOff>
    </xdr:from>
    <xdr:to>
      <xdr:col>81</xdr:col>
      <xdr:colOff>50800</xdr:colOff>
      <xdr:row>38</xdr:row>
      <xdr:rowOff>138691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6612535"/>
          <a:ext cx="889000" cy="4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22551</xdr:rowOff>
    </xdr:from>
    <xdr:to>
      <xdr:col>81</xdr:col>
      <xdr:colOff>101600</xdr:colOff>
      <xdr:row>38</xdr:row>
      <xdr:rowOff>124151</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53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140678</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31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97435</xdr:rowOff>
    </xdr:from>
    <xdr:to>
      <xdr:col>76</xdr:col>
      <xdr:colOff>114300</xdr:colOff>
      <xdr:row>39</xdr:row>
      <xdr:rowOff>46908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612535"/>
          <a:ext cx="889000" cy="12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164136</xdr:rowOff>
    </xdr:from>
    <xdr:to>
      <xdr:col>76</xdr:col>
      <xdr:colOff>165100</xdr:colOff>
      <xdr:row>38</xdr:row>
      <xdr:rowOff>94286</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5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110813</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28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18268</xdr:rowOff>
    </xdr:from>
    <xdr:to>
      <xdr:col>71</xdr:col>
      <xdr:colOff>177800</xdr:colOff>
      <xdr:row>39</xdr:row>
      <xdr:rowOff>46908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704818"/>
          <a:ext cx="889000" cy="2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40747</xdr:rowOff>
    </xdr:from>
    <xdr:to>
      <xdr:col>72</xdr:col>
      <xdr:colOff>38100</xdr:colOff>
      <xdr:row>38</xdr:row>
      <xdr:rowOff>142347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555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158874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33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77153</xdr:rowOff>
    </xdr:from>
    <xdr:to>
      <xdr:col>67</xdr:col>
      <xdr:colOff>101600</xdr:colOff>
      <xdr:row>39</xdr:row>
      <xdr:rowOff>7303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59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23830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36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156269</xdr:rowOff>
    </xdr:from>
    <xdr:to>
      <xdr:col>85</xdr:col>
      <xdr:colOff>177800</xdr:colOff>
      <xdr:row>39</xdr:row>
      <xdr:rowOff>86419</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67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71196</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58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87891</xdr:rowOff>
    </xdr:from>
    <xdr:to>
      <xdr:col>81</xdr:col>
      <xdr:colOff>101600</xdr:colOff>
      <xdr:row>39</xdr:row>
      <xdr:rowOff>18041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60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9168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6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46635</xdr:rowOff>
    </xdr:from>
    <xdr:to>
      <xdr:col>76</xdr:col>
      <xdr:colOff>165100</xdr:colOff>
      <xdr:row>38</xdr:row>
      <xdr:rowOff>148235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5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139362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65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167558</xdr:rowOff>
    </xdr:from>
    <xdr:to>
      <xdr:col>72</xdr:col>
      <xdr:colOff>38100</xdr:colOff>
      <xdr:row>39</xdr:row>
      <xdr:rowOff>97708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68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88835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77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138918</xdr:rowOff>
    </xdr:from>
    <xdr:to>
      <xdr:col>67</xdr:col>
      <xdr:colOff>101600</xdr:colOff>
      <xdr:row>39</xdr:row>
      <xdr:rowOff>69068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65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60195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74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143122</xdr:rowOff>
    </xdr:from>
    <xdr:to>
      <xdr:col>85</xdr:col>
      <xdr:colOff>126364</xdr:colOff>
      <xdr:row>58</xdr:row>
      <xdr:rowOff>78350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5622"/>
          <a:ext cx="1269" cy="130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82177</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2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78350</xdr:rowOff>
    </xdr:from>
    <xdr:to>
      <xdr:col>86</xdr:col>
      <xdr:colOff>25400</xdr:colOff>
      <xdr:row>58</xdr:row>
      <xdr:rowOff>78350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22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89799</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458,952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143122</xdr:rowOff>
    </xdr:from>
    <xdr:to>
      <xdr:col>86</xdr:col>
      <xdr:colOff>25400</xdr:colOff>
      <xdr:row>50</xdr:row>
      <xdr:rowOff>143122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143122</xdr:rowOff>
    </xdr:from>
    <xdr:to>
      <xdr:col>85</xdr:col>
      <xdr:colOff>127000</xdr:colOff>
      <xdr:row>52</xdr:row>
      <xdr:rowOff>93483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8715622"/>
          <a:ext cx="838200" cy="29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168995</xdr:rowOff>
    </xdr:from>
    <xdr:ext cx="599010"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770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19118</xdr:rowOff>
    </xdr:from>
    <xdr:to>
      <xdr:col>85</xdr:col>
      <xdr:colOff>177800</xdr:colOff>
      <xdr:row>57</xdr:row>
      <xdr:rowOff>120718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9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68024</xdr:rowOff>
    </xdr:from>
    <xdr:to>
      <xdr:col>81</xdr:col>
      <xdr:colOff>50800</xdr:colOff>
      <xdr:row>52</xdr:row>
      <xdr:rowOff>93483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8811974"/>
          <a:ext cx="889000" cy="19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24643</xdr:rowOff>
    </xdr:from>
    <xdr:to>
      <xdr:col>81</xdr:col>
      <xdr:colOff>101600</xdr:colOff>
      <xdr:row>57</xdr:row>
      <xdr:rowOff>126243</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9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117370</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181795" y="9890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68024</xdr:rowOff>
    </xdr:from>
    <xdr:to>
      <xdr:col>76</xdr:col>
      <xdr:colOff>114300</xdr:colOff>
      <xdr:row>52</xdr:row>
      <xdr:rowOff>115883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8811974"/>
          <a:ext cx="889000" cy="21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29856</xdr:rowOff>
    </xdr:from>
    <xdr:to>
      <xdr:col>76</xdr:col>
      <xdr:colOff>165100</xdr:colOff>
      <xdr:row>57</xdr:row>
      <xdr:rowOff>131456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8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122583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292795" y="989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94118</xdr:rowOff>
    </xdr:from>
    <xdr:to>
      <xdr:col>71</xdr:col>
      <xdr:colOff>177800</xdr:colOff>
      <xdr:row>52</xdr:row>
      <xdr:rowOff>115883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8666618"/>
          <a:ext cx="889000" cy="36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31907</xdr:rowOff>
    </xdr:from>
    <xdr:to>
      <xdr:col>72</xdr:col>
      <xdr:colOff>38100</xdr:colOff>
      <xdr:row>57</xdr:row>
      <xdr:rowOff>133507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8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124634</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03795" y="989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161999</xdr:rowOff>
    </xdr:from>
    <xdr:to>
      <xdr:col>67</xdr:col>
      <xdr:colOff>101600</xdr:colOff>
      <xdr:row>57</xdr:row>
      <xdr:rowOff>92149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6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83276</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14795" y="985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92322</xdr:rowOff>
    </xdr:from>
    <xdr:to>
      <xdr:col>85</xdr:col>
      <xdr:colOff>177800</xdr:colOff>
      <xdr:row>51</xdr:row>
      <xdr:rowOff>22472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866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45349</xdr:rowOff>
    </xdr:from>
    <xdr:ext cx="599010"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8617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42683</xdr:rowOff>
    </xdr:from>
    <xdr:to>
      <xdr:col>81</xdr:col>
      <xdr:colOff>101600</xdr:colOff>
      <xdr:row>52</xdr:row>
      <xdr:rowOff>144283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895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160810</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181795" y="873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17224</xdr:rowOff>
    </xdr:from>
    <xdr:to>
      <xdr:col>76</xdr:col>
      <xdr:colOff>165100</xdr:colOff>
      <xdr:row>51</xdr:row>
      <xdr:rowOff>118824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876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135351</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292795" y="853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65083</xdr:rowOff>
    </xdr:from>
    <xdr:to>
      <xdr:col>72</xdr:col>
      <xdr:colOff>38100</xdr:colOff>
      <xdr:row>52</xdr:row>
      <xdr:rowOff>166683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898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11760</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03795" y="8755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43318</xdr:rowOff>
    </xdr:from>
    <xdr:to>
      <xdr:col>67</xdr:col>
      <xdr:colOff>101600</xdr:colOff>
      <xdr:row>50</xdr:row>
      <xdr:rowOff>144918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861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48</xdr:row>
      <xdr:rowOff>161445</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14795" y="839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169075</xdr:rowOff>
    </xdr:from>
    <xdr:to>
      <xdr:col>85</xdr:col>
      <xdr:colOff>126364</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342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115752</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211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169075</xdr:rowOff>
    </xdr:from>
    <xdr:to>
      <xdr:col>86</xdr:col>
      <xdr:colOff>25400</xdr:colOff>
      <xdr:row>71</xdr:row>
      <xdr:rowOff>169075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3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37498</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239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14621</xdr:rowOff>
    </xdr:from>
    <xdr:to>
      <xdr:col>85</xdr:col>
      <xdr:colOff>177800</xdr:colOff>
      <xdr:row>78</xdr:row>
      <xdr:rowOff>116221</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38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16456</xdr:rowOff>
    </xdr:from>
    <xdr:to>
      <xdr:col>81</xdr:col>
      <xdr:colOff>101600</xdr:colOff>
      <xdr:row>78</xdr:row>
      <xdr:rowOff>118056</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134583</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1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56776</xdr:rowOff>
    </xdr:from>
    <xdr:to>
      <xdr:col>76</xdr:col>
      <xdr:colOff>165100</xdr:colOff>
      <xdr:row>78</xdr:row>
      <xdr:rowOff>158376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3453</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25111" y="132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60682</xdr:rowOff>
    </xdr:from>
    <xdr:to>
      <xdr:col>72</xdr:col>
      <xdr:colOff>38100</xdr:colOff>
      <xdr:row>78</xdr:row>
      <xdr:rowOff>162282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7359</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36111" y="1320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63630</xdr:rowOff>
    </xdr:from>
    <xdr:to>
      <xdr:col>67</xdr:col>
      <xdr:colOff>101600</xdr:colOff>
      <xdr:row>78</xdr:row>
      <xdr:rowOff>165230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10307</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47111" y="132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36517</xdr:rowOff>
    </xdr:from>
    <xdr:to>
      <xdr:col>85</xdr:col>
      <xdr:colOff>126364</xdr:colOff>
      <xdr:row>98</xdr:row>
      <xdr:rowOff>138131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38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141958</xdr:rowOff>
    </xdr:from>
    <xdr:ext cx="378565"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44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138131</xdr:rowOff>
    </xdr:from>
    <xdr:to>
      <xdr:col>86</xdr:col>
      <xdr:colOff>25400</xdr:colOff>
      <xdr:row>98</xdr:row>
      <xdr:rowOff>138131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154644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41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36517</xdr:rowOff>
    </xdr:from>
    <xdr:to>
      <xdr:col>86</xdr:col>
      <xdr:colOff>25400</xdr:colOff>
      <xdr:row>91</xdr:row>
      <xdr:rowOff>36517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36517</xdr:rowOff>
    </xdr:from>
    <xdr:to>
      <xdr:col>85</xdr:col>
      <xdr:colOff>127000</xdr:colOff>
      <xdr:row>91</xdr:row>
      <xdr:rowOff>100406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5638467"/>
          <a:ext cx="838200" cy="6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122217</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81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143790</xdr:rowOff>
    </xdr:from>
    <xdr:to>
      <xdr:col>85</xdr:col>
      <xdr:colOff>177800</xdr:colOff>
      <xdr:row>97</xdr:row>
      <xdr:rowOff>73940</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100406</xdr:rowOff>
    </xdr:from>
    <xdr:to>
      <xdr:col>81</xdr:col>
      <xdr:colOff>50800</xdr:colOff>
      <xdr:row>92</xdr:row>
      <xdr:rowOff>75724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5702356"/>
          <a:ext cx="889000" cy="14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150414</xdr:rowOff>
    </xdr:from>
    <xdr:to>
      <xdr:col>81</xdr:col>
      <xdr:colOff>101600</xdr:colOff>
      <xdr:row>97</xdr:row>
      <xdr:rowOff>80564</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71691</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70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75724</xdr:rowOff>
    </xdr:from>
    <xdr:to>
      <xdr:col>76</xdr:col>
      <xdr:colOff>114300</xdr:colOff>
      <xdr:row>93</xdr:row>
      <xdr:rowOff>14283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5849124"/>
          <a:ext cx="889000" cy="11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169298</xdr:rowOff>
    </xdr:from>
    <xdr:to>
      <xdr:col>76</xdr:col>
      <xdr:colOff>165100</xdr:colOff>
      <xdr:row>97</xdr:row>
      <xdr:rowOff>99448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90575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163170</xdr:rowOff>
    </xdr:from>
    <xdr:to>
      <xdr:col>71</xdr:col>
      <xdr:colOff>177800</xdr:colOff>
      <xdr:row>93</xdr:row>
      <xdr:rowOff>14283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5936570"/>
          <a:ext cx="889000" cy="2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16720</xdr:rowOff>
    </xdr:from>
    <xdr:to>
      <xdr:col>72</xdr:col>
      <xdr:colOff>38100</xdr:colOff>
      <xdr:row>97</xdr:row>
      <xdr:rowOff>118320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109447</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18104</xdr:rowOff>
    </xdr:from>
    <xdr:to>
      <xdr:col>67</xdr:col>
      <xdr:colOff>101600</xdr:colOff>
      <xdr:row>97</xdr:row>
      <xdr:rowOff>119704</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110831</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74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157167</xdr:rowOff>
    </xdr:from>
    <xdr:to>
      <xdr:col>85</xdr:col>
      <xdr:colOff>177800</xdr:colOff>
      <xdr:row>91</xdr:row>
      <xdr:rowOff>87317</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55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110194</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554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49606</xdr:rowOff>
    </xdr:from>
    <xdr:to>
      <xdr:col>81</xdr:col>
      <xdr:colOff>101600</xdr:colOff>
      <xdr:row>91</xdr:row>
      <xdr:rowOff>151206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565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167733</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542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24924</xdr:rowOff>
    </xdr:from>
    <xdr:to>
      <xdr:col>76</xdr:col>
      <xdr:colOff>165100</xdr:colOff>
      <xdr:row>92</xdr:row>
      <xdr:rowOff>126524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579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143051</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5573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134933</xdr:rowOff>
    </xdr:from>
    <xdr:to>
      <xdr:col>72</xdr:col>
      <xdr:colOff>38100</xdr:colOff>
      <xdr:row>93</xdr:row>
      <xdr:rowOff>65083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590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81610</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568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112370</xdr:rowOff>
    </xdr:from>
    <xdr:to>
      <xdr:col>67</xdr:col>
      <xdr:colOff>101600</xdr:colOff>
      <xdr:row>93</xdr:row>
      <xdr:rowOff>42520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588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59047</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566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132280</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flipV="1">
          <a:off x="22159595" y="5447230"/>
          <a:ext cx="1269" cy="1207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14711</xdr:rowOff>
    </xdr:from>
    <xdr:ext cx="249299" cy="259045"/>
    <xdr:sp macro="" textlink="">
      <xdr:nvSpPr>
        <xdr:cNvPr id="733" name="諸支出金最小値テキスト">
          <a:extLst>
            <a:ext uri="{FF2B5EF4-FFF2-40B4-BE49-F238E27FC236}">
              <a16:creationId xmlns:a16="http://schemas.microsoft.com/office/drawing/2014/main" id="{00000000-0008-0000-0700-0000DD020000}"/>
            </a:ext>
          </a:extLst>
        </xdr:cNvPr>
        <xdr:cNvSpPr txBox="1"/>
      </xdr:nvSpPr>
      <xdr:spPr>
        <a:xfrm>
          <a:off x="22212300" y="6701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78957</xdr:rowOff>
    </xdr:from>
    <xdr:ext cx="599010" cy="259045"/>
    <xdr:sp macro="" textlink="">
      <xdr:nvSpPr>
        <xdr:cNvPr id="735" name="諸支出金最大値テキスト">
          <a:extLst>
            <a:ext uri="{FF2B5EF4-FFF2-40B4-BE49-F238E27FC236}">
              <a16:creationId xmlns:a16="http://schemas.microsoft.com/office/drawing/2014/main" id="{00000000-0008-0000-0700-0000DF020000}"/>
            </a:ext>
          </a:extLst>
        </xdr:cNvPr>
        <xdr:cNvSpPr txBox="1"/>
      </xdr:nvSpPr>
      <xdr:spPr>
        <a:xfrm>
          <a:off x="22212300" y="522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264,123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132280</xdr:rowOff>
    </xdr:from>
    <xdr:to>
      <xdr:col>116</xdr:col>
      <xdr:colOff>152400</xdr:colOff>
      <xdr:row>31</xdr:row>
      <xdr:rowOff>132280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544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103611</xdr:rowOff>
    </xdr:from>
    <xdr:ext cx="469744" cy="259045"/>
    <xdr:sp macro="" textlink="">
      <xdr:nvSpPr>
        <xdr:cNvPr id="738" name="諸支出金平均値テキスト">
          <a:extLst>
            <a:ext uri="{FF2B5EF4-FFF2-40B4-BE49-F238E27FC236}">
              <a16:creationId xmlns:a16="http://schemas.microsoft.com/office/drawing/2014/main" id="{00000000-0008-0000-0700-0000E2020000}"/>
            </a:ext>
          </a:extLst>
        </xdr:cNvPr>
        <xdr:cNvSpPr txBox="1"/>
      </xdr:nvSpPr>
      <xdr:spPr>
        <a:xfrm>
          <a:off x="22212300" y="644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80735</xdr:rowOff>
    </xdr:from>
    <xdr:to>
      <xdr:col>116</xdr:col>
      <xdr:colOff>114300</xdr:colOff>
      <xdr:row>39</xdr:row>
      <xdr:rowOff>10885</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21107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87665</xdr:rowOff>
    </xdr:from>
    <xdr:to>
      <xdr:col>112</xdr:col>
      <xdr:colOff>38100</xdr:colOff>
      <xdr:row>39</xdr:row>
      <xdr:rowOff>17815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1272500" y="66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34343</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34017" y="637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87474</xdr:rowOff>
    </xdr:from>
    <xdr:to>
      <xdr:col>102</xdr:col>
      <xdr:colOff>165100</xdr:colOff>
      <xdr:row>39</xdr:row>
      <xdr:rowOff>17624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9494500" y="660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34150</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356017" y="6377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83358</xdr:rowOff>
    </xdr:from>
    <xdr:to>
      <xdr:col>98</xdr:col>
      <xdr:colOff>38100</xdr:colOff>
      <xdr:row>39</xdr:row>
      <xdr:rowOff>13508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8605500" y="659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30036</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421428" y="637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59161</xdr:rowOff>
    </xdr:from>
    <xdr:ext cx="249299" cy="259045"/>
    <xdr:sp macro="" textlink="">
      <xdr:nvSpPr>
        <xdr:cNvPr id="757" name="諸支出金該当値テキスト">
          <a:extLst>
            <a:ext uri="{FF2B5EF4-FFF2-40B4-BE49-F238E27FC236}">
              <a16:creationId xmlns:a16="http://schemas.microsoft.com/office/drawing/2014/main" id="{00000000-0008-0000-0700-0000F5020000}"/>
            </a:ext>
          </a:extLst>
        </xdr:cNvPr>
        <xdr:cNvSpPr txBox="1"/>
      </xdr:nvSpPr>
      <xdr:spPr>
        <a:xfrm>
          <a:off x="22212300" y="6574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a:extLst>
            <a:ext uri="{FF2B5EF4-FFF2-40B4-BE49-F238E27FC236}">
              <a16:creationId xmlns:a16="http://schemas.microsoft.com/office/drawing/2014/main" id="{00000000-0008-0000-0700-00000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a:extLst>
            <a:ext uri="{FF2B5EF4-FFF2-40B4-BE49-F238E27FC236}">
              <a16:creationId xmlns:a16="http://schemas.microsoft.com/office/drawing/2014/main" id="{00000000-0008-0000-0700-00001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a:extLst>
            <a:ext uri="{FF2B5EF4-FFF2-40B4-BE49-F238E27FC236}">
              <a16:creationId xmlns:a16="http://schemas.microsoft.com/office/drawing/2014/main" id="{00000000-0008-0000-0700-00001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a:extLst>
            <a:ext uri="{FF2B5EF4-FFF2-40B4-BE49-F238E27FC236}">
              <a16:creationId xmlns:a16="http://schemas.microsoft.com/office/drawing/2014/main" id="{00000000-0008-0000-0700-00002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総務費、農林水産業費、土木費、公債費で類似団体平均よりも高い水準となっている。総務費では、こども園整備などが終了したことにより、昨年度比で</a:t>
          </a:r>
          <a:r>
            <a:rPr kumimoji="1" lang="en-US" altLang="ja-JP" sz="1300">
              <a:latin typeface="ＭＳ Ｐゴシック" panose="020B0600070205080204" pitchFamily="50" charset="-128"/>
              <a:ea typeface="ＭＳ Ｐゴシック" panose="020B0600070205080204" pitchFamily="50" charset="-128"/>
            </a:rPr>
            <a:t>778,904</a:t>
          </a:r>
          <a:r>
            <a:rPr kumimoji="1" lang="ja-JP" altLang="en-US" sz="1300">
              <a:latin typeface="ＭＳ Ｐゴシック" panose="020B0600070205080204" pitchFamily="50" charset="-128"/>
              <a:ea typeface="ＭＳ Ｐゴシック" panose="020B0600070205080204" pitchFamily="50" charset="-128"/>
            </a:rPr>
            <a:t>円低下し、例年通りの水準となった。農林水産業費では、国庫補助事業（農業排水路等長寿命化・防災減災事業、沖縄製糖業体制強化対策事業、定住住宅等）を実施したためである。土木費では他団体にない空港管理費が含まれるため、類似団体平均より高い水準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沖縄県北大東村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令和</a:t>
          </a:r>
          <a:r>
            <a:rPr kumimoji="1" lang="en-US" altLang="ja-JP" sz="1400">
              <a:solidFill>
                <a:sysClr val="windowText" lastClr="000000"/>
              </a:solidFill>
              <a:latin typeface="ＭＳ ゴシック" pitchFamily="49" charset="-128"/>
              <a:ea typeface="ＭＳ ゴシック" pitchFamily="49" charset="-128"/>
            </a:rPr>
            <a:t>3</a:t>
          </a:r>
          <a:r>
            <a:rPr kumimoji="1" lang="ja-JP" altLang="en-US" sz="1400">
              <a:solidFill>
                <a:sysClr val="windowText" lastClr="000000"/>
              </a:solidFill>
              <a:latin typeface="ＭＳ ゴシック" pitchFamily="49" charset="-128"/>
              <a:ea typeface="ＭＳ ゴシック" pitchFamily="49" charset="-128"/>
            </a:rPr>
            <a:t>年度は地方税、普通交付税の増額に伴う積立金額の増加とにより、前年度より実質単年度収支が改善した。今後も事業の見直しや基金取り崩しの抑制を図り、健全な行政運営に努める。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沖縄県北大東村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各会計において赤字は発生していない。今後も経費削減を図り、適正な財政運営に努める。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73588_&#21271;&#22823;&#26481;&#26449;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31.8</v>
          </cell>
          <cell r="BX51">
            <v>15.9</v>
          </cell>
          <cell r="CF51">
            <v>9.6</v>
          </cell>
          <cell r="CN51">
            <v>15.1</v>
          </cell>
        </row>
        <row r="53">
          <cell r="BP53">
            <v>36.9</v>
          </cell>
          <cell r="BX53">
            <v>38.5</v>
          </cell>
          <cell r="CF53">
            <v>41.6</v>
          </cell>
          <cell r="CN53">
            <v>40.5</v>
          </cell>
          <cell r="CV53">
            <v>42.4</v>
          </cell>
        </row>
        <row r="55">
          <cell r="AN55" t="str">
            <v>類似団体内平均値</v>
          </cell>
          <cell r="BP55">
            <v>0</v>
          </cell>
          <cell r="BX55">
            <v>0</v>
          </cell>
          <cell r="CF55">
            <v>0</v>
          </cell>
          <cell r="CN55">
            <v>0</v>
          </cell>
          <cell r="CV55">
            <v>0</v>
          </cell>
        </row>
        <row r="57">
          <cell r="BP57">
            <v>58.4</v>
          </cell>
          <cell r="BX57">
            <v>61.8</v>
          </cell>
          <cell r="CF57">
            <v>63.1</v>
          </cell>
          <cell r="CN57">
            <v>62.2</v>
          </cell>
          <cell r="CV57">
            <v>48</v>
          </cell>
        </row>
        <row r="72">
          <cell r="BP72" t="str">
            <v>H29</v>
          </cell>
          <cell r="BX72" t="str">
            <v>H30</v>
          </cell>
          <cell r="CF72" t="str">
            <v>R01</v>
          </cell>
          <cell r="CN72" t="str">
            <v>R02</v>
          </cell>
          <cell r="CV72" t="str">
            <v>R03</v>
          </cell>
        </row>
        <row r="73">
          <cell r="AN73" t="str">
            <v>当該団体値</v>
          </cell>
          <cell r="BP73">
            <v>31.8</v>
          </cell>
          <cell r="BX73">
            <v>15.9</v>
          </cell>
          <cell r="CF73">
            <v>9.6</v>
          </cell>
          <cell r="CN73">
            <v>15.1</v>
          </cell>
        </row>
        <row r="75">
          <cell r="BP75">
            <v>9.3000000000000007</v>
          </cell>
          <cell r="BX75">
            <v>9.3000000000000007</v>
          </cell>
          <cell r="CF75">
            <v>8.6</v>
          </cell>
          <cell r="CN75">
            <v>8.5</v>
          </cell>
          <cell r="CV75">
            <v>8.3000000000000007</v>
          </cell>
        </row>
        <row r="77">
          <cell r="AN77" t="str">
            <v>類似団体内平均値</v>
          </cell>
          <cell r="BP77">
            <v>0</v>
          </cell>
          <cell r="BX77">
            <v>0</v>
          </cell>
          <cell r="CF77">
            <v>0</v>
          </cell>
          <cell r="CN77">
            <v>0</v>
          </cell>
          <cell r="CV77">
            <v>0</v>
          </cell>
        </row>
        <row r="79">
          <cell r="BP79">
            <v>5.6</v>
          </cell>
          <cell r="BX79">
            <v>5.3</v>
          </cell>
          <cell r="CF79">
            <v>5.8</v>
          </cell>
          <cell r="CN79">
            <v>5.8</v>
          </cell>
          <cell r="CV79">
            <v>6.1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W36" sqref="W36:AK36"/>
    </sheetView>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575" t="s">
        <v>80</v>
      </c>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575"/>
      <c r="CN1" s="575"/>
      <c r="CO1" s="575"/>
      <c r="CP1" s="575"/>
      <c r="CQ1" s="575"/>
      <c r="CR1" s="575"/>
      <c r="CS1" s="575"/>
      <c r="CT1" s="575"/>
      <c r="CU1" s="575"/>
      <c r="CV1" s="575"/>
      <c r="CW1" s="575"/>
      <c r="CX1" s="575"/>
      <c r="CY1" s="575"/>
      <c r="CZ1" s="575"/>
      <c r="DA1" s="575"/>
      <c r="DB1" s="575"/>
      <c r="DC1" s="575"/>
      <c r="DD1" s="575"/>
      <c r="DE1" s="575"/>
      <c r="DF1" s="575"/>
      <c r="DG1" s="575"/>
      <c r="DH1" s="575"/>
      <c r="DI1" s="575"/>
      <c r="DJ1" s="172"/>
      <c r="DK1" s="172"/>
      <c r="DL1" s="172"/>
      <c r="DM1" s="172"/>
      <c r="DN1" s="172"/>
      <c r="DO1" s="172"/>
    </row>
    <row r="2" spans="1:119" ht="24.75" thickBot="1" x14ac:dyDescent="0.2">
      <c r="B2" s="173" t="s">
        <v>81</v>
      </c>
      <c r="C2" s="173"/>
      <c r="D2" s="174"/>
    </row>
    <row r="3" spans="1:119" ht="18.75" customHeight="1" thickBot="1" x14ac:dyDescent="0.2">
      <c r="A3" s="172"/>
      <c r="B3" s="576" t="s">
        <v>82</v>
      </c>
      <c r="C3" s="577"/>
      <c r="D3" s="577"/>
      <c r="E3" s="578"/>
      <c r="F3" s="578"/>
      <c r="G3" s="578"/>
      <c r="H3" s="578"/>
      <c r="I3" s="578"/>
      <c r="J3" s="578"/>
      <c r="K3" s="578"/>
      <c r="L3" s="578" t="s">
        <v>83</v>
      </c>
      <c r="M3" s="578"/>
      <c r="N3" s="578"/>
      <c r="O3" s="578"/>
      <c r="P3" s="578"/>
      <c r="Q3" s="578"/>
      <c r="R3" s="581"/>
      <c r="S3" s="581"/>
      <c r="T3" s="581"/>
      <c r="U3" s="581"/>
      <c r="V3" s="582"/>
      <c r="W3" s="472" t="s">
        <v>84</v>
      </c>
      <c r="X3" s="473"/>
      <c r="Y3" s="473"/>
      <c r="Z3" s="473"/>
      <c r="AA3" s="473"/>
      <c r="AB3" s="577"/>
      <c r="AC3" s="581" t="s">
        <v>85</v>
      </c>
      <c r="AD3" s="473"/>
      <c r="AE3" s="473"/>
      <c r="AF3" s="473"/>
      <c r="AG3" s="473"/>
      <c r="AH3" s="473"/>
      <c r="AI3" s="473"/>
      <c r="AJ3" s="473"/>
      <c r="AK3" s="473"/>
      <c r="AL3" s="543"/>
      <c r="AM3" s="472" t="s">
        <v>86</v>
      </c>
      <c r="AN3" s="473"/>
      <c r="AO3" s="473"/>
      <c r="AP3" s="473"/>
      <c r="AQ3" s="473"/>
      <c r="AR3" s="473"/>
      <c r="AS3" s="473"/>
      <c r="AT3" s="473"/>
      <c r="AU3" s="473"/>
      <c r="AV3" s="473"/>
      <c r="AW3" s="473"/>
      <c r="AX3" s="543"/>
      <c r="AY3" s="535" t="s">
        <v>1</v>
      </c>
      <c r="AZ3" s="536"/>
      <c r="BA3" s="536"/>
      <c r="BB3" s="536"/>
      <c r="BC3" s="536"/>
      <c r="BD3" s="536"/>
      <c r="BE3" s="536"/>
      <c r="BF3" s="536"/>
      <c r="BG3" s="536"/>
      <c r="BH3" s="536"/>
      <c r="BI3" s="536"/>
      <c r="BJ3" s="536"/>
      <c r="BK3" s="536"/>
      <c r="BL3" s="536"/>
      <c r="BM3" s="585"/>
      <c r="BN3" s="472" t="s">
        <v>87</v>
      </c>
      <c r="BO3" s="473"/>
      <c r="BP3" s="473"/>
      <c r="BQ3" s="473"/>
      <c r="BR3" s="473"/>
      <c r="BS3" s="473"/>
      <c r="BT3" s="473"/>
      <c r="BU3" s="543"/>
      <c r="BV3" s="472" t="s">
        <v>88</v>
      </c>
      <c r="BW3" s="473"/>
      <c r="BX3" s="473"/>
      <c r="BY3" s="473"/>
      <c r="BZ3" s="473"/>
      <c r="CA3" s="473"/>
      <c r="CB3" s="473"/>
      <c r="CC3" s="543"/>
      <c r="CD3" s="535" t="s">
        <v>1</v>
      </c>
      <c r="CE3" s="536"/>
      <c r="CF3" s="536"/>
      <c r="CG3" s="536"/>
      <c r="CH3" s="536"/>
      <c r="CI3" s="536"/>
      <c r="CJ3" s="536"/>
      <c r="CK3" s="536"/>
      <c r="CL3" s="536"/>
      <c r="CM3" s="536"/>
      <c r="CN3" s="536"/>
      <c r="CO3" s="536"/>
      <c r="CP3" s="536"/>
      <c r="CQ3" s="536"/>
      <c r="CR3" s="536"/>
      <c r="CS3" s="585"/>
      <c r="CT3" s="472" t="s">
        <v>89</v>
      </c>
      <c r="CU3" s="473"/>
      <c r="CV3" s="473"/>
      <c r="CW3" s="473"/>
      <c r="CX3" s="473"/>
      <c r="CY3" s="473"/>
      <c r="CZ3" s="473"/>
      <c r="DA3" s="543"/>
      <c r="DB3" s="472" t="s">
        <v>90</v>
      </c>
      <c r="DC3" s="473"/>
      <c r="DD3" s="473"/>
      <c r="DE3" s="473"/>
      <c r="DF3" s="473"/>
      <c r="DG3" s="473"/>
      <c r="DH3" s="473"/>
      <c r="DI3" s="543"/>
    </row>
    <row r="4" spans="1:119" ht="18.75" customHeight="1" x14ac:dyDescent="0.15">
      <c r="A4" s="172"/>
      <c r="B4" s="551"/>
      <c r="C4" s="552"/>
      <c r="D4" s="552"/>
      <c r="E4" s="553"/>
      <c r="F4" s="553"/>
      <c r="G4" s="553"/>
      <c r="H4" s="553"/>
      <c r="I4" s="553"/>
      <c r="J4" s="553"/>
      <c r="K4" s="553"/>
      <c r="L4" s="553"/>
      <c r="M4" s="553"/>
      <c r="N4" s="553"/>
      <c r="O4" s="553"/>
      <c r="P4" s="553"/>
      <c r="Q4" s="553"/>
      <c r="R4" s="557"/>
      <c r="S4" s="557"/>
      <c r="T4" s="557"/>
      <c r="U4" s="557"/>
      <c r="V4" s="558"/>
      <c r="W4" s="544"/>
      <c r="X4" s="354"/>
      <c r="Y4" s="354"/>
      <c r="Z4" s="354"/>
      <c r="AA4" s="354"/>
      <c r="AB4" s="552"/>
      <c r="AC4" s="557"/>
      <c r="AD4" s="354"/>
      <c r="AE4" s="354"/>
      <c r="AF4" s="354"/>
      <c r="AG4" s="354"/>
      <c r="AH4" s="354"/>
      <c r="AI4" s="354"/>
      <c r="AJ4" s="354"/>
      <c r="AK4" s="354"/>
      <c r="AL4" s="545"/>
      <c r="AM4" s="494"/>
      <c r="AN4" s="392"/>
      <c r="AO4" s="392"/>
      <c r="AP4" s="392"/>
      <c r="AQ4" s="392"/>
      <c r="AR4" s="392"/>
      <c r="AS4" s="392"/>
      <c r="AT4" s="392"/>
      <c r="AU4" s="392"/>
      <c r="AV4" s="392"/>
      <c r="AW4" s="392"/>
      <c r="AX4" s="584"/>
      <c r="AY4" s="429" t="s">
        <v>91</v>
      </c>
      <c r="AZ4" s="430"/>
      <c r="BA4" s="430"/>
      <c r="BB4" s="430"/>
      <c r="BC4" s="430"/>
      <c r="BD4" s="430"/>
      <c r="BE4" s="430"/>
      <c r="BF4" s="430"/>
      <c r="BG4" s="430"/>
      <c r="BH4" s="430"/>
      <c r="BI4" s="430"/>
      <c r="BJ4" s="430"/>
      <c r="BK4" s="430"/>
      <c r="BL4" s="430"/>
      <c r="BM4" s="431"/>
      <c r="BN4" s="432">
        <v>2865820</v>
      </c>
      <c r="BO4" s="433"/>
      <c r="BP4" s="433"/>
      <c r="BQ4" s="433"/>
      <c r="BR4" s="433"/>
      <c r="BS4" s="433"/>
      <c r="BT4" s="433"/>
      <c r="BU4" s="434"/>
      <c r="BV4" s="432">
        <v>3609851</v>
      </c>
      <c r="BW4" s="433"/>
      <c r="BX4" s="433"/>
      <c r="BY4" s="433"/>
      <c r="BZ4" s="433"/>
      <c r="CA4" s="433"/>
      <c r="CB4" s="433"/>
      <c r="CC4" s="434"/>
      <c r="CD4" s="569" t="s">
        <v>92</v>
      </c>
      <c r="CE4" s="570"/>
      <c r="CF4" s="570"/>
      <c r="CG4" s="570"/>
      <c r="CH4" s="570"/>
      <c r="CI4" s="570"/>
      <c r="CJ4" s="570"/>
      <c r="CK4" s="570"/>
      <c r="CL4" s="570"/>
      <c r="CM4" s="570"/>
      <c r="CN4" s="570"/>
      <c r="CO4" s="570"/>
      <c r="CP4" s="570"/>
      <c r="CQ4" s="570"/>
      <c r="CR4" s="570"/>
      <c r="CS4" s="571"/>
      <c r="CT4" s="572">
        <v>9.3000000000000007</v>
      </c>
      <c r="CU4" s="573"/>
      <c r="CV4" s="573"/>
      <c r="CW4" s="573"/>
      <c r="CX4" s="573"/>
      <c r="CY4" s="573"/>
      <c r="CZ4" s="573"/>
      <c r="DA4" s="574"/>
      <c r="DB4" s="572">
        <v>3.7</v>
      </c>
      <c r="DC4" s="573"/>
      <c r="DD4" s="573"/>
      <c r="DE4" s="573"/>
      <c r="DF4" s="573"/>
      <c r="DG4" s="573"/>
      <c r="DH4" s="573"/>
      <c r="DI4" s="574"/>
    </row>
    <row r="5" spans="1:119" ht="18.75" customHeight="1" x14ac:dyDescent="0.15">
      <c r="A5" s="172"/>
      <c r="B5" s="579"/>
      <c r="C5" s="393"/>
      <c r="D5" s="393"/>
      <c r="E5" s="580"/>
      <c r="F5" s="580"/>
      <c r="G5" s="580"/>
      <c r="H5" s="580"/>
      <c r="I5" s="580"/>
      <c r="J5" s="580"/>
      <c r="K5" s="580"/>
      <c r="L5" s="580"/>
      <c r="M5" s="580"/>
      <c r="N5" s="580"/>
      <c r="O5" s="580"/>
      <c r="P5" s="580"/>
      <c r="Q5" s="580"/>
      <c r="R5" s="391"/>
      <c r="S5" s="391"/>
      <c r="T5" s="391"/>
      <c r="U5" s="391"/>
      <c r="V5" s="583"/>
      <c r="W5" s="494"/>
      <c r="X5" s="392"/>
      <c r="Y5" s="392"/>
      <c r="Z5" s="392"/>
      <c r="AA5" s="392"/>
      <c r="AB5" s="393"/>
      <c r="AC5" s="391"/>
      <c r="AD5" s="392"/>
      <c r="AE5" s="392"/>
      <c r="AF5" s="392"/>
      <c r="AG5" s="392"/>
      <c r="AH5" s="392"/>
      <c r="AI5" s="392"/>
      <c r="AJ5" s="392"/>
      <c r="AK5" s="392"/>
      <c r="AL5" s="584"/>
      <c r="AM5" s="460" t="s">
        <v>93</v>
      </c>
      <c r="AN5" s="360"/>
      <c r="AO5" s="360"/>
      <c r="AP5" s="360"/>
      <c r="AQ5" s="360"/>
      <c r="AR5" s="360"/>
      <c r="AS5" s="360"/>
      <c r="AT5" s="361"/>
      <c r="AU5" s="461" t="s">
        <v>94</v>
      </c>
      <c r="AV5" s="462"/>
      <c r="AW5" s="462"/>
      <c r="AX5" s="462"/>
      <c r="AY5" s="417" t="s">
        <v>95</v>
      </c>
      <c r="AZ5" s="418"/>
      <c r="BA5" s="418"/>
      <c r="BB5" s="418"/>
      <c r="BC5" s="418"/>
      <c r="BD5" s="418"/>
      <c r="BE5" s="418"/>
      <c r="BF5" s="418"/>
      <c r="BG5" s="418"/>
      <c r="BH5" s="418"/>
      <c r="BI5" s="418"/>
      <c r="BJ5" s="418"/>
      <c r="BK5" s="418"/>
      <c r="BL5" s="418"/>
      <c r="BM5" s="419"/>
      <c r="BN5" s="403">
        <v>2738403</v>
      </c>
      <c r="BO5" s="404"/>
      <c r="BP5" s="404"/>
      <c r="BQ5" s="404"/>
      <c r="BR5" s="404"/>
      <c r="BS5" s="404"/>
      <c r="BT5" s="404"/>
      <c r="BU5" s="405"/>
      <c r="BV5" s="403">
        <v>3567379</v>
      </c>
      <c r="BW5" s="404"/>
      <c r="BX5" s="404"/>
      <c r="BY5" s="404"/>
      <c r="BZ5" s="404"/>
      <c r="CA5" s="404"/>
      <c r="CB5" s="404"/>
      <c r="CC5" s="405"/>
      <c r="CD5" s="443" t="s">
        <v>96</v>
      </c>
      <c r="CE5" s="363"/>
      <c r="CF5" s="363"/>
      <c r="CG5" s="363"/>
      <c r="CH5" s="363"/>
      <c r="CI5" s="363"/>
      <c r="CJ5" s="363"/>
      <c r="CK5" s="363"/>
      <c r="CL5" s="363"/>
      <c r="CM5" s="363"/>
      <c r="CN5" s="363"/>
      <c r="CO5" s="363"/>
      <c r="CP5" s="363"/>
      <c r="CQ5" s="363"/>
      <c r="CR5" s="363"/>
      <c r="CS5" s="444"/>
      <c r="CT5" s="400">
        <v>79.099999999999994</v>
      </c>
      <c r="CU5" s="401"/>
      <c r="CV5" s="401"/>
      <c r="CW5" s="401"/>
      <c r="CX5" s="401"/>
      <c r="CY5" s="401"/>
      <c r="CZ5" s="401"/>
      <c r="DA5" s="402"/>
      <c r="DB5" s="400">
        <v>84</v>
      </c>
      <c r="DC5" s="401"/>
      <c r="DD5" s="401"/>
      <c r="DE5" s="401"/>
      <c r="DF5" s="401"/>
      <c r="DG5" s="401"/>
      <c r="DH5" s="401"/>
      <c r="DI5" s="402"/>
    </row>
    <row r="6" spans="1:119" ht="18.75" customHeight="1" x14ac:dyDescent="0.15">
      <c r="A6" s="172"/>
      <c r="B6" s="549" t="s">
        <v>97</v>
      </c>
      <c r="C6" s="390"/>
      <c r="D6" s="390"/>
      <c r="E6" s="550"/>
      <c r="F6" s="550"/>
      <c r="G6" s="550"/>
      <c r="H6" s="550"/>
      <c r="I6" s="550"/>
      <c r="J6" s="550"/>
      <c r="K6" s="550"/>
      <c r="L6" s="550" t="s">
        <v>98</v>
      </c>
      <c r="M6" s="550"/>
      <c r="N6" s="550"/>
      <c r="O6" s="550"/>
      <c r="P6" s="550"/>
      <c r="Q6" s="550"/>
      <c r="R6" s="388"/>
      <c r="S6" s="388"/>
      <c r="T6" s="388"/>
      <c r="U6" s="388"/>
      <c r="V6" s="556"/>
      <c r="W6" s="493" t="s">
        <v>99</v>
      </c>
      <c r="X6" s="389"/>
      <c r="Y6" s="389"/>
      <c r="Z6" s="389"/>
      <c r="AA6" s="389"/>
      <c r="AB6" s="390"/>
      <c r="AC6" s="561" t="s">
        <v>100</v>
      </c>
      <c r="AD6" s="562"/>
      <c r="AE6" s="562"/>
      <c r="AF6" s="562"/>
      <c r="AG6" s="562"/>
      <c r="AH6" s="562"/>
      <c r="AI6" s="562"/>
      <c r="AJ6" s="562"/>
      <c r="AK6" s="562"/>
      <c r="AL6" s="563"/>
      <c r="AM6" s="460" t="s">
        <v>101</v>
      </c>
      <c r="AN6" s="360"/>
      <c r="AO6" s="360"/>
      <c r="AP6" s="360"/>
      <c r="AQ6" s="360"/>
      <c r="AR6" s="360"/>
      <c r="AS6" s="360"/>
      <c r="AT6" s="361"/>
      <c r="AU6" s="461" t="s">
        <v>102</v>
      </c>
      <c r="AV6" s="462"/>
      <c r="AW6" s="462"/>
      <c r="AX6" s="462"/>
      <c r="AY6" s="417" t="s">
        <v>103</v>
      </c>
      <c r="AZ6" s="418"/>
      <c r="BA6" s="418"/>
      <c r="BB6" s="418"/>
      <c r="BC6" s="418"/>
      <c r="BD6" s="418"/>
      <c r="BE6" s="418"/>
      <c r="BF6" s="418"/>
      <c r="BG6" s="418"/>
      <c r="BH6" s="418"/>
      <c r="BI6" s="418"/>
      <c r="BJ6" s="418"/>
      <c r="BK6" s="418"/>
      <c r="BL6" s="418"/>
      <c r="BM6" s="419"/>
      <c r="BN6" s="403">
        <v>127417</v>
      </c>
      <c r="BO6" s="404"/>
      <c r="BP6" s="404"/>
      <c r="BQ6" s="404"/>
      <c r="BR6" s="404"/>
      <c r="BS6" s="404"/>
      <c r="BT6" s="404"/>
      <c r="BU6" s="405"/>
      <c r="BV6" s="403">
        <v>42472</v>
      </c>
      <c r="BW6" s="404"/>
      <c r="BX6" s="404"/>
      <c r="BY6" s="404"/>
      <c r="BZ6" s="404"/>
      <c r="CA6" s="404"/>
      <c r="CB6" s="404"/>
      <c r="CC6" s="405"/>
      <c r="CD6" s="443" t="s">
        <v>104</v>
      </c>
      <c r="CE6" s="363"/>
      <c r="CF6" s="363"/>
      <c r="CG6" s="363"/>
      <c r="CH6" s="363"/>
      <c r="CI6" s="363"/>
      <c r="CJ6" s="363"/>
      <c r="CK6" s="363"/>
      <c r="CL6" s="363"/>
      <c r="CM6" s="363"/>
      <c r="CN6" s="363"/>
      <c r="CO6" s="363"/>
      <c r="CP6" s="363"/>
      <c r="CQ6" s="363"/>
      <c r="CR6" s="363"/>
      <c r="CS6" s="444"/>
      <c r="CT6" s="546">
        <v>81.400000000000006</v>
      </c>
      <c r="CU6" s="547"/>
      <c r="CV6" s="547"/>
      <c r="CW6" s="547"/>
      <c r="CX6" s="547"/>
      <c r="CY6" s="547"/>
      <c r="CZ6" s="547"/>
      <c r="DA6" s="548"/>
      <c r="DB6" s="546">
        <v>86.1</v>
      </c>
      <c r="DC6" s="547"/>
      <c r="DD6" s="547"/>
      <c r="DE6" s="547"/>
      <c r="DF6" s="547"/>
      <c r="DG6" s="547"/>
      <c r="DH6" s="547"/>
      <c r="DI6" s="548"/>
    </row>
    <row r="7" spans="1:119" ht="18.75" customHeight="1" x14ac:dyDescent="0.15">
      <c r="A7" s="172"/>
      <c r="B7" s="551"/>
      <c r="C7" s="552"/>
      <c r="D7" s="552"/>
      <c r="E7" s="553"/>
      <c r="F7" s="553"/>
      <c r="G7" s="553"/>
      <c r="H7" s="553"/>
      <c r="I7" s="553"/>
      <c r="J7" s="553"/>
      <c r="K7" s="553"/>
      <c r="L7" s="553"/>
      <c r="M7" s="553"/>
      <c r="N7" s="553"/>
      <c r="O7" s="553"/>
      <c r="P7" s="553"/>
      <c r="Q7" s="553"/>
      <c r="R7" s="557"/>
      <c r="S7" s="557"/>
      <c r="T7" s="557"/>
      <c r="U7" s="557"/>
      <c r="V7" s="558"/>
      <c r="W7" s="544"/>
      <c r="X7" s="354"/>
      <c r="Y7" s="354"/>
      <c r="Z7" s="354"/>
      <c r="AA7" s="354"/>
      <c r="AB7" s="552"/>
      <c r="AC7" s="564"/>
      <c r="AD7" s="355"/>
      <c r="AE7" s="355"/>
      <c r="AF7" s="355"/>
      <c r="AG7" s="355"/>
      <c r="AH7" s="355"/>
      <c r="AI7" s="355"/>
      <c r="AJ7" s="355"/>
      <c r="AK7" s="355"/>
      <c r="AL7" s="565"/>
      <c r="AM7" s="460" t="s">
        <v>105</v>
      </c>
      <c r="AN7" s="360"/>
      <c r="AO7" s="360"/>
      <c r="AP7" s="360"/>
      <c r="AQ7" s="360"/>
      <c r="AR7" s="360"/>
      <c r="AS7" s="360"/>
      <c r="AT7" s="361"/>
      <c r="AU7" s="461" t="s">
        <v>106</v>
      </c>
      <c r="AV7" s="462"/>
      <c r="AW7" s="462"/>
      <c r="AX7" s="462"/>
      <c r="AY7" s="417" t="s">
        <v>107</v>
      </c>
      <c r="AZ7" s="418"/>
      <c r="BA7" s="418"/>
      <c r="BB7" s="418"/>
      <c r="BC7" s="418"/>
      <c r="BD7" s="418"/>
      <c r="BE7" s="418"/>
      <c r="BF7" s="418"/>
      <c r="BG7" s="418"/>
      <c r="BH7" s="418"/>
      <c r="BI7" s="418"/>
      <c r="BJ7" s="418"/>
      <c r="BK7" s="418"/>
      <c r="BL7" s="418"/>
      <c r="BM7" s="419"/>
      <c r="BN7" s="403">
        <v>41869</v>
      </c>
      <c r="BO7" s="404"/>
      <c r="BP7" s="404"/>
      <c r="BQ7" s="404"/>
      <c r="BR7" s="404"/>
      <c r="BS7" s="404"/>
      <c r="BT7" s="404"/>
      <c r="BU7" s="405"/>
      <c r="BV7" s="403">
        <v>12049</v>
      </c>
      <c r="BW7" s="404"/>
      <c r="BX7" s="404"/>
      <c r="BY7" s="404"/>
      <c r="BZ7" s="404"/>
      <c r="CA7" s="404"/>
      <c r="CB7" s="404"/>
      <c r="CC7" s="405"/>
      <c r="CD7" s="443" t="s">
        <v>108</v>
      </c>
      <c r="CE7" s="363"/>
      <c r="CF7" s="363"/>
      <c r="CG7" s="363"/>
      <c r="CH7" s="363"/>
      <c r="CI7" s="363"/>
      <c r="CJ7" s="363"/>
      <c r="CK7" s="363"/>
      <c r="CL7" s="363"/>
      <c r="CM7" s="363"/>
      <c r="CN7" s="363"/>
      <c r="CO7" s="363"/>
      <c r="CP7" s="363"/>
      <c r="CQ7" s="363"/>
      <c r="CR7" s="363"/>
      <c r="CS7" s="444"/>
      <c r="CT7" s="403">
        <v>923190</v>
      </c>
      <c r="CU7" s="404"/>
      <c r="CV7" s="404"/>
      <c r="CW7" s="404"/>
      <c r="CX7" s="404"/>
      <c r="CY7" s="404"/>
      <c r="CZ7" s="404"/>
      <c r="DA7" s="405"/>
      <c r="DB7" s="403">
        <v>829366</v>
      </c>
      <c r="DC7" s="404"/>
      <c r="DD7" s="404"/>
      <c r="DE7" s="404"/>
      <c r="DF7" s="404"/>
      <c r="DG7" s="404"/>
      <c r="DH7" s="404"/>
      <c r="DI7" s="405"/>
    </row>
    <row r="8" spans="1:119" ht="18.75" customHeight="1" thickBot="1" x14ac:dyDescent="0.2">
      <c r="A8" s="172"/>
      <c r="B8" s="554"/>
      <c r="C8" s="499"/>
      <c r="D8" s="499"/>
      <c r="E8" s="555"/>
      <c r="F8" s="555"/>
      <c r="G8" s="555"/>
      <c r="H8" s="555"/>
      <c r="I8" s="555"/>
      <c r="J8" s="555"/>
      <c r="K8" s="555"/>
      <c r="L8" s="555"/>
      <c r="M8" s="555"/>
      <c r="N8" s="555"/>
      <c r="O8" s="555"/>
      <c r="P8" s="555"/>
      <c r="Q8" s="555"/>
      <c r="R8" s="559"/>
      <c r="S8" s="559"/>
      <c r="T8" s="559"/>
      <c r="U8" s="559"/>
      <c r="V8" s="560"/>
      <c r="W8" s="474"/>
      <c r="X8" s="475"/>
      <c r="Y8" s="475"/>
      <c r="Z8" s="475"/>
      <c r="AA8" s="475"/>
      <c r="AB8" s="499"/>
      <c r="AC8" s="566"/>
      <c r="AD8" s="567"/>
      <c r="AE8" s="567"/>
      <c r="AF8" s="567"/>
      <c r="AG8" s="567"/>
      <c r="AH8" s="567"/>
      <c r="AI8" s="567"/>
      <c r="AJ8" s="567"/>
      <c r="AK8" s="567"/>
      <c r="AL8" s="568"/>
      <c r="AM8" s="460" t="s">
        <v>109</v>
      </c>
      <c r="AN8" s="360"/>
      <c r="AO8" s="360"/>
      <c r="AP8" s="360"/>
      <c r="AQ8" s="360"/>
      <c r="AR8" s="360"/>
      <c r="AS8" s="360"/>
      <c r="AT8" s="361"/>
      <c r="AU8" s="461" t="s">
        <v>110</v>
      </c>
      <c r="AV8" s="462"/>
      <c r="AW8" s="462"/>
      <c r="AX8" s="462"/>
      <c r="AY8" s="417" t="s">
        <v>111</v>
      </c>
      <c r="AZ8" s="418"/>
      <c r="BA8" s="418"/>
      <c r="BB8" s="418"/>
      <c r="BC8" s="418"/>
      <c r="BD8" s="418"/>
      <c r="BE8" s="418"/>
      <c r="BF8" s="418"/>
      <c r="BG8" s="418"/>
      <c r="BH8" s="418"/>
      <c r="BI8" s="418"/>
      <c r="BJ8" s="418"/>
      <c r="BK8" s="418"/>
      <c r="BL8" s="418"/>
      <c r="BM8" s="419"/>
      <c r="BN8" s="403">
        <v>85548</v>
      </c>
      <c r="BO8" s="404"/>
      <c r="BP8" s="404"/>
      <c r="BQ8" s="404"/>
      <c r="BR8" s="404"/>
      <c r="BS8" s="404"/>
      <c r="BT8" s="404"/>
      <c r="BU8" s="405"/>
      <c r="BV8" s="403">
        <v>30423</v>
      </c>
      <c r="BW8" s="404"/>
      <c r="BX8" s="404"/>
      <c r="BY8" s="404"/>
      <c r="BZ8" s="404"/>
      <c r="CA8" s="404"/>
      <c r="CB8" s="404"/>
      <c r="CC8" s="405"/>
      <c r="CD8" s="443" t="s">
        <v>112</v>
      </c>
      <c r="CE8" s="363"/>
      <c r="CF8" s="363"/>
      <c r="CG8" s="363"/>
      <c r="CH8" s="363"/>
      <c r="CI8" s="363"/>
      <c r="CJ8" s="363"/>
      <c r="CK8" s="363"/>
      <c r="CL8" s="363"/>
      <c r="CM8" s="363"/>
      <c r="CN8" s="363"/>
      <c r="CO8" s="363"/>
      <c r="CP8" s="363"/>
      <c r="CQ8" s="363"/>
      <c r="CR8" s="363"/>
      <c r="CS8" s="444"/>
      <c r="CT8" s="506">
        <v>0.12</v>
      </c>
      <c r="CU8" s="507"/>
      <c r="CV8" s="507"/>
      <c r="CW8" s="507"/>
      <c r="CX8" s="507"/>
      <c r="CY8" s="507"/>
      <c r="CZ8" s="507"/>
      <c r="DA8" s="508"/>
      <c r="DB8" s="506">
        <v>0.13</v>
      </c>
      <c r="DC8" s="507"/>
      <c r="DD8" s="507"/>
      <c r="DE8" s="507"/>
      <c r="DF8" s="507"/>
      <c r="DG8" s="507"/>
      <c r="DH8" s="507"/>
      <c r="DI8" s="508"/>
    </row>
    <row r="9" spans="1:119" ht="18.75" customHeight="1" thickBot="1" x14ac:dyDescent="0.2">
      <c r="A9" s="172"/>
      <c r="B9" s="535" t="s">
        <v>113</v>
      </c>
      <c r="C9" s="536"/>
      <c r="D9" s="536"/>
      <c r="E9" s="536"/>
      <c r="F9" s="536"/>
      <c r="G9" s="536"/>
      <c r="H9" s="536"/>
      <c r="I9" s="536"/>
      <c r="J9" s="536"/>
      <c r="K9" s="454"/>
      <c r="L9" s="537" t="s">
        <v>114</v>
      </c>
      <c r="M9" s="538"/>
      <c r="N9" s="538"/>
      <c r="O9" s="538"/>
      <c r="P9" s="538"/>
      <c r="Q9" s="539"/>
      <c r="R9" s="540">
        <v>590</v>
      </c>
      <c r="S9" s="541"/>
      <c r="T9" s="541"/>
      <c r="U9" s="541"/>
      <c r="V9" s="542"/>
      <c r="W9" s="472" t="s">
        <v>115</v>
      </c>
      <c r="X9" s="473"/>
      <c r="Y9" s="473"/>
      <c r="Z9" s="473"/>
      <c r="AA9" s="473"/>
      <c r="AB9" s="473"/>
      <c r="AC9" s="473"/>
      <c r="AD9" s="473"/>
      <c r="AE9" s="473"/>
      <c r="AF9" s="473"/>
      <c r="AG9" s="473"/>
      <c r="AH9" s="473"/>
      <c r="AI9" s="473"/>
      <c r="AJ9" s="473"/>
      <c r="AK9" s="473"/>
      <c r="AL9" s="543"/>
      <c r="AM9" s="460" t="s">
        <v>116</v>
      </c>
      <c r="AN9" s="360"/>
      <c r="AO9" s="360"/>
      <c r="AP9" s="360"/>
      <c r="AQ9" s="360"/>
      <c r="AR9" s="360"/>
      <c r="AS9" s="360"/>
      <c r="AT9" s="361"/>
      <c r="AU9" s="461" t="s">
        <v>117</v>
      </c>
      <c r="AV9" s="462"/>
      <c r="AW9" s="462"/>
      <c r="AX9" s="462"/>
      <c r="AY9" s="417" t="s">
        <v>118</v>
      </c>
      <c r="AZ9" s="418"/>
      <c r="BA9" s="418"/>
      <c r="BB9" s="418"/>
      <c r="BC9" s="418"/>
      <c r="BD9" s="418"/>
      <c r="BE9" s="418"/>
      <c r="BF9" s="418"/>
      <c r="BG9" s="418"/>
      <c r="BH9" s="418"/>
      <c r="BI9" s="418"/>
      <c r="BJ9" s="418"/>
      <c r="BK9" s="418"/>
      <c r="BL9" s="418"/>
      <c r="BM9" s="419"/>
      <c r="BN9" s="403">
        <v>55125</v>
      </c>
      <c r="BO9" s="404"/>
      <c r="BP9" s="404"/>
      <c r="BQ9" s="404"/>
      <c r="BR9" s="404"/>
      <c r="BS9" s="404"/>
      <c r="BT9" s="404"/>
      <c r="BU9" s="405"/>
      <c r="BV9" s="403">
        <v>-108605</v>
      </c>
      <c r="BW9" s="404"/>
      <c r="BX9" s="404"/>
      <c r="BY9" s="404"/>
      <c r="BZ9" s="404"/>
      <c r="CA9" s="404"/>
      <c r="CB9" s="404"/>
      <c r="CC9" s="405"/>
      <c r="CD9" s="443" t="s">
        <v>119</v>
      </c>
      <c r="CE9" s="363"/>
      <c r="CF9" s="363"/>
      <c r="CG9" s="363"/>
      <c r="CH9" s="363"/>
      <c r="CI9" s="363"/>
      <c r="CJ9" s="363"/>
      <c r="CK9" s="363"/>
      <c r="CL9" s="363"/>
      <c r="CM9" s="363"/>
      <c r="CN9" s="363"/>
      <c r="CO9" s="363"/>
      <c r="CP9" s="363"/>
      <c r="CQ9" s="363"/>
      <c r="CR9" s="363"/>
      <c r="CS9" s="444"/>
      <c r="CT9" s="400">
        <v>20.7</v>
      </c>
      <c r="CU9" s="401"/>
      <c r="CV9" s="401"/>
      <c r="CW9" s="401"/>
      <c r="CX9" s="401"/>
      <c r="CY9" s="401"/>
      <c r="CZ9" s="401"/>
      <c r="DA9" s="402"/>
      <c r="DB9" s="400">
        <v>21.5</v>
      </c>
      <c r="DC9" s="401"/>
      <c r="DD9" s="401"/>
      <c r="DE9" s="401"/>
      <c r="DF9" s="401"/>
      <c r="DG9" s="401"/>
      <c r="DH9" s="401"/>
      <c r="DI9" s="402"/>
    </row>
    <row r="10" spans="1:119" ht="18.75" customHeight="1" thickBot="1" x14ac:dyDescent="0.2">
      <c r="A10" s="172"/>
      <c r="B10" s="535"/>
      <c r="C10" s="536"/>
      <c r="D10" s="536"/>
      <c r="E10" s="536"/>
      <c r="F10" s="536"/>
      <c r="G10" s="536"/>
      <c r="H10" s="536"/>
      <c r="I10" s="536"/>
      <c r="J10" s="536"/>
      <c r="K10" s="454"/>
      <c r="L10" s="359" t="s">
        <v>120</v>
      </c>
      <c r="M10" s="360"/>
      <c r="N10" s="360"/>
      <c r="O10" s="360"/>
      <c r="P10" s="360"/>
      <c r="Q10" s="361"/>
      <c r="R10" s="356">
        <v>629</v>
      </c>
      <c r="S10" s="357"/>
      <c r="T10" s="357"/>
      <c r="U10" s="357"/>
      <c r="V10" s="416"/>
      <c r="W10" s="544"/>
      <c r="X10" s="354"/>
      <c r="Y10" s="354"/>
      <c r="Z10" s="354"/>
      <c r="AA10" s="354"/>
      <c r="AB10" s="354"/>
      <c r="AC10" s="354"/>
      <c r="AD10" s="354"/>
      <c r="AE10" s="354"/>
      <c r="AF10" s="354"/>
      <c r="AG10" s="354"/>
      <c r="AH10" s="354"/>
      <c r="AI10" s="354"/>
      <c r="AJ10" s="354"/>
      <c r="AK10" s="354"/>
      <c r="AL10" s="545"/>
      <c r="AM10" s="460" t="s">
        <v>121</v>
      </c>
      <c r="AN10" s="360"/>
      <c r="AO10" s="360"/>
      <c r="AP10" s="360"/>
      <c r="AQ10" s="360"/>
      <c r="AR10" s="360"/>
      <c r="AS10" s="360"/>
      <c r="AT10" s="361"/>
      <c r="AU10" s="461" t="s">
        <v>122</v>
      </c>
      <c r="AV10" s="462"/>
      <c r="AW10" s="462"/>
      <c r="AX10" s="462"/>
      <c r="AY10" s="417" t="s">
        <v>123</v>
      </c>
      <c r="AZ10" s="418"/>
      <c r="BA10" s="418"/>
      <c r="BB10" s="418"/>
      <c r="BC10" s="418"/>
      <c r="BD10" s="418"/>
      <c r="BE10" s="418"/>
      <c r="BF10" s="418"/>
      <c r="BG10" s="418"/>
      <c r="BH10" s="418"/>
      <c r="BI10" s="418"/>
      <c r="BJ10" s="418"/>
      <c r="BK10" s="418"/>
      <c r="BL10" s="418"/>
      <c r="BM10" s="419"/>
      <c r="BN10" s="403">
        <v>222198</v>
      </c>
      <c r="BO10" s="404"/>
      <c r="BP10" s="404"/>
      <c r="BQ10" s="404"/>
      <c r="BR10" s="404"/>
      <c r="BS10" s="404"/>
      <c r="BT10" s="404"/>
      <c r="BU10" s="405"/>
      <c r="BV10" s="403">
        <v>75000</v>
      </c>
      <c r="BW10" s="404"/>
      <c r="BX10" s="404"/>
      <c r="BY10" s="404"/>
      <c r="BZ10" s="404"/>
      <c r="CA10" s="404"/>
      <c r="CB10" s="404"/>
      <c r="CC10" s="405"/>
      <c r="CD10" s="178" t="s">
        <v>124</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2"/>
      <c r="B11" s="535"/>
      <c r="C11" s="536"/>
      <c r="D11" s="536"/>
      <c r="E11" s="536"/>
      <c r="F11" s="536"/>
      <c r="G11" s="536"/>
      <c r="H11" s="536"/>
      <c r="I11" s="536"/>
      <c r="J11" s="536"/>
      <c r="K11" s="454"/>
      <c r="L11" s="364" t="s">
        <v>125</v>
      </c>
      <c r="M11" s="365"/>
      <c r="N11" s="365"/>
      <c r="O11" s="365"/>
      <c r="P11" s="365"/>
      <c r="Q11" s="366"/>
      <c r="R11" s="532" t="s">
        <v>126</v>
      </c>
      <c r="S11" s="533"/>
      <c r="T11" s="533"/>
      <c r="U11" s="533"/>
      <c r="V11" s="534"/>
      <c r="W11" s="544"/>
      <c r="X11" s="354"/>
      <c r="Y11" s="354"/>
      <c r="Z11" s="354"/>
      <c r="AA11" s="354"/>
      <c r="AB11" s="354"/>
      <c r="AC11" s="354"/>
      <c r="AD11" s="354"/>
      <c r="AE11" s="354"/>
      <c r="AF11" s="354"/>
      <c r="AG11" s="354"/>
      <c r="AH11" s="354"/>
      <c r="AI11" s="354"/>
      <c r="AJ11" s="354"/>
      <c r="AK11" s="354"/>
      <c r="AL11" s="545"/>
      <c r="AM11" s="460" t="s">
        <v>127</v>
      </c>
      <c r="AN11" s="360"/>
      <c r="AO11" s="360"/>
      <c r="AP11" s="360"/>
      <c r="AQ11" s="360"/>
      <c r="AR11" s="360"/>
      <c r="AS11" s="360"/>
      <c r="AT11" s="361"/>
      <c r="AU11" s="461" t="s">
        <v>117</v>
      </c>
      <c r="AV11" s="462"/>
      <c r="AW11" s="462"/>
      <c r="AX11" s="462"/>
      <c r="AY11" s="417" t="s">
        <v>128</v>
      </c>
      <c r="AZ11" s="418"/>
      <c r="BA11" s="418"/>
      <c r="BB11" s="418"/>
      <c r="BC11" s="418"/>
      <c r="BD11" s="418"/>
      <c r="BE11" s="418"/>
      <c r="BF11" s="418"/>
      <c r="BG11" s="418"/>
      <c r="BH11" s="418"/>
      <c r="BI11" s="418"/>
      <c r="BJ11" s="418"/>
      <c r="BK11" s="418"/>
      <c r="BL11" s="418"/>
      <c r="BM11" s="419"/>
      <c r="BN11" s="403">
        <v>0</v>
      </c>
      <c r="BO11" s="404"/>
      <c r="BP11" s="404"/>
      <c r="BQ11" s="404"/>
      <c r="BR11" s="404"/>
      <c r="BS11" s="404"/>
      <c r="BT11" s="404"/>
      <c r="BU11" s="405"/>
      <c r="BV11" s="403">
        <v>0</v>
      </c>
      <c r="BW11" s="404"/>
      <c r="BX11" s="404"/>
      <c r="BY11" s="404"/>
      <c r="BZ11" s="404"/>
      <c r="CA11" s="404"/>
      <c r="CB11" s="404"/>
      <c r="CC11" s="405"/>
      <c r="CD11" s="443" t="s">
        <v>129</v>
      </c>
      <c r="CE11" s="363"/>
      <c r="CF11" s="363"/>
      <c r="CG11" s="363"/>
      <c r="CH11" s="363"/>
      <c r="CI11" s="363"/>
      <c r="CJ11" s="363"/>
      <c r="CK11" s="363"/>
      <c r="CL11" s="363"/>
      <c r="CM11" s="363"/>
      <c r="CN11" s="363"/>
      <c r="CO11" s="363"/>
      <c r="CP11" s="363"/>
      <c r="CQ11" s="363"/>
      <c r="CR11" s="363"/>
      <c r="CS11" s="444"/>
      <c r="CT11" s="506" t="s">
        <v>130</v>
      </c>
      <c r="CU11" s="507"/>
      <c r="CV11" s="507"/>
      <c r="CW11" s="507"/>
      <c r="CX11" s="507"/>
      <c r="CY11" s="507"/>
      <c r="CZ11" s="507"/>
      <c r="DA11" s="508"/>
      <c r="DB11" s="506" t="s">
        <v>130</v>
      </c>
      <c r="DC11" s="507"/>
      <c r="DD11" s="507"/>
      <c r="DE11" s="507"/>
      <c r="DF11" s="507"/>
      <c r="DG11" s="507"/>
      <c r="DH11" s="507"/>
      <c r="DI11" s="508"/>
    </row>
    <row r="12" spans="1:119" ht="18.75" customHeight="1" x14ac:dyDescent="0.15">
      <c r="A12" s="172"/>
      <c r="B12" s="509" t="s">
        <v>131</v>
      </c>
      <c r="C12" s="510"/>
      <c r="D12" s="510"/>
      <c r="E12" s="510"/>
      <c r="F12" s="510"/>
      <c r="G12" s="510"/>
      <c r="H12" s="510"/>
      <c r="I12" s="510"/>
      <c r="J12" s="510"/>
      <c r="K12" s="511"/>
      <c r="L12" s="518" t="s">
        <v>132</v>
      </c>
      <c r="M12" s="519"/>
      <c r="N12" s="519"/>
      <c r="O12" s="519"/>
      <c r="P12" s="519"/>
      <c r="Q12" s="520"/>
      <c r="R12" s="521">
        <v>561</v>
      </c>
      <c r="S12" s="522"/>
      <c r="T12" s="522"/>
      <c r="U12" s="522"/>
      <c r="V12" s="523"/>
      <c r="W12" s="524" t="s">
        <v>1</v>
      </c>
      <c r="X12" s="462"/>
      <c r="Y12" s="462"/>
      <c r="Z12" s="462"/>
      <c r="AA12" s="462"/>
      <c r="AB12" s="525"/>
      <c r="AC12" s="526" t="s">
        <v>133</v>
      </c>
      <c r="AD12" s="527"/>
      <c r="AE12" s="527"/>
      <c r="AF12" s="527"/>
      <c r="AG12" s="528"/>
      <c r="AH12" s="526" t="s">
        <v>134</v>
      </c>
      <c r="AI12" s="527"/>
      <c r="AJ12" s="527"/>
      <c r="AK12" s="527"/>
      <c r="AL12" s="529"/>
      <c r="AM12" s="460" t="s">
        <v>135</v>
      </c>
      <c r="AN12" s="360"/>
      <c r="AO12" s="360"/>
      <c r="AP12" s="360"/>
      <c r="AQ12" s="360"/>
      <c r="AR12" s="360"/>
      <c r="AS12" s="360"/>
      <c r="AT12" s="361"/>
      <c r="AU12" s="461" t="s">
        <v>117</v>
      </c>
      <c r="AV12" s="462"/>
      <c r="AW12" s="462"/>
      <c r="AX12" s="462"/>
      <c r="AY12" s="417" t="s">
        <v>136</v>
      </c>
      <c r="AZ12" s="418"/>
      <c r="BA12" s="418"/>
      <c r="BB12" s="418"/>
      <c r="BC12" s="418"/>
      <c r="BD12" s="418"/>
      <c r="BE12" s="418"/>
      <c r="BF12" s="418"/>
      <c r="BG12" s="418"/>
      <c r="BH12" s="418"/>
      <c r="BI12" s="418"/>
      <c r="BJ12" s="418"/>
      <c r="BK12" s="418"/>
      <c r="BL12" s="418"/>
      <c r="BM12" s="419"/>
      <c r="BN12" s="403">
        <v>25033</v>
      </c>
      <c r="BO12" s="404"/>
      <c r="BP12" s="404"/>
      <c r="BQ12" s="404"/>
      <c r="BR12" s="404"/>
      <c r="BS12" s="404"/>
      <c r="BT12" s="404"/>
      <c r="BU12" s="405"/>
      <c r="BV12" s="403">
        <v>82409</v>
      </c>
      <c r="BW12" s="404"/>
      <c r="BX12" s="404"/>
      <c r="BY12" s="404"/>
      <c r="BZ12" s="404"/>
      <c r="CA12" s="404"/>
      <c r="CB12" s="404"/>
      <c r="CC12" s="405"/>
      <c r="CD12" s="443" t="s">
        <v>137</v>
      </c>
      <c r="CE12" s="363"/>
      <c r="CF12" s="363"/>
      <c r="CG12" s="363"/>
      <c r="CH12" s="363"/>
      <c r="CI12" s="363"/>
      <c r="CJ12" s="363"/>
      <c r="CK12" s="363"/>
      <c r="CL12" s="363"/>
      <c r="CM12" s="363"/>
      <c r="CN12" s="363"/>
      <c r="CO12" s="363"/>
      <c r="CP12" s="363"/>
      <c r="CQ12" s="363"/>
      <c r="CR12" s="363"/>
      <c r="CS12" s="444"/>
      <c r="CT12" s="506" t="s">
        <v>138</v>
      </c>
      <c r="CU12" s="507"/>
      <c r="CV12" s="507"/>
      <c r="CW12" s="507"/>
      <c r="CX12" s="507"/>
      <c r="CY12" s="507"/>
      <c r="CZ12" s="507"/>
      <c r="DA12" s="508"/>
      <c r="DB12" s="506" t="s">
        <v>139</v>
      </c>
      <c r="DC12" s="507"/>
      <c r="DD12" s="507"/>
      <c r="DE12" s="507"/>
      <c r="DF12" s="507"/>
      <c r="DG12" s="507"/>
      <c r="DH12" s="507"/>
      <c r="DI12" s="508"/>
    </row>
    <row r="13" spans="1:119" ht="18.75" customHeight="1" x14ac:dyDescent="0.15">
      <c r="A13" s="172"/>
      <c r="B13" s="512"/>
      <c r="C13" s="513"/>
      <c r="D13" s="513"/>
      <c r="E13" s="513"/>
      <c r="F13" s="513"/>
      <c r="G13" s="513"/>
      <c r="H13" s="513"/>
      <c r="I13" s="513"/>
      <c r="J13" s="513"/>
      <c r="K13" s="514"/>
      <c r="L13" s="187"/>
      <c r="M13" s="487" t="s">
        <v>140</v>
      </c>
      <c r="N13" s="488"/>
      <c r="O13" s="488"/>
      <c r="P13" s="488"/>
      <c r="Q13" s="489"/>
      <c r="R13" s="490">
        <v>555</v>
      </c>
      <c r="S13" s="491"/>
      <c r="T13" s="491"/>
      <c r="U13" s="491"/>
      <c r="V13" s="492"/>
      <c r="W13" s="493" t="s">
        <v>141</v>
      </c>
      <c r="X13" s="389"/>
      <c r="Y13" s="389"/>
      <c r="Z13" s="389"/>
      <c r="AA13" s="389"/>
      <c r="AB13" s="390"/>
      <c r="AC13" s="356">
        <v>72</v>
      </c>
      <c r="AD13" s="357"/>
      <c r="AE13" s="357"/>
      <c r="AF13" s="357"/>
      <c r="AG13" s="358"/>
      <c r="AH13" s="356">
        <v>54</v>
      </c>
      <c r="AI13" s="357"/>
      <c r="AJ13" s="357"/>
      <c r="AK13" s="357"/>
      <c r="AL13" s="416"/>
      <c r="AM13" s="460" t="s">
        <v>142</v>
      </c>
      <c r="AN13" s="360"/>
      <c r="AO13" s="360"/>
      <c r="AP13" s="360"/>
      <c r="AQ13" s="360"/>
      <c r="AR13" s="360"/>
      <c r="AS13" s="360"/>
      <c r="AT13" s="361"/>
      <c r="AU13" s="461" t="s">
        <v>110</v>
      </c>
      <c r="AV13" s="462"/>
      <c r="AW13" s="462"/>
      <c r="AX13" s="462"/>
      <c r="AY13" s="417" t="s">
        <v>143</v>
      </c>
      <c r="AZ13" s="418"/>
      <c r="BA13" s="418"/>
      <c r="BB13" s="418"/>
      <c r="BC13" s="418"/>
      <c r="BD13" s="418"/>
      <c r="BE13" s="418"/>
      <c r="BF13" s="418"/>
      <c r="BG13" s="418"/>
      <c r="BH13" s="418"/>
      <c r="BI13" s="418"/>
      <c r="BJ13" s="418"/>
      <c r="BK13" s="418"/>
      <c r="BL13" s="418"/>
      <c r="BM13" s="419"/>
      <c r="BN13" s="403">
        <v>252290</v>
      </c>
      <c r="BO13" s="404"/>
      <c r="BP13" s="404"/>
      <c r="BQ13" s="404"/>
      <c r="BR13" s="404"/>
      <c r="BS13" s="404"/>
      <c r="BT13" s="404"/>
      <c r="BU13" s="405"/>
      <c r="BV13" s="403">
        <v>-116014</v>
      </c>
      <c r="BW13" s="404"/>
      <c r="BX13" s="404"/>
      <c r="BY13" s="404"/>
      <c r="BZ13" s="404"/>
      <c r="CA13" s="404"/>
      <c r="CB13" s="404"/>
      <c r="CC13" s="405"/>
      <c r="CD13" s="443" t="s">
        <v>144</v>
      </c>
      <c r="CE13" s="363"/>
      <c r="CF13" s="363"/>
      <c r="CG13" s="363"/>
      <c r="CH13" s="363"/>
      <c r="CI13" s="363"/>
      <c r="CJ13" s="363"/>
      <c r="CK13" s="363"/>
      <c r="CL13" s="363"/>
      <c r="CM13" s="363"/>
      <c r="CN13" s="363"/>
      <c r="CO13" s="363"/>
      <c r="CP13" s="363"/>
      <c r="CQ13" s="363"/>
      <c r="CR13" s="363"/>
      <c r="CS13" s="444"/>
      <c r="CT13" s="400">
        <v>8.3000000000000007</v>
      </c>
      <c r="CU13" s="401"/>
      <c r="CV13" s="401"/>
      <c r="CW13" s="401"/>
      <c r="CX13" s="401"/>
      <c r="CY13" s="401"/>
      <c r="CZ13" s="401"/>
      <c r="DA13" s="402"/>
      <c r="DB13" s="400">
        <v>8.5</v>
      </c>
      <c r="DC13" s="401"/>
      <c r="DD13" s="401"/>
      <c r="DE13" s="401"/>
      <c r="DF13" s="401"/>
      <c r="DG13" s="401"/>
      <c r="DH13" s="401"/>
      <c r="DI13" s="402"/>
    </row>
    <row r="14" spans="1:119" ht="18.75" customHeight="1" thickBot="1" x14ac:dyDescent="0.2">
      <c r="A14" s="172"/>
      <c r="B14" s="512"/>
      <c r="C14" s="513"/>
      <c r="D14" s="513"/>
      <c r="E14" s="513"/>
      <c r="F14" s="513"/>
      <c r="G14" s="513"/>
      <c r="H14" s="513"/>
      <c r="I14" s="513"/>
      <c r="J14" s="513"/>
      <c r="K14" s="514"/>
      <c r="L14" s="477" t="s">
        <v>145</v>
      </c>
      <c r="M14" s="530"/>
      <c r="N14" s="530"/>
      <c r="O14" s="530"/>
      <c r="P14" s="530"/>
      <c r="Q14" s="531"/>
      <c r="R14" s="490">
        <v>567</v>
      </c>
      <c r="S14" s="491"/>
      <c r="T14" s="491"/>
      <c r="U14" s="491"/>
      <c r="V14" s="492"/>
      <c r="W14" s="494"/>
      <c r="X14" s="392"/>
      <c r="Y14" s="392"/>
      <c r="Z14" s="392"/>
      <c r="AA14" s="392"/>
      <c r="AB14" s="393"/>
      <c r="AC14" s="483">
        <v>17.3</v>
      </c>
      <c r="AD14" s="484"/>
      <c r="AE14" s="484"/>
      <c r="AF14" s="484"/>
      <c r="AG14" s="485"/>
      <c r="AH14" s="483">
        <v>12.9</v>
      </c>
      <c r="AI14" s="484"/>
      <c r="AJ14" s="484"/>
      <c r="AK14" s="484"/>
      <c r="AL14" s="486"/>
      <c r="AM14" s="460"/>
      <c r="AN14" s="360"/>
      <c r="AO14" s="360"/>
      <c r="AP14" s="360"/>
      <c r="AQ14" s="360"/>
      <c r="AR14" s="360"/>
      <c r="AS14" s="360"/>
      <c r="AT14" s="361"/>
      <c r="AU14" s="461"/>
      <c r="AV14" s="462"/>
      <c r="AW14" s="462"/>
      <c r="AX14" s="462"/>
      <c r="AY14" s="417"/>
      <c r="AZ14" s="418"/>
      <c r="BA14" s="418"/>
      <c r="BB14" s="418"/>
      <c r="BC14" s="418"/>
      <c r="BD14" s="418"/>
      <c r="BE14" s="418"/>
      <c r="BF14" s="418"/>
      <c r="BG14" s="418"/>
      <c r="BH14" s="418"/>
      <c r="BI14" s="418"/>
      <c r="BJ14" s="418"/>
      <c r="BK14" s="418"/>
      <c r="BL14" s="418"/>
      <c r="BM14" s="419"/>
      <c r="BN14" s="403"/>
      <c r="BO14" s="404"/>
      <c r="BP14" s="404"/>
      <c r="BQ14" s="404"/>
      <c r="BR14" s="404"/>
      <c r="BS14" s="404"/>
      <c r="BT14" s="404"/>
      <c r="BU14" s="405"/>
      <c r="BV14" s="403"/>
      <c r="BW14" s="404"/>
      <c r="BX14" s="404"/>
      <c r="BY14" s="404"/>
      <c r="BZ14" s="404"/>
      <c r="CA14" s="404"/>
      <c r="CB14" s="404"/>
      <c r="CC14" s="405"/>
      <c r="CD14" s="440" t="s">
        <v>146</v>
      </c>
      <c r="CE14" s="441"/>
      <c r="CF14" s="441"/>
      <c r="CG14" s="441"/>
      <c r="CH14" s="441"/>
      <c r="CI14" s="441"/>
      <c r="CJ14" s="441"/>
      <c r="CK14" s="441"/>
      <c r="CL14" s="441"/>
      <c r="CM14" s="441"/>
      <c r="CN14" s="441"/>
      <c r="CO14" s="441"/>
      <c r="CP14" s="441"/>
      <c r="CQ14" s="441"/>
      <c r="CR14" s="441"/>
      <c r="CS14" s="442"/>
      <c r="CT14" s="500" t="s">
        <v>139</v>
      </c>
      <c r="CU14" s="501"/>
      <c r="CV14" s="501"/>
      <c r="CW14" s="501"/>
      <c r="CX14" s="501"/>
      <c r="CY14" s="501"/>
      <c r="CZ14" s="501"/>
      <c r="DA14" s="502"/>
      <c r="DB14" s="500">
        <v>15.1</v>
      </c>
      <c r="DC14" s="501"/>
      <c r="DD14" s="501"/>
      <c r="DE14" s="501"/>
      <c r="DF14" s="501"/>
      <c r="DG14" s="501"/>
      <c r="DH14" s="501"/>
      <c r="DI14" s="502"/>
    </row>
    <row r="15" spans="1:119" ht="18.75" customHeight="1" x14ac:dyDescent="0.15">
      <c r="A15" s="172"/>
      <c r="B15" s="512"/>
      <c r="C15" s="513"/>
      <c r="D15" s="513"/>
      <c r="E15" s="513"/>
      <c r="F15" s="513"/>
      <c r="G15" s="513"/>
      <c r="H15" s="513"/>
      <c r="I15" s="513"/>
      <c r="J15" s="513"/>
      <c r="K15" s="514"/>
      <c r="L15" s="187"/>
      <c r="M15" s="487" t="s">
        <v>147</v>
      </c>
      <c r="N15" s="488"/>
      <c r="O15" s="488"/>
      <c r="P15" s="488"/>
      <c r="Q15" s="489"/>
      <c r="R15" s="490">
        <v>561</v>
      </c>
      <c r="S15" s="491"/>
      <c r="T15" s="491"/>
      <c r="U15" s="491"/>
      <c r="V15" s="492"/>
      <c r="W15" s="493" t="s">
        <v>148</v>
      </c>
      <c r="X15" s="389"/>
      <c r="Y15" s="389"/>
      <c r="Z15" s="389"/>
      <c r="AA15" s="389"/>
      <c r="AB15" s="390"/>
      <c r="AC15" s="356">
        <v>136</v>
      </c>
      <c r="AD15" s="357"/>
      <c r="AE15" s="357"/>
      <c r="AF15" s="357"/>
      <c r="AG15" s="358"/>
      <c r="AH15" s="356">
        <v>163</v>
      </c>
      <c r="AI15" s="357"/>
      <c r="AJ15" s="357"/>
      <c r="AK15" s="357"/>
      <c r="AL15" s="416"/>
      <c r="AM15" s="460"/>
      <c r="AN15" s="360"/>
      <c r="AO15" s="360"/>
      <c r="AP15" s="360"/>
      <c r="AQ15" s="360"/>
      <c r="AR15" s="360"/>
      <c r="AS15" s="360"/>
      <c r="AT15" s="361"/>
      <c r="AU15" s="461"/>
      <c r="AV15" s="462"/>
      <c r="AW15" s="462"/>
      <c r="AX15" s="462"/>
      <c r="AY15" s="429" t="s">
        <v>149</v>
      </c>
      <c r="AZ15" s="430"/>
      <c r="BA15" s="430"/>
      <c r="BB15" s="430"/>
      <c r="BC15" s="430"/>
      <c r="BD15" s="430"/>
      <c r="BE15" s="430"/>
      <c r="BF15" s="430"/>
      <c r="BG15" s="430"/>
      <c r="BH15" s="430"/>
      <c r="BI15" s="430"/>
      <c r="BJ15" s="430"/>
      <c r="BK15" s="430"/>
      <c r="BL15" s="430"/>
      <c r="BM15" s="431"/>
      <c r="BN15" s="432">
        <v>88461</v>
      </c>
      <c r="BO15" s="433"/>
      <c r="BP15" s="433"/>
      <c r="BQ15" s="433"/>
      <c r="BR15" s="433"/>
      <c r="BS15" s="433"/>
      <c r="BT15" s="433"/>
      <c r="BU15" s="434"/>
      <c r="BV15" s="432">
        <v>91919</v>
      </c>
      <c r="BW15" s="433"/>
      <c r="BX15" s="433"/>
      <c r="BY15" s="433"/>
      <c r="BZ15" s="433"/>
      <c r="CA15" s="433"/>
      <c r="CB15" s="433"/>
      <c r="CC15" s="434"/>
      <c r="CD15" s="503" t="s">
        <v>150</v>
      </c>
      <c r="CE15" s="504"/>
      <c r="CF15" s="504"/>
      <c r="CG15" s="504"/>
      <c r="CH15" s="504"/>
      <c r="CI15" s="504"/>
      <c r="CJ15" s="504"/>
      <c r="CK15" s="504"/>
      <c r="CL15" s="504"/>
      <c r="CM15" s="504"/>
      <c r="CN15" s="504"/>
      <c r="CO15" s="504"/>
      <c r="CP15" s="504"/>
      <c r="CQ15" s="504"/>
      <c r="CR15" s="504"/>
      <c r="CS15" s="50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2"/>
      <c r="B16" s="512"/>
      <c r="C16" s="513"/>
      <c r="D16" s="513"/>
      <c r="E16" s="513"/>
      <c r="F16" s="513"/>
      <c r="G16" s="513"/>
      <c r="H16" s="513"/>
      <c r="I16" s="513"/>
      <c r="J16" s="513"/>
      <c r="K16" s="514"/>
      <c r="L16" s="477" t="s">
        <v>151</v>
      </c>
      <c r="M16" s="478"/>
      <c r="N16" s="478"/>
      <c r="O16" s="478"/>
      <c r="P16" s="478"/>
      <c r="Q16" s="479"/>
      <c r="R16" s="480" t="s">
        <v>152</v>
      </c>
      <c r="S16" s="481"/>
      <c r="T16" s="481"/>
      <c r="U16" s="481"/>
      <c r="V16" s="482"/>
      <c r="W16" s="494"/>
      <c r="X16" s="392"/>
      <c r="Y16" s="392"/>
      <c r="Z16" s="392"/>
      <c r="AA16" s="392"/>
      <c r="AB16" s="393"/>
      <c r="AC16" s="483">
        <v>32.700000000000003</v>
      </c>
      <c r="AD16" s="484"/>
      <c r="AE16" s="484"/>
      <c r="AF16" s="484"/>
      <c r="AG16" s="485"/>
      <c r="AH16" s="483">
        <v>38.799999999999997</v>
      </c>
      <c r="AI16" s="484"/>
      <c r="AJ16" s="484"/>
      <c r="AK16" s="484"/>
      <c r="AL16" s="486"/>
      <c r="AM16" s="460"/>
      <c r="AN16" s="360"/>
      <c r="AO16" s="360"/>
      <c r="AP16" s="360"/>
      <c r="AQ16" s="360"/>
      <c r="AR16" s="360"/>
      <c r="AS16" s="360"/>
      <c r="AT16" s="361"/>
      <c r="AU16" s="461"/>
      <c r="AV16" s="462"/>
      <c r="AW16" s="462"/>
      <c r="AX16" s="462"/>
      <c r="AY16" s="417" t="s">
        <v>153</v>
      </c>
      <c r="AZ16" s="418"/>
      <c r="BA16" s="418"/>
      <c r="BB16" s="418"/>
      <c r="BC16" s="418"/>
      <c r="BD16" s="418"/>
      <c r="BE16" s="418"/>
      <c r="BF16" s="418"/>
      <c r="BG16" s="418"/>
      <c r="BH16" s="418"/>
      <c r="BI16" s="418"/>
      <c r="BJ16" s="418"/>
      <c r="BK16" s="418"/>
      <c r="BL16" s="418"/>
      <c r="BM16" s="419"/>
      <c r="BN16" s="403">
        <v>874499</v>
      </c>
      <c r="BO16" s="404"/>
      <c r="BP16" s="404"/>
      <c r="BQ16" s="404"/>
      <c r="BR16" s="404"/>
      <c r="BS16" s="404"/>
      <c r="BT16" s="404"/>
      <c r="BU16" s="405"/>
      <c r="BV16" s="403">
        <v>789324</v>
      </c>
      <c r="BW16" s="404"/>
      <c r="BX16" s="404"/>
      <c r="BY16" s="404"/>
      <c r="BZ16" s="404"/>
      <c r="CA16" s="404"/>
      <c r="CB16" s="404"/>
      <c r="CC16" s="405"/>
      <c r="CD16" s="181"/>
      <c r="CE16" s="435"/>
      <c r="CF16" s="435"/>
      <c r="CG16" s="435"/>
      <c r="CH16" s="435"/>
      <c r="CI16" s="435"/>
      <c r="CJ16" s="435"/>
      <c r="CK16" s="435"/>
      <c r="CL16" s="435"/>
      <c r="CM16" s="435"/>
      <c r="CN16" s="435"/>
      <c r="CO16" s="435"/>
      <c r="CP16" s="435"/>
      <c r="CQ16" s="435"/>
      <c r="CR16" s="435"/>
      <c r="CS16" s="436"/>
      <c r="CT16" s="400"/>
      <c r="CU16" s="401"/>
      <c r="CV16" s="401"/>
      <c r="CW16" s="401"/>
      <c r="CX16" s="401"/>
      <c r="CY16" s="401"/>
      <c r="CZ16" s="401"/>
      <c r="DA16" s="402"/>
      <c r="DB16" s="400"/>
      <c r="DC16" s="401"/>
      <c r="DD16" s="401"/>
      <c r="DE16" s="401"/>
      <c r="DF16" s="401"/>
      <c r="DG16" s="401"/>
      <c r="DH16" s="401"/>
      <c r="DI16" s="402"/>
    </row>
    <row r="17" spans="1:113" ht="18.75" customHeight="1" thickBot="1" x14ac:dyDescent="0.2">
      <c r="A17" s="172"/>
      <c r="B17" s="515"/>
      <c r="C17" s="516"/>
      <c r="D17" s="516"/>
      <c r="E17" s="516"/>
      <c r="F17" s="516"/>
      <c r="G17" s="516"/>
      <c r="H17" s="516"/>
      <c r="I17" s="516"/>
      <c r="J17" s="516"/>
      <c r="K17" s="517"/>
      <c r="L17" s="191"/>
      <c r="M17" s="496" t="s">
        <v>154</v>
      </c>
      <c r="N17" s="497"/>
      <c r="O17" s="497"/>
      <c r="P17" s="497"/>
      <c r="Q17" s="498"/>
      <c r="R17" s="480" t="s">
        <v>155</v>
      </c>
      <c r="S17" s="481"/>
      <c r="T17" s="481"/>
      <c r="U17" s="481"/>
      <c r="V17" s="482"/>
      <c r="W17" s="493" t="s">
        <v>156</v>
      </c>
      <c r="X17" s="389"/>
      <c r="Y17" s="389"/>
      <c r="Z17" s="389"/>
      <c r="AA17" s="389"/>
      <c r="AB17" s="390"/>
      <c r="AC17" s="356">
        <v>208</v>
      </c>
      <c r="AD17" s="357"/>
      <c r="AE17" s="357"/>
      <c r="AF17" s="357"/>
      <c r="AG17" s="358"/>
      <c r="AH17" s="356">
        <v>203</v>
      </c>
      <c r="AI17" s="357"/>
      <c r="AJ17" s="357"/>
      <c r="AK17" s="357"/>
      <c r="AL17" s="416"/>
      <c r="AM17" s="460"/>
      <c r="AN17" s="360"/>
      <c r="AO17" s="360"/>
      <c r="AP17" s="360"/>
      <c r="AQ17" s="360"/>
      <c r="AR17" s="360"/>
      <c r="AS17" s="360"/>
      <c r="AT17" s="361"/>
      <c r="AU17" s="461"/>
      <c r="AV17" s="462"/>
      <c r="AW17" s="462"/>
      <c r="AX17" s="462"/>
      <c r="AY17" s="417" t="s">
        <v>157</v>
      </c>
      <c r="AZ17" s="418"/>
      <c r="BA17" s="418"/>
      <c r="BB17" s="418"/>
      <c r="BC17" s="418"/>
      <c r="BD17" s="418"/>
      <c r="BE17" s="418"/>
      <c r="BF17" s="418"/>
      <c r="BG17" s="418"/>
      <c r="BH17" s="418"/>
      <c r="BI17" s="418"/>
      <c r="BJ17" s="418"/>
      <c r="BK17" s="418"/>
      <c r="BL17" s="418"/>
      <c r="BM17" s="419"/>
      <c r="BN17" s="403">
        <v>109876</v>
      </c>
      <c r="BO17" s="404"/>
      <c r="BP17" s="404"/>
      <c r="BQ17" s="404"/>
      <c r="BR17" s="404"/>
      <c r="BS17" s="404"/>
      <c r="BT17" s="404"/>
      <c r="BU17" s="405"/>
      <c r="BV17" s="403">
        <v>111075</v>
      </c>
      <c r="BW17" s="404"/>
      <c r="BX17" s="404"/>
      <c r="BY17" s="404"/>
      <c r="BZ17" s="404"/>
      <c r="CA17" s="404"/>
      <c r="CB17" s="404"/>
      <c r="CC17" s="405"/>
      <c r="CD17" s="181"/>
      <c r="CE17" s="435"/>
      <c r="CF17" s="435"/>
      <c r="CG17" s="435"/>
      <c r="CH17" s="435"/>
      <c r="CI17" s="435"/>
      <c r="CJ17" s="435"/>
      <c r="CK17" s="435"/>
      <c r="CL17" s="435"/>
      <c r="CM17" s="435"/>
      <c r="CN17" s="435"/>
      <c r="CO17" s="435"/>
      <c r="CP17" s="435"/>
      <c r="CQ17" s="435"/>
      <c r="CR17" s="435"/>
      <c r="CS17" s="436"/>
      <c r="CT17" s="400"/>
      <c r="CU17" s="401"/>
      <c r="CV17" s="401"/>
      <c r="CW17" s="401"/>
      <c r="CX17" s="401"/>
      <c r="CY17" s="401"/>
      <c r="CZ17" s="401"/>
      <c r="DA17" s="402"/>
      <c r="DB17" s="400"/>
      <c r="DC17" s="401"/>
      <c r="DD17" s="401"/>
      <c r="DE17" s="401"/>
      <c r="DF17" s="401"/>
      <c r="DG17" s="401"/>
      <c r="DH17" s="401"/>
      <c r="DI17" s="402"/>
    </row>
    <row r="18" spans="1:113" ht="18.75" customHeight="1" thickBot="1" x14ac:dyDescent="0.2">
      <c r="A18" s="172"/>
      <c r="B18" s="453" t="s">
        <v>158</v>
      </c>
      <c r="C18" s="454"/>
      <c r="D18" s="454"/>
      <c r="E18" s="455"/>
      <c r="F18" s="455"/>
      <c r="G18" s="455"/>
      <c r="H18" s="455"/>
      <c r="I18" s="455"/>
      <c r="J18" s="455"/>
      <c r="K18" s="455"/>
      <c r="L18" s="456">
        <v>13.07</v>
      </c>
      <c r="M18" s="456"/>
      <c r="N18" s="456"/>
      <c r="O18" s="456"/>
      <c r="P18" s="456"/>
      <c r="Q18" s="456"/>
      <c r="R18" s="457"/>
      <c r="S18" s="457"/>
      <c r="T18" s="457"/>
      <c r="U18" s="457"/>
      <c r="V18" s="458"/>
      <c r="W18" s="474"/>
      <c r="X18" s="475"/>
      <c r="Y18" s="475"/>
      <c r="Z18" s="475"/>
      <c r="AA18" s="475"/>
      <c r="AB18" s="499"/>
      <c r="AC18" s="373">
        <v>50</v>
      </c>
      <c r="AD18" s="374"/>
      <c r="AE18" s="374"/>
      <c r="AF18" s="374"/>
      <c r="AG18" s="459"/>
      <c r="AH18" s="373">
        <v>48.3</v>
      </c>
      <c r="AI18" s="374"/>
      <c r="AJ18" s="374"/>
      <c r="AK18" s="374"/>
      <c r="AL18" s="375"/>
      <c r="AM18" s="460"/>
      <c r="AN18" s="360"/>
      <c r="AO18" s="360"/>
      <c r="AP18" s="360"/>
      <c r="AQ18" s="360"/>
      <c r="AR18" s="360"/>
      <c r="AS18" s="360"/>
      <c r="AT18" s="361"/>
      <c r="AU18" s="461"/>
      <c r="AV18" s="462"/>
      <c r="AW18" s="462"/>
      <c r="AX18" s="462"/>
      <c r="AY18" s="417" t="s">
        <v>159</v>
      </c>
      <c r="AZ18" s="418"/>
      <c r="BA18" s="418"/>
      <c r="BB18" s="418"/>
      <c r="BC18" s="418"/>
      <c r="BD18" s="418"/>
      <c r="BE18" s="418"/>
      <c r="BF18" s="418"/>
      <c r="BG18" s="418"/>
      <c r="BH18" s="418"/>
      <c r="BI18" s="418"/>
      <c r="BJ18" s="418"/>
      <c r="BK18" s="418"/>
      <c r="BL18" s="418"/>
      <c r="BM18" s="419"/>
      <c r="BN18" s="403">
        <v>765293</v>
      </c>
      <c r="BO18" s="404"/>
      <c r="BP18" s="404"/>
      <c r="BQ18" s="404"/>
      <c r="BR18" s="404"/>
      <c r="BS18" s="404"/>
      <c r="BT18" s="404"/>
      <c r="BU18" s="405"/>
      <c r="BV18" s="403">
        <v>715336</v>
      </c>
      <c r="BW18" s="404"/>
      <c r="BX18" s="404"/>
      <c r="BY18" s="404"/>
      <c r="BZ18" s="404"/>
      <c r="CA18" s="404"/>
      <c r="CB18" s="404"/>
      <c r="CC18" s="405"/>
      <c r="CD18" s="181"/>
      <c r="CE18" s="435"/>
      <c r="CF18" s="435"/>
      <c r="CG18" s="435"/>
      <c r="CH18" s="435"/>
      <c r="CI18" s="435"/>
      <c r="CJ18" s="435"/>
      <c r="CK18" s="435"/>
      <c r="CL18" s="435"/>
      <c r="CM18" s="435"/>
      <c r="CN18" s="435"/>
      <c r="CO18" s="435"/>
      <c r="CP18" s="435"/>
      <c r="CQ18" s="435"/>
      <c r="CR18" s="435"/>
      <c r="CS18" s="436"/>
      <c r="CT18" s="400"/>
      <c r="CU18" s="401"/>
      <c r="CV18" s="401"/>
      <c r="CW18" s="401"/>
      <c r="CX18" s="401"/>
      <c r="CY18" s="401"/>
      <c r="CZ18" s="401"/>
      <c r="DA18" s="402"/>
      <c r="DB18" s="400"/>
      <c r="DC18" s="401"/>
      <c r="DD18" s="401"/>
      <c r="DE18" s="401"/>
      <c r="DF18" s="401"/>
      <c r="DG18" s="401"/>
      <c r="DH18" s="401"/>
      <c r="DI18" s="402"/>
    </row>
    <row r="19" spans="1:113" ht="18.75" customHeight="1" thickBot="1" x14ac:dyDescent="0.2">
      <c r="A19" s="172"/>
      <c r="B19" s="453" t="s">
        <v>160</v>
      </c>
      <c r="C19" s="454"/>
      <c r="D19" s="454"/>
      <c r="E19" s="455"/>
      <c r="F19" s="455"/>
      <c r="G19" s="455"/>
      <c r="H19" s="455"/>
      <c r="I19" s="455"/>
      <c r="J19" s="455"/>
      <c r="K19" s="455"/>
      <c r="L19" s="463">
        <v>45</v>
      </c>
      <c r="M19" s="463"/>
      <c r="N19" s="463"/>
      <c r="O19" s="463"/>
      <c r="P19" s="463"/>
      <c r="Q19" s="463"/>
      <c r="R19" s="464"/>
      <c r="S19" s="464"/>
      <c r="T19" s="464"/>
      <c r="U19" s="464"/>
      <c r="V19" s="465"/>
      <c r="W19" s="472"/>
      <c r="X19" s="473"/>
      <c r="Y19" s="473"/>
      <c r="Z19" s="473"/>
      <c r="AA19" s="473"/>
      <c r="AB19" s="473"/>
      <c r="AC19" s="476"/>
      <c r="AD19" s="476"/>
      <c r="AE19" s="476"/>
      <c r="AF19" s="476"/>
      <c r="AG19" s="476"/>
      <c r="AH19" s="476"/>
      <c r="AI19" s="476"/>
      <c r="AJ19" s="476"/>
      <c r="AK19" s="476"/>
      <c r="AL19" s="495"/>
      <c r="AM19" s="460"/>
      <c r="AN19" s="360"/>
      <c r="AO19" s="360"/>
      <c r="AP19" s="360"/>
      <c r="AQ19" s="360"/>
      <c r="AR19" s="360"/>
      <c r="AS19" s="360"/>
      <c r="AT19" s="361"/>
      <c r="AU19" s="461"/>
      <c r="AV19" s="462"/>
      <c r="AW19" s="462"/>
      <c r="AX19" s="462"/>
      <c r="AY19" s="417" t="s">
        <v>161</v>
      </c>
      <c r="AZ19" s="418"/>
      <c r="BA19" s="418"/>
      <c r="BB19" s="418"/>
      <c r="BC19" s="418"/>
      <c r="BD19" s="418"/>
      <c r="BE19" s="418"/>
      <c r="BF19" s="418"/>
      <c r="BG19" s="418"/>
      <c r="BH19" s="418"/>
      <c r="BI19" s="418"/>
      <c r="BJ19" s="418"/>
      <c r="BK19" s="418"/>
      <c r="BL19" s="418"/>
      <c r="BM19" s="419"/>
      <c r="BN19" s="403">
        <v>1435920</v>
      </c>
      <c r="BO19" s="404"/>
      <c r="BP19" s="404"/>
      <c r="BQ19" s="404"/>
      <c r="BR19" s="404"/>
      <c r="BS19" s="404"/>
      <c r="BT19" s="404"/>
      <c r="BU19" s="405"/>
      <c r="BV19" s="403">
        <v>1340876</v>
      </c>
      <c r="BW19" s="404"/>
      <c r="BX19" s="404"/>
      <c r="BY19" s="404"/>
      <c r="BZ19" s="404"/>
      <c r="CA19" s="404"/>
      <c r="CB19" s="404"/>
      <c r="CC19" s="405"/>
      <c r="CD19" s="181"/>
      <c r="CE19" s="435"/>
      <c r="CF19" s="435"/>
      <c r="CG19" s="435"/>
      <c r="CH19" s="435"/>
      <c r="CI19" s="435"/>
      <c r="CJ19" s="435"/>
      <c r="CK19" s="435"/>
      <c r="CL19" s="435"/>
      <c r="CM19" s="435"/>
      <c r="CN19" s="435"/>
      <c r="CO19" s="435"/>
      <c r="CP19" s="435"/>
      <c r="CQ19" s="435"/>
      <c r="CR19" s="435"/>
      <c r="CS19" s="436"/>
      <c r="CT19" s="400"/>
      <c r="CU19" s="401"/>
      <c r="CV19" s="401"/>
      <c r="CW19" s="401"/>
      <c r="CX19" s="401"/>
      <c r="CY19" s="401"/>
      <c r="CZ19" s="401"/>
      <c r="DA19" s="402"/>
      <c r="DB19" s="400"/>
      <c r="DC19" s="401"/>
      <c r="DD19" s="401"/>
      <c r="DE19" s="401"/>
      <c r="DF19" s="401"/>
      <c r="DG19" s="401"/>
      <c r="DH19" s="401"/>
      <c r="DI19" s="402"/>
    </row>
    <row r="20" spans="1:113" ht="18.75" customHeight="1" thickBot="1" x14ac:dyDescent="0.2">
      <c r="A20" s="172"/>
      <c r="B20" s="453" t="s">
        <v>162</v>
      </c>
      <c r="C20" s="454"/>
      <c r="D20" s="454"/>
      <c r="E20" s="455"/>
      <c r="F20" s="455"/>
      <c r="G20" s="455"/>
      <c r="H20" s="455"/>
      <c r="I20" s="455"/>
      <c r="J20" s="455"/>
      <c r="K20" s="455"/>
      <c r="L20" s="463">
        <v>326</v>
      </c>
      <c r="M20" s="463"/>
      <c r="N20" s="463"/>
      <c r="O20" s="463"/>
      <c r="P20" s="463"/>
      <c r="Q20" s="463"/>
      <c r="R20" s="464"/>
      <c r="S20" s="464"/>
      <c r="T20" s="464"/>
      <c r="U20" s="464"/>
      <c r="V20" s="465"/>
      <c r="W20" s="474"/>
      <c r="X20" s="475"/>
      <c r="Y20" s="475"/>
      <c r="Z20" s="475"/>
      <c r="AA20" s="475"/>
      <c r="AB20" s="475"/>
      <c r="AC20" s="466"/>
      <c r="AD20" s="466"/>
      <c r="AE20" s="466"/>
      <c r="AF20" s="466"/>
      <c r="AG20" s="466"/>
      <c r="AH20" s="466"/>
      <c r="AI20" s="466"/>
      <c r="AJ20" s="466"/>
      <c r="AK20" s="466"/>
      <c r="AL20" s="467"/>
      <c r="AM20" s="468"/>
      <c r="AN20" s="365"/>
      <c r="AO20" s="365"/>
      <c r="AP20" s="365"/>
      <c r="AQ20" s="365"/>
      <c r="AR20" s="365"/>
      <c r="AS20" s="365"/>
      <c r="AT20" s="366"/>
      <c r="AU20" s="469"/>
      <c r="AV20" s="470"/>
      <c r="AW20" s="470"/>
      <c r="AX20" s="471"/>
      <c r="AY20" s="417"/>
      <c r="AZ20" s="418"/>
      <c r="BA20" s="418"/>
      <c r="BB20" s="418"/>
      <c r="BC20" s="418"/>
      <c r="BD20" s="418"/>
      <c r="BE20" s="418"/>
      <c r="BF20" s="418"/>
      <c r="BG20" s="418"/>
      <c r="BH20" s="418"/>
      <c r="BI20" s="418"/>
      <c r="BJ20" s="418"/>
      <c r="BK20" s="418"/>
      <c r="BL20" s="418"/>
      <c r="BM20" s="419"/>
      <c r="BN20" s="403"/>
      <c r="BO20" s="404"/>
      <c r="BP20" s="404"/>
      <c r="BQ20" s="404"/>
      <c r="BR20" s="404"/>
      <c r="BS20" s="404"/>
      <c r="BT20" s="404"/>
      <c r="BU20" s="405"/>
      <c r="BV20" s="403"/>
      <c r="BW20" s="404"/>
      <c r="BX20" s="404"/>
      <c r="BY20" s="404"/>
      <c r="BZ20" s="404"/>
      <c r="CA20" s="404"/>
      <c r="CB20" s="404"/>
      <c r="CC20" s="405"/>
      <c r="CD20" s="181"/>
      <c r="CE20" s="435"/>
      <c r="CF20" s="435"/>
      <c r="CG20" s="435"/>
      <c r="CH20" s="435"/>
      <c r="CI20" s="435"/>
      <c r="CJ20" s="435"/>
      <c r="CK20" s="435"/>
      <c r="CL20" s="435"/>
      <c r="CM20" s="435"/>
      <c r="CN20" s="435"/>
      <c r="CO20" s="435"/>
      <c r="CP20" s="435"/>
      <c r="CQ20" s="435"/>
      <c r="CR20" s="435"/>
      <c r="CS20" s="436"/>
      <c r="CT20" s="400"/>
      <c r="CU20" s="401"/>
      <c r="CV20" s="401"/>
      <c r="CW20" s="401"/>
      <c r="CX20" s="401"/>
      <c r="CY20" s="401"/>
      <c r="CZ20" s="401"/>
      <c r="DA20" s="402"/>
      <c r="DB20" s="400"/>
      <c r="DC20" s="401"/>
      <c r="DD20" s="401"/>
      <c r="DE20" s="401"/>
      <c r="DF20" s="401"/>
      <c r="DG20" s="401"/>
      <c r="DH20" s="401"/>
      <c r="DI20" s="402"/>
    </row>
    <row r="21" spans="1:113" ht="18.75" customHeight="1" thickBot="1" x14ac:dyDescent="0.2">
      <c r="A21" s="172"/>
      <c r="B21" s="450" t="s">
        <v>163</v>
      </c>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2"/>
      <c r="AY21" s="376"/>
      <c r="AZ21" s="377"/>
      <c r="BA21" s="377"/>
      <c r="BB21" s="377"/>
      <c r="BC21" s="377"/>
      <c r="BD21" s="377"/>
      <c r="BE21" s="377"/>
      <c r="BF21" s="377"/>
      <c r="BG21" s="377"/>
      <c r="BH21" s="377"/>
      <c r="BI21" s="377"/>
      <c r="BJ21" s="377"/>
      <c r="BK21" s="377"/>
      <c r="BL21" s="377"/>
      <c r="BM21" s="378"/>
      <c r="BN21" s="437"/>
      <c r="BO21" s="438"/>
      <c r="BP21" s="438"/>
      <c r="BQ21" s="438"/>
      <c r="BR21" s="438"/>
      <c r="BS21" s="438"/>
      <c r="BT21" s="438"/>
      <c r="BU21" s="439"/>
      <c r="BV21" s="437"/>
      <c r="BW21" s="438"/>
      <c r="BX21" s="438"/>
      <c r="BY21" s="438"/>
      <c r="BZ21" s="438"/>
      <c r="CA21" s="438"/>
      <c r="CB21" s="438"/>
      <c r="CC21" s="439"/>
      <c r="CD21" s="181"/>
      <c r="CE21" s="435"/>
      <c r="CF21" s="435"/>
      <c r="CG21" s="435"/>
      <c r="CH21" s="435"/>
      <c r="CI21" s="435"/>
      <c r="CJ21" s="435"/>
      <c r="CK21" s="435"/>
      <c r="CL21" s="435"/>
      <c r="CM21" s="435"/>
      <c r="CN21" s="435"/>
      <c r="CO21" s="435"/>
      <c r="CP21" s="435"/>
      <c r="CQ21" s="435"/>
      <c r="CR21" s="435"/>
      <c r="CS21" s="436"/>
      <c r="CT21" s="400"/>
      <c r="CU21" s="401"/>
      <c r="CV21" s="401"/>
      <c r="CW21" s="401"/>
      <c r="CX21" s="401"/>
      <c r="CY21" s="401"/>
      <c r="CZ21" s="401"/>
      <c r="DA21" s="402"/>
      <c r="DB21" s="400"/>
      <c r="DC21" s="401"/>
      <c r="DD21" s="401"/>
      <c r="DE21" s="401"/>
      <c r="DF21" s="401"/>
      <c r="DG21" s="401"/>
      <c r="DH21" s="401"/>
      <c r="DI21" s="402"/>
    </row>
    <row r="22" spans="1:113" ht="18.75" customHeight="1" x14ac:dyDescent="0.15">
      <c r="A22" s="172"/>
      <c r="B22" s="379" t="s">
        <v>164</v>
      </c>
      <c r="C22" s="380"/>
      <c r="D22" s="381"/>
      <c r="E22" s="388" t="s">
        <v>1</v>
      </c>
      <c r="F22" s="389"/>
      <c r="G22" s="389"/>
      <c r="H22" s="389"/>
      <c r="I22" s="389"/>
      <c r="J22" s="389"/>
      <c r="K22" s="390"/>
      <c r="L22" s="388" t="s">
        <v>165</v>
      </c>
      <c r="M22" s="389"/>
      <c r="N22" s="389"/>
      <c r="O22" s="389"/>
      <c r="P22" s="390"/>
      <c r="Q22" s="394" t="s">
        <v>166</v>
      </c>
      <c r="R22" s="395"/>
      <c r="S22" s="395"/>
      <c r="T22" s="395"/>
      <c r="U22" s="395"/>
      <c r="V22" s="396"/>
      <c r="W22" s="445" t="s">
        <v>167</v>
      </c>
      <c r="X22" s="380"/>
      <c r="Y22" s="381"/>
      <c r="Z22" s="388" t="s">
        <v>1</v>
      </c>
      <c r="AA22" s="389"/>
      <c r="AB22" s="389"/>
      <c r="AC22" s="389"/>
      <c r="AD22" s="389"/>
      <c r="AE22" s="389"/>
      <c r="AF22" s="389"/>
      <c r="AG22" s="390"/>
      <c r="AH22" s="406" t="s">
        <v>168</v>
      </c>
      <c r="AI22" s="389"/>
      <c r="AJ22" s="389"/>
      <c r="AK22" s="389"/>
      <c r="AL22" s="390"/>
      <c r="AM22" s="406" t="s">
        <v>169</v>
      </c>
      <c r="AN22" s="407"/>
      <c r="AO22" s="407"/>
      <c r="AP22" s="407"/>
      <c r="AQ22" s="407"/>
      <c r="AR22" s="408"/>
      <c r="AS22" s="394" t="s">
        <v>166</v>
      </c>
      <c r="AT22" s="395"/>
      <c r="AU22" s="395"/>
      <c r="AV22" s="395"/>
      <c r="AW22" s="395"/>
      <c r="AX22" s="412"/>
      <c r="AY22" s="429" t="s">
        <v>170</v>
      </c>
      <c r="AZ22" s="430"/>
      <c r="BA22" s="430"/>
      <c r="BB22" s="430"/>
      <c r="BC22" s="430"/>
      <c r="BD22" s="430"/>
      <c r="BE22" s="430"/>
      <c r="BF22" s="430"/>
      <c r="BG22" s="430"/>
      <c r="BH22" s="430"/>
      <c r="BI22" s="430"/>
      <c r="BJ22" s="430"/>
      <c r="BK22" s="430"/>
      <c r="BL22" s="430"/>
      <c r="BM22" s="431"/>
      <c r="BN22" s="432">
        <v>3071189</v>
      </c>
      <c r="BO22" s="433"/>
      <c r="BP22" s="433"/>
      <c r="BQ22" s="433"/>
      <c r="BR22" s="433"/>
      <c r="BS22" s="433"/>
      <c r="BT22" s="433"/>
      <c r="BU22" s="434"/>
      <c r="BV22" s="432">
        <v>3100500</v>
      </c>
      <c r="BW22" s="433"/>
      <c r="BX22" s="433"/>
      <c r="BY22" s="433"/>
      <c r="BZ22" s="433"/>
      <c r="CA22" s="433"/>
      <c r="CB22" s="433"/>
      <c r="CC22" s="434"/>
      <c r="CD22" s="181"/>
      <c r="CE22" s="435"/>
      <c r="CF22" s="435"/>
      <c r="CG22" s="435"/>
      <c r="CH22" s="435"/>
      <c r="CI22" s="435"/>
      <c r="CJ22" s="435"/>
      <c r="CK22" s="435"/>
      <c r="CL22" s="435"/>
      <c r="CM22" s="435"/>
      <c r="CN22" s="435"/>
      <c r="CO22" s="435"/>
      <c r="CP22" s="435"/>
      <c r="CQ22" s="435"/>
      <c r="CR22" s="435"/>
      <c r="CS22" s="436"/>
      <c r="CT22" s="400"/>
      <c r="CU22" s="401"/>
      <c r="CV22" s="401"/>
      <c r="CW22" s="401"/>
      <c r="CX22" s="401"/>
      <c r="CY22" s="401"/>
      <c r="CZ22" s="401"/>
      <c r="DA22" s="402"/>
      <c r="DB22" s="400"/>
      <c r="DC22" s="401"/>
      <c r="DD22" s="401"/>
      <c r="DE22" s="401"/>
      <c r="DF22" s="401"/>
      <c r="DG22" s="401"/>
      <c r="DH22" s="401"/>
      <c r="DI22" s="402"/>
    </row>
    <row r="23" spans="1:113" ht="18.75" customHeight="1" x14ac:dyDescent="0.15">
      <c r="A23" s="172"/>
      <c r="B23" s="382"/>
      <c r="C23" s="383"/>
      <c r="D23" s="384"/>
      <c r="E23" s="391"/>
      <c r="F23" s="392"/>
      <c r="G23" s="392"/>
      <c r="H23" s="392"/>
      <c r="I23" s="392"/>
      <c r="J23" s="392"/>
      <c r="K23" s="393"/>
      <c r="L23" s="391"/>
      <c r="M23" s="392"/>
      <c r="N23" s="392"/>
      <c r="O23" s="392"/>
      <c r="P23" s="393"/>
      <c r="Q23" s="397"/>
      <c r="R23" s="398"/>
      <c r="S23" s="398"/>
      <c r="T23" s="398"/>
      <c r="U23" s="398"/>
      <c r="V23" s="399"/>
      <c r="W23" s="446"/>
      <c r="X23" s="383"/>
      <c r="Y23" s="384"/>
      <c r="Z23" s="391"/>
      <c r="AA23" s="392"/>
      <c r="AB23" s="392"/>
      <c r="AC23" s="392"/>
      <c r="AD23" s="392"/>
      <c r="AE23" s="392"/>
      <c r="AF23" s="392"/>
      <c r="AG23" s="393"/>
      <c r="AH23" s="391"/>
      <c r="AI23" s="392"/>
      <c r="AJ23" s="392"/>
      <c r="AK23" s="392"/>
      <c r="AL23" s="393"/>
      <c r="AM23" s="409"/>
      <c r="AN23" s="410"/>
      <c r="AO23" s="410"/>
      <c r="AP23" s="410"/>
      <c r="AQ23" s="410"/>
      <c r="AR23" s="411"/>
      <c r="AS23" s="397"/>
      <c r="AT23" s="398"/>
      <c r="AU23" s="398"/>
      <c r="AV23" s="398"/>
      <c r="AW23" s="398"/>
      <c r="AX23" s="413"/>
      <c r="AY23" s="417" t="s">
        <v>171</v>
      </c>
      <c r="AZ23" s="418"/>
      <c r="BA23" s="418"/>
      <c r="BB23" s="418"/>
      <c r="BC23" s="418"/>
      <c r="BD23" s="418"/>
      <c r="BE23" s="418"/>
      <c r="BF23" s="418"/>
      <c r="BG23" s="418"/>
      <c r="BH23" s="418"/>
      <c r="BI23" s="418"/>
      <c r="BJ23" s="418"/>
      <c r="BK23" s="418"/>
      <c r="BL23" s="418"/>
      <c r="BM23" s="419"/>
      <c r="BN23" s="403">
        <v>2922436</v>
      </c>
      <c r="BO23" s="404"/>
      <c r="BP23" s="404"/>
      <c r="BQ23" s="404"/>
      <c r="BR23" s="404"/>
      <c r="BS23" s="404"/>
      <c r="BT23" s="404"/>
      <c r="BU23" s="405"/>
      <c r="BV23" s="403">
        <v>2943385</v>
      </c>
      <c r="BW23" s="404"/>
      <c r="BX23" s="404"/>
      <c r="BY23" s="404"/>
      <c r="BZ23" s="404"/>
      <c r="CA23" s="404"/>
      <c r="CB23" s="404"/>
      <c r="CC23" s="405"/>
      <c r="CD23" s="181"/>
      <c r="CE23" s="435"/>
      <c r="CF23" s="435"/>
      <c r="CG23" s="435"/>
      <c r="CH23" s="435"/>
      <c r="CI23" s="435"/>
      <c r="CJ23" s="435"/>
      <c r="CK23" s="435"/>
      <c r="CL23" s="435"/>
      <c r="CM23" s="435"/>
      <c r="CN23" s="435"/>
      <c r="CO23" s="435"/>
      <c r="CP23" s="435"/>
      <c r="CQ23" s="435"/>
      <c r="CR23" s="435"/>
      <c r="CS23" s="436"/>
      <c r="CT23" s="400"/>
      <c r="CU23" s="401"/>
      <c r="CV23" s="401"/>
      <c r="CW23" s="401"/>
      <c r="CX23" s="401"/>
      <c r="CY23" s="401"/>
      <c r="CZ23" s="401"/>
      <c r="DA23" s="402"/>
      <c r="DB23" s="400"/>
      <c r="DC23" s="401"/>
      <c r="DD23" s="401"/>
      <c r="DE23" s="401"/>
      <c r="DF23" s="401"/>
      <c r="DG23" s="401"/>
      <c r="DH23" s="401"/>
      <c r="DI23" s="402"/>
    </row>
    <row r="24" spans="1:113" ht="18.75" customHeight="1" thickBot="1" x14ac:dyDescent="0.2">
      <c r="A24" s="172"/>
      <c r="B24" s="382"/>
      <c r="C24" s="383"/>
      <c r="D24" s="384"/>
      <c r="E24" s="359" t="s">
        <v>172</v>
      </c>
      <c r="F24" s="360"/>
      <c r="G24" s="360"/>
      <c r="H24" s="360"/>
      <c r="I24" s="360"/>
      <c r="J24" s="360"/>
      <c r="K24" s="361"/>
      <c r="L24" s="356">
        <v>1</v>
      </c>
      <c r="M24" s="357"/>
      <c r="N24" s="357"/>
      <c r="O24" s="357"/>
      <c r="P24" s="358"/>
      <c r="Q24" s="356">
        <v>6620</v>
      </c>
      <c r="R24" s="357"/>
      <c r="S24" s="357"/>
      <c r="T24" s="357"/>
      <c r="U24" s="357"/>
      <c r="V24" s="358"/>
      <c r="W24" s="446"/>
      <c r="X24" s="383"/>
      <c r="Y24" s="384"/>
      <c r="Z24" s="359" t="s">
        <v>173</v>
      </c>
      <c r="AA24" s="360"/>
      <c r="AB24" s="360"/>
      <c r="AC24" s="360"/>
      <c r="AD24" s="360"/>
      <c r="AE24" s="360"/>
      <c r="AF24" s="360"/>
      <c r="AG24" s="361"/>
      <c r="AH24" s="356">
        <v>34</v>
      </c>
      <c r="AI24" s="357"/>
      <c r="AJ24" s="357"/>
      <c r="AK24" s="357"/>
      <c r="AL24" s="358"/>
      <c r="AM24" s="356">
        <v>92344</v>
      </c>
      <c r="AN24" s="357"/>
      <c r="AO24" s="357"/>
      <c r="AP24" s="357"/>
      <c r="AQ24" s="357"/>
      <c r="AR24" s="358"/>
      <c r="AS24" s="356">
        <v>2716</v>
      </c>
      <c r="AT24" s="357"/>
      <c r="AU24" s="357"/>
      <c r="AV24" s="357"/>
      <c r="AW24" s="357"/>
      <c r="AX24" s="416"/>
      <c r="AY24" s="376" t="s">
        <v>174</v>
      </c>
      <c r="AZ24" s="377"/>
      <c r="BA24" s="377"/>
      <c r="BB24" s="377"/>
      <c r="BC24" s="377"/>
      <c r="BD24" s="377"/>
      <c r="BE24" s="377"/>
      <c r="BF24" s="377"/>
      <c r="BG24" s="377"/>
      <c r="BH24" s="377"/>
      <c r="BI24" s="377"/>
      <c r="BJ24" s="377"/>
      <c r="BK24" s="377"/>
      <c r="BL24" s="377"/>
      <c r="BM24" s="378"/>
      <c r="BN24" s="403">
        <v>2690331</v>
      </c>
      <c r="BO24" s="404"/>
      <c r="BP24" s="404"/>
      <c r="BQ24" s="404"/>
      <c r="BR24" s="404"/>
      <c r="BS24" s="404"/>
      <c r="BT24" s="404"/>
      <c r="BU24" s="405"/>
      <c r="BV24" s="403">
        <v>2710309</v>
      </c>
      <c r="BW24" s="404"/>
      <c r="BX24" s="404"/>
      <c r="BY24" s="404"/>
      <c r="BZ24" s="404"/>
      <c r="CA24" s="404"/>
      <c r="CB24" s="404"/>
      <c r="CC24" s="405"/>
      <c r="CD24" s="181"/>
      <c r="CE24" s="435"/>
      <c r="CF24" s="435"/>
      <c r="CG24" s="435"/>
      <c r="CH24" s="435"/>
      <c r="CI24" s="435"/>
      <c r="CJ24" s="435"/>
      <c r="CK24" s="435"/>
      <c r="CL24" s="435"/>
      <c r="CM24" s="435"/>
      <c r="CN24" s="435"/>
      <c r="CO24" s="435"/>
      <c r="CP24" s="435"/>
      <c r="CQ24" s="435"/>
      <c r="CR24" s="435"/>
      <c r="CS24" s="436"/>
      <c r="CT24" s="400"/>
      <c r="CU24" s="401"/>
      <c r="CV24" s="401"/>
      <c r="CW24" s="401"/>
      <c r="CX24" s="401"/>
      <c r="CY24" s="401"/>
      <c r="CZ24" s="401"/>
      <c r="DA24" s="402"/>
      <c r="DB24" s="400"/>
      <c r="DC24" s="401"/>
      <c r="DD24" s="401"/>
      <c r="DE24" s="401"/>
      <c r="DF24" s="401"/>
      <c r="DG24" s="401"/>
      <c r="DH24" s="401"/>
      <c r="DI24" s="402"/>
    </row>
    <row r="25" spans="1:113" ht="18.75" customHeight="1" x14ac:dyDescent="0.15">
      <c r="A25" s="172"/>
      <c r="B25" s="382"/>
      <c r="C25" s="383"/>
      <c r="D25" s="384"/>
      <c r="E25" s="359" t="s">
        <v>175</v>
      </c>
      <c r="F25" s="360"/>
      <c r="G25" s="360"/>
      <c r="H25" s="360"/>
      <c r="I25" s="360"/>
      <c r="J25" s="360"/>
      <c r="K25" s="361"/>
      <c r="L25" s="356">
        <v>1</v>
      </c>
      <c r="M25" s="357"/>
      <c r="N25" s="357"/>
      <c r="O25" s="357"/>
      <c r="P25" s="358"/>
      <c r="Q25" s="356">
        <v>5360</v>
      </c>
      <c r="R25" s="357"/>
      <c r="S25" s="357"/>
      <c r="T25" s="357"/>
      <c r="U25" s="357"/>
      <c r="V25" s="358"/>
      <c r="W25" s="446"/>
      <c r="X25" s="383"/>
      <c r="Y25" s="384"/>
      <c r="Z25" s="359" t="s">
        <v>176</v>
      </c>
      <c r="AA25" s="360"/>
      <c r="AB25" s="360"/>
      <c r="AC25" s="360"/>
      <c r="AD25" s="360"/>
      <c r="AE25" s="360"/>
      <c r="AF25" s="360"/>
      <c r="AG25" s="361"/>
      <c r="AH25" s="356" t="s">
        <v>177</v>
      </c>
      <c r="AI25" s="357"/>
      <c r="AJ25" s="357"/>
      <c r="AK25" s="357"/>
      <c r="AL25" s="358"/>
      <c r="AM25" s="356" t="s">
        <v>139</v>
      </c>
      <c r="AN25" s="357"/>
      <c r="AO25" s="357"/>
      <c r="AP25" s="357"/>
      <c r="AQ25" s="357"/>
      <c r="AR25" s="358"/>
      <c r="AS25" s="356" t="s">
        <v>130</v>
      </c>
      <c r="AT25" s="357"/>
      <c r="AU25" s="357"/>
      <c r="AV25" s="357"/>
      <c r="AW25" s="357"/>
      <c r="AX25" s="416"/>
      <c r="AY25" s="429" t="s">
        <v>178</v>
      </c>
      <c r="AZ25" s="430"/>
      <c r="BA25" s="430"/>
      <c r="BB25" s="430"/>
      <c r="BC25" s="430"/>
      <c r="BD25" s="430"/>
      <c r="BE25" s="430"/>
      <c r="BF25" s="430"/>
      <c r="BG25" s="430"/>
      <c r="BH25" s="430"/>
      <c r="BI25" s="430"/>
      <c r="BJ25" s="430"/>
      <c r="BK25" s="430"/>
      <c r="BL25" s="430"/>
      <c r="BM25" s="431"/>
      <c r="BN25" s="432" t="s">
        <v>130</v>
      </c>
      <c r="BO25" s="433"/>
      <c r="BP25" s="433"/>
      <c r="BQ25" s="433"/>
      <c r="BR25" s="433"/>
      <c r="BS25" s="433"/>
      <c r="BT25" s="433"/>
      <c r="BU25" s="434"/>
      <c r="BV25" s="432" t="s">
        <v>177</v>
      </c>
      <c r="BW25" s="433"/>
      <c r="BX25" s="433"/>
      <c r="BY25" s="433"/>
      <c r="BZ25" s="433"/>
      <c r="CA25" s="433"/>
      <c r="CB25" s="433"/>
      <c r="CC25" s="434"/>
      <c r="CD25" s="181"/>
      <c r="CE25" s="435"/>
      <c r="CF25" s="435"/>
      <c r="CG25" s="435"/>
      <c r="CH25" s="435"/>
      <c r="CI25" s="435"/>
      <c r="CJ25" s="435"/>
      <c r="CK25" s="435"/>
      <c r="CL25" s="435"/>
      <c r="CM25" s="435"/>
      <c r="CN25" s="435"/>
      <c r="CO25" s="435"/>
      <c r="CP25" s="435"/>
      <c r="CQ25" s="435"/>
      <c r="CR25" s="435"/>
      <c r="CS25" s="436"/>
      <c r="CT25" s="400"/>
      <c r="CU25" s="401"/>
      <c r="CV25" s="401"/>
      <c r="CW25" s="401"/>
      <c r="CX25" s="401"/>
      <c r="CY25" s="401"/>
      <c r="CZ25" s="401"/>
      <c r="DA25" s="402"/>
      <c r="DB25" s="400"/>
      <c r="DC25" s="401"/>
      <c r="DD25" s="401"/>
      <c r="DE25" s="401"/>
      <c r="DF25" s="401"/>
      <c r="DG25" s="401"/>
      <c r="DH25" s="401"/>
      <c r="DI25" s="402"/>
    </row>
    <row r="26" spans="1:113" ht="18.75" customHeight="1" x14ac:dyDescent="0.15">
      <c r="A26" s="172"/>
      <c r="B26" s="382"/>
      <c r="C26" s="383"/>
      <c r="D26" s="384"/>
      <c r="E26" s="359" t="s">
        <v>179</v>
      </c>
      <c r="F26" s="360"/>
      <c r="G26" s="360"/>
      <c r="H26" s="360"/>
      <c r="I26" s="360"/>
      <c r="J26" s="360"/>
      <c r="K26" s="361"/>
      <c r="L26" s="356">
        <v>1</v>
      </c>
      <c r="M26" s="357"/>
      <c r="N26" s="357"/>
      <c r="O26" s="357"/>
      <c r="P26" s="358"/>
      <c r="Q26" s="356">
        <v>5190</v>
      </c>
      <c r="R26" s="357"/>
      <c r="S26" s="357"/>
      <c r="T26" s="357"/>
      <c r="U26" s="357"/>
      <c r="V26" s="358"/>
      <c r="W26" s="446"/>
      <c r="X26" s="383"/>
      <c r="Y26" s="384"/>
      <c r="Z26" s="359" t="s">
        <v>180</v>
      </c>
      <c r="AA26" s="414"/>
      <c r="AB26" s="414"/>
      <c r="AC26" s="414"/>
      <c r="AD26" s="414"/>
      <c r="AE26" s="414"/>
      <c r="AF26" s="414"/>
      <c r="AG26" s="415"/>
      <c r="AH26" s="356" t="s">
        <v>130</v>
      </c>
      <c r="AI26" s="357"/>
      <c r="AJ26" s="357"/>
      <c r="AK26" s="357"/>
      <c r="AL26" s="358"/>
      <c r="AM26" s="356" t="s">
        <v>130</v>
      </c>
      <c r="AN26" s="357"/>
      <c r="AO26" s="357"/>
      <c r="AP26" s="357"/>
      <c r="AQ26" s="357"/>
      <c r="AR26" s="358"/>
      <c r="AS26" s="356" t="s">
        <v>177</v>
      </c>
      <c r="AT26" s="357"/>
      <c r="AU26" s="357"/>
      <c r="AV26" s="357"/>
      <c r="AW26" s="357"/>
      <c r="AX26" s="416"/>
      <c r="AY26" s="443" t="s">
        <v>181</v>
      </c>
      <c r="AZ26" s="363"/>
      <c r="BA26" s="363"/>
      <c r="BB26" s="363"/>
      <c r="BC26" s="363"/>
      <c r="BD26" s="363"/>
      <c r="BE26" s="363"/>
      <c r="BF26" s="363"/>
      <c r="BG26" s="363"/>
      <c r="BH26" s="363"/>
      <c r="BI26" s="363"/>
      <c r="BJ26" s="363"/>
      <c r="BK26" s="363"/>
      <c r="BL26" s="363"/>
      <c r="BM26" s="444"/>
      <c r="BN26" s="403" t="s">
        <v>130</v>
      </c>
      <c r="BO26" s="404"/>
      <c r="BP26" s="404"/>
      <c r="BQ26" s="404"/>
      <c r="BR26" s="404"/>
      <c r="BS26" s="404"/>
      <c r="BT26" s="404"/>
      <c r="BU26" s="405"/>
      <c r="BV26" s="403" t="s">
        <v>130</v>
      </c>
      <c r="BW26" s="404"/>
      <c r="BX26" s="404"/>
      <c r="BY26" s="404"/>
      <c r="BZ26" s="404"/>
      <c r="CA26" s="404"/>
      <c r="CB26" s="404"/>
      <c r="CC26" s="405"/>
      <c r="CD26" s="181"/>
      <c r="CE26" s="435"/>
      <c r="CF26" s="435"/>
      <c r="CG26" s="435"/>
      <c r="CH26" s="435"/>
      <c r="CI26" s="435"/>
      <c r="CJ26" s="435"/>
      <c r="CK26" s="435"/>
      <c r="CL26" s="435"/>
      <c r="CM26" s="435"/>
      <c r="CN26" s="435"/>
      <c r="CO26" s="435"/>
      <c r="CP26" s="435"/>
      <c r="CQ26" s="435"/>
      <c r="CR26" s="435"/>
      <c r="CS26" s="436"/>
      <c r="CT26" s="400"/>
      <c r="CU26" s="401"/>
      <c r="CV26" s="401"/>
      <c r="CW26" s="401"/>
      <c r="CX26" s="401"/>
      <c r="CY26" s="401"/>
      <c r="CZ26" s="401"/>
      <c r="DA26" s="402"/>
      <c r="DB26" s="400"/>
      <c r="DC26" s="401"/>
      <c r="DD26" s="401"/>
      <c r="DE26" s="401"/>
      <c r="DF26" s="401"/>
      <c r="DG26" s="401"/>
      <c r="DH26" s="401"/>
      <c r="DI26" s="402"/>
    </row>
    <row r="27" spans="1:113" ht="18.75" customHeight="1" thickBot="1" x14ac:dyDescent="0.2">
      <c r="A27" s="172"/>
      <c r="B27" s="382"/>
      <c r="C27" s="383"/>
      <c r="D27" s="384"/>
      <c r="E27" s="359" t="s">
        <v>182</v>
      </c>
      <c r="F27" s="360"/>
      <c r="G27" s="360"/>
      <c r="H27" s="360"/>
      <c r="I27" s="360"/>
      <c r="J27" s="360"/>
      <c r="K27" s="361"/>
      <c r="L27" s="356">
        <v>1</v>
      </c>
      <c r="M27" s="357"/>
      <c r="N27" s="357"/>
      <c r="O27" s="357"/>
      <c r="P27" s="358"/>
      <c r="Q27" s="356">
        <v>2390</v>
      </c>
      <c r="R27" s="357"/>
      <c r="S27" s="357"/>
      <c r="T27" s="357"/>
      <c r="U27" s="357"/>
      <c r="V27" s="358"/>
      <c r="W27" s="446"/>
      <c r="X27" s="383"/>
      <c r="Y27" s="384"/>
      <c r="Z27" s="359" t="s">
        <v>183</v>
      </c>
      <c r="AA27" s="360"/>
      <c r="AB27" s="360"/>
      <c r="AC27" s="360"/>
      <c r="AD27" s="360"/>
      <c r="AE27" s="360"/>
      <c r="AF27" s="360"/>
      <c r="AG27" s="361"/>
      <c r="AH27" s="356">
        <v>3</v>
      </c>
      <c r="AI27" s="357"/>
      <c r="AJ27" s="357"/>
      <c r="AK27" s="357"/>
      <c r="AL27" s="358"/>
      <c r="AM27" s="356">
        <v>9000</v>
      </c>
      <c r="AN27" s="357"/>
      <c r="AO27" s="357"/>
      <c r="AP27" s="357"/>
      <c r="AQ27" s="357"/>
      <c r="AR27" s="358"/>
      <c r="AS27" s="356">
        <v>3000</v>
      </c>
      <c r="AT27" s="357"/>
      <c r="AU27" s="357"/>
      <c r="AV27" s="357"/>
      <c r="AW27" s="357"/>
      <c r="AX27" s="416"/>
      <c r="AY27" s="440" t="s">
        <v>184</v>
      </c>
      <c r="AZ27" s="441"/>
      <c r="BA27" s="441"/>
      <c r="BB27" s="441"/>
      <c r="BC27" s="441"/>
      <c r="BD27" s="441"/>
      <c r="BE27" s="441"/>
      <c r="BF27" s="441"/>
      <c r="BG27" s="441"/>
      <c r="BH27" s="441"/>
      <c r="BI27" s="441"/>
      <c r="BJ27" s="441"/>
      <c r="BK27" s="441"/>
      <c r="BL27" s="441"/>
      <c r="BM27" s="442"/>
      <c r="BN27" s="437">
        <v>25821</v>
      </c>
      <c r="BO27" s="438"/>
      <c r="BP27" s="438"/>
      <c r="BQ27" s="438"/>
      <c r="BR27" s="438"/>
      <c r="BS27" s="438"/>
      <c r="BT27" s="438"/>
      <c r="BU27" s="439"/>
      <c r="BV27" s="437">
        <v>25821</v>
      </c>
      <c r="BW27" s="438"/>
      <c r="BX27" s="438"/>
      <c r="BY27" s="438"/>
      <c r="BZ27" s="438"/>
      <c r="CA27" s="438"/>
      <c r="CB27" s="438"/>
      <c r="CC27" s="439"/>
      <c r="CD27" s="175"/>
      <c r="CE27" s="435"/>
      <c r="CF27" s="435"/>
      <c r="CG27" s="435"/>
      <c r="CH27" s="435"/>
      <c r="CI27" s="435"/>
      <c r="CJ27" s="435"/>
      <c r="CK27" s="435"/>
      <c r="CL27" s="435"/>
      <c r="CM27" s="435"/>
      <c r="CN27" s="435"/>
      <c r="CO27" s="435"/>
      <c r="CP27" s="435"/>
      <c r="CQ27" s="435"/>
      <c r="CR27" s="435"/>
      <c r="CS27" s="436"/>
      <c r="CT27" s="400"/>
      <c r="CU27" s="401"/>
      <c r="CV27" s="401"/>
      <c r="CW27" s="401"/>
      <c r="CX27" s="401"/>
      <c r="CY27" s="401"/>
      <c r="CZ27" s="401"/>
      <c r="DA27" s="402"/>
      <c r="DB27" s="400"/>
      <c r="DC27" s="401"/>
      <c r="DD27" s="401"/>
      <c r="DE27" s="401"/>
      <c r="DF27" s="401"/>
      <c r="DG27" s="401"/>
      <c r="DH27" s="401"/>
      <c r="DI27" s="402"/>
    </row>
    <row r="28" spans="1:113" ht="18.75" customHeight="1" x14ac:dyDescent="0.15">
      <c r="A28" s="172"/>
      <c r="B28" s="382"/>
      <c r="C28" s="383"/>
      <c r="D28" s="384"/>
      <c r="E28" s="359" t="s">
        <v>185</v>
      </c>
      <c r="F28" s="360"/>
      <c r="G28" s="360"/>
      <c r="H28" s="360"/>
      <c r="I28" s="360"/>
      <c r="J28" s="360"/>
      <c r="K28" s="361"/>
      <c r="L28" s="356">
        <v>1</v>
      </c>
      <c r="M28" s="357"/>
      <c r="N28" s="357"/>
      <c r="O28" s="357"/>
      <c r="P28" s="358"/>
      <c r="Q28" s="356">
        <v>1980</v>
      </c>
      <c r="R28" s="357"/>
      <c r="S28" s="357"/>
      <c r="T28" s="357"/>
      <c r="U28" s="357"/>
      <c r="V28" s="358"/>
      <c r="W28" s="446"/>
      <c r="X28" s="383"/>
      <c r="Y28" s="384"/>
      <c r="Z28" s="359" t="s">
        <v>186</v>
      </c>
      <c r="AA28" s="360"/>
      <c r="AB28" s="360"/>
      <c r="AC28" s="360"/>
      <c r="AD28" s="360"/>
      <c r="AE28" s="360"/>
      <c r="AF28" s="360"/>
      <c r="AG28" s="361"/>
      <c r="AH28" s="356" t="s">
        <v>177</v>
      </c>
      <c r="AI28" s="357"/>
      <c r="AJ28" s="357"/>
      <c r="AK28" s="357"/>
      <c r="AL28" s="358"/>
      <c r="AM28" s="356" t="s">
        <v>130</v>
      </c>
      <c r="AN28" s="357"/>
      <c r="AO28" s="357"/>
      <c r="AP28" s="357"/>
      <c r="AQ28" s="357"/>
      <c r="AR28" s="358"/>
      <c r="AS28" s="356" t="s">
        <v>177</v>
      </c>
      <c r="AT28" s="357"/>
      <c r="AU28" s="357"/>
      <c r="AV28" s="357"/>
      <c r="AW28" s="357"/>
      <c r="AX28" s="416"/>
      <c r="AY28" s="420" t="s">
        <v>187</v>
      </c>
      <c r="AZ28" s="421"/>
      <c r="BA28" s="421"/>
      <c r="BB28" s="422"/>
      <c r="BC28" s="429" t="s">
        <v>48</v>
      </c>
      <c r="BD28" s="430"/>
      <c r="BE28" s="430"/>
      <c r="BF28" s="430"/>
      <c r="BG28" s="430"/>
      <c r="BH28" s="430"/>
      <c r="BI28" s="430"/>
      <c r="BJ28" s="430"/>
      <c r="BK28" s="430"/>
      <c r="BL28" s="430"/>
      <c r="BM28" s="431"/>
      <c r="BN28" s="432">
        <v>421015</v>
      </c>
      <c r="BO28" s="433"/>
      <c r="BP28" s="433"/>
      <c r="BQ28" s="433"/>
      <c r="BR28" s="433"/>
      <c r="BS28" s="433"/>
      <c r="BT28" s="433"/>
      <c r="BU28" s="434"/>
      <c r="BV28" s="432">
        <v>223850</v>
      </c>
      <c r="BW28" s="433"/>
      <c r="BX28" s="433"/>
      <c r="BY28" s="433"/>
      <c r="BZ28" s="433"/>
      <c r="CA28" s="433"/>
      <c r="CB28" s="433"/>
      <c r="CC28" s="434"/>
      <c r="CD28" s="181"/>
      <c r="CE28" s="435"/>
      <c r="CF28" s="435"/>
      <c r="CG28" s="435"/>
      <c r="CH28" s="435"/>
      <c r="CI28" s="435"/>
      <c r="CJ28" s="435"/>
      <c r="CK28" s="435"/>
      <c r="CL28" s="435"/>
      <c r="CM28" s="435"/>
      <c r="CN28" s="435"/>
      <c r="CO28" s="435"/>
      <c r="CP28" s="435"/>
      <c r="CQ28" s="435"/>
      <c r="CR28" s="435"/>
      <c r="CS28" s="436"/>
      <c r="CT28" s="400"/>
      <c r="CU28" s="401"/>
      <c r="CV28" s="401"/>
      <c r="CW28" s="401"/>
      <c r="CX28" s="401"/>
      <c r="CY28" s="401"/>
      <c r="CZ28" s="401"/>
      <c r="DA28" s="402"/>
      <c r="DB28" s="400"/>
      <c r="DC28" s="401"/>
      <c r="DD28" s="401"/>
      <c r="DE28" s="401"/>
      <c r="DF28" s="401"/>
      <c r="DG28" s="401"/>
      <c r="DH28" s="401"/>
      <c r="DI28" s="402"/>
    </row>
    <row r="29" spans="1:113" ht="18.75" customHeight="1" x14ac:dyDescent="0.15">
      <c r="A29" s="172"/>
      <c r="B29" s="382"/>
      <c r="C29" s="383"/>
      <c r="D29" s="384"/>
      <c r="E29" s="359" t="s">
        <v>188</v>
      </c>
      <c r="F29" s="360"/>
      <c r="G29" s="360"/>
      <c r="H29" s="360"/>
      <c r="I29" s="360"/>
      <c r="J29" s="360"/>
      <c r="K29" s="361"/>
      <c r="L29" s="356">
        <v>3</v>
      </c>
      <c r="M29" s="357"/>
      <c r="N29" s="357"/>
      <c r="O29" s="357"/>
      <c r="P29" s="358"/>
      <c r="Q29" s="356">
        <v>1850</v>
      </c>
      <c r="R29" s="357"/>
      <c r="S29" s="357"/>
      <c r="T29" s="357"/>
      <c r="U29" s="357"/>
      <c r="V29" s="358"/>
      <c r="W29" s="447"/>
      <c r="X29" s="448"/>
      <c r="Y29" s="449"/>
      <c r="Z29" s="359" t="s">
        <v>189</v>
      </c>
      <c r="AA29" s="360"/>
      <c r="AB29" s="360"/>
      <c r="AC29" s="360"/>
      <c r="AD29" s="360"/>
      <c r="AE29" s="360"/>
      <c r="AF29" s="360"/>
      <c r="AG29" s="361"/>
      <c r="AH29" s="356">
        <v>37</v>
      </c>
      <c r="AI29" s="357"/>
      <c r="AJ29" s="357"/>
      <c r="AK29" s="357"/>
      <c r="AL29" s="358"/>
      <c r="AM29" s="356">
        <v>101344</v>
      </c>
      <c r="AN29" s="357"/>
      <c r="AO29" s="357"/>
      <c r="AP29" s="357"/>
      <c r="AQ29" s="357"/>
      <c r="AR29" s="358"/>
      <c r="AS29" s="356">
        <v>2739</v>
      </c>
      <c r="AT29" s="357"/>
      <c r="AU29" s="357"/>
      <c r="AV29" s="357"/>
      <c r="AW29" s="357"/>
      <c r="AX29" s="416"/>
      <c r="AY29" s="423"/>
      <c r="AZ29" s="424"/>
      <c r="BA29" s="424"/>
      <c r="BB29" s="425"/>
      <c r="BC29" s="417" t="s">
        <v>190</v>
      </c>
      <c r="BD29" s="418"/>
      <c r="BE29" s="418"/>
      <c r="BF29" s="418"/>
      <c r="BG29" s="418"/>
      <c r="BH29" s="418"/>
      <c r="BI29" s="418"/>
      <c r="BJ29" s="418"/>
      <c r="BK29" s="418"/>
      <c r="BL29" s="418"/>
      <c r="BM29" s="419"/>
      <c r="BN29" s="403">
        <v>2610</v>
      </c>
      <c r="BO29" s="404"/>
      <c r="BP29" s="404"/>
      <c r="BQ29" s="404"/>
      <c r="BR29" s="404"/>
      <c r="BS29" s="404"/>
      <c r="BT29" s="404"/>
      <c r="BU29" s="405"/>
      <c r="BV29" s="403">
        <v>2610</v>
      </c>
      <c r="BW29" s="404"/>
      <c r="BX29" s="404"/>
      <c r="BY29" s="404"/>
      <c r="BZ29" s="404"/>
      <c r="CA29" s="404"/>
      <c r="CB29" s="404"/>
      <c r="CC29" s="405"/>
      <c r="CD29" s="175"/>
      <c r="CE29" s="435"/>
      <c r="CF29" s="435"/>
      <c r="CG29" s="435"/>
      <c r="CH29" s="435"/>
      <c r="CI29" s="435"/>
      <c r="CJ29" s="435"/>
      <c r="CK29" s="435"/>
      <c r="CL29" s="435"/>
      <c r="CM29" s="435"/>
      <c r="CN29" s="435"/>
      <c r="CO29" s="435"/>
      <c r="CP29" s="435"/>
      <c r="CQ29" s="435"/>
      <c r="CR29" s="435"/>
      <c r="CS29" s="436"/>
      <c r="CT29" s="400"/>
      <c r="CU29" s="401"/>
      <c r="CV29" s="401"/>
      <c r="CW29" s="401"/>
      <c r="CX29" s="401"/>
      <c r="CY29" s="401"/>
      <c r="CZ29" s="401"/>
      <c r="DA29" s="402"/>
      <c r="DB29" s="400"/>
      <c r="DC29" s="401"/>
      <c r="DD29" s="401"/>
      <c r="DE29" s="401"/>
      <c r="DF29" s="401"/>
      <c r="DG29" s="401"/>
      <c r="DH29" s="401"/>
      <c r="DI29" s="402"/>
    </row>
    <row r="30" spans="1:113" ht="18.75" customHeight="1" thickBot="1" x14ac:dyDescent="0.2">
      <c r="A30" s="172"/>
      <c r="B30" s="385"/>
      <c r="C30" s="386"/>
      <c r="D30" s="387"/>
      <c r="E30" s="364"/>
      <c r="F30" s="365"/>
      <c r="G30" s="365"/>
      <c r="H30" s="365"/>
      <c r="I30" s="365"/>
      <c r="J30" s="365"/>
      <c r="K30" s="366"/>
      <c r="L30" s="367"/>
      <c r="M30" s="368"/>
      <c r="N30" s="368"/>
      <c r="O30" s="368"/>
      <c r="P30" s="369"/>
      <c r="Q30" s="367"/>
      <c r="R30" s="368"/>
      <c r="S30" s="368"/>
      <c r="T30" s="368"/>
      <c r="U30" s="368"/>
      <c r="V30" s="369"/>
      <c r="W30" s="370" t="s">
        <v>191</v>
      </c>
      <c r="X30" s="371"/>
      <c r="Y30" s="371"/>
      <c r="Z30" s="371"/>
      <c r="AA30" s="371"/>
      <c r="AB30" s="371"/>
      <c r="AC30" s="371"/>
      <c r="AD30" s="371"/>
      <c r="AE30" s="371"/>
      <c r="AF30" s="371"/>
      <c r="AG30" s="372"/>
      <c r="AH30" s="373">
        <v>90.3</v>
      </c>
      <c r="AI30" s="374"/>
      <c r="AJ30" s="374"/>
      <c r="AK30" s="374"/>
      <c r="AL30" s="374"/>
      <c r="AM30" s="374"/>
      <c r="AN30" s="374"/>
      <c r="AO30" s="374"/>
      <c r="AP30" s="374"/>
      <c r="AQ30" s="374"/>
      <c r="AR30" s="374"/>
      <c r="AS30" s="374"/>
      <c r="AT30" s="374"/>
      <c r="AU30" s="374"/>
      <c r="AV30" s="374"/>
      <c r="AW30" s="374"/>
      <c r="AX30" s="375"/>
      <c r="AY30" s="426"/>
      <c r="AZ30" s="427"/>
      <c r="BA30" s="427"/>
      <c r="BB30" s="428"/>
      <c r="BC30" s="376" t="s">
        <v>50</v>
      </c>
      <c r="BD30" s="377"/>
      <c r="BE30" s="377"/>
      <c r="BF30" s="377"/>
      <c r="BG30" s="377"/>
      <c r="BH30" s="377"/>
      <c r="BI30" s="377"/>
      <c r="BJ30" s="377"/>
      <c r="BK30" s="377"/>
      <c r="BL30" s="377"/>
      <c r="BM30" s="378"/>
      <c r="BN30" s="437">
        <v>421733</v>
      </c>
      <c r="BO30" s="438"/>
      <c r="BP30" s="438"/>
      <c r="BQ30" s="438"/>
      <c r="BR30" s="438"/>
      <c r="BS30" s="438"/>
      <c r="BT30" s="438"/>
      <c r="BU30" s="439"/>
      <c r="BV30" s="437">
        <v>407471</v>
      </c>
      <c r="BW30" s="438"/>
      <c r="BX30" s="438"/>
      <c r="BY30" s="438"/>
      <c r="BZ30" s="438"/>
      <c r="CA30" s="438"/>
      <c r="CB30" s="438"/>
      <c r="CC30" s="439"/>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2"/>
      <c r="B31" s="197"/>
      <c r="DI31" s="198"/>
    </row>
    <row r="32" spans="1:113" ht="13.5" customHeight="1" x14ac:dyDescent="0.15">
      <c r="A32" s="172"/>
      <c r="B32" s="199"/>
      <c r="C32" s="362" t="s">
        <v>192</v>
      </c>
      <c r="D32" s="362"/>
      <c r="E32" s="362"/>
      <c r="F32" s="362"/>
      <c r="G32" s="362"/>
      <c r="H32" s="362"/>
      <c r="I32" s="362"/>
      <c r="J32" s="362"/>
      <c r="K32" s="362"/>
      <c r="L32" s="362"/>
      <c r="M32" s="362"/>
      <c r="N32" s="362"/>
      <c r="O32" s="362"/>
      <c r="P32" s="362"/>
      <c r="Q32" s="362"/>
      <c r="R32" s="362"/>
      <c r="S32" s="362"/>
      <c r="U32" s="363" t="s">
        <v>193</v>
      </c>
      <c r="V32" s="363"/>
      <c r="W32" s="363"/>
      <c r="X32" s="363"/>
      <c r="Y32" s="363"/>
      <c r="Z32" s="363"/>
      <c r="AA32" s="363"/>
      <c r="AB32" s="363"/>
      <c r="AC32" s="363"/>
      <c r="AD32" s="363"/>
      <c r="AE32" s="363"/>
      <c r="AF32" s="363"/>
      <c r="AG32" s="363"/>
      <c r="AH32" s="363"/>
      <c r="AI32" s="363"/>
      <c r="AJ32" s="363"/>
      <c r="AK32" s="363"/>
      <c r="AM32" s="363" t="s">
        <v>194</v>
      </c>
      <c r="AN32" s="363"/>
      <c r="AO32" s="363"/>
      <c r="AP32" s="363"/>
      <c r="AQ32" s="363"/>
      <c r="AR32" s="363"/>
      <c r="AS32" s="363"/>
      <c r="AT32" s="363"/>
      <c r="AU32" s="363"/>
      <c r="AV32" s="363"/>
      <c r="AW32" s="363"/>
      <c r="AX32" s="363"/>
      <c r="AY32" s="363"/>
      <c r="AZ32" s="363"/>
      <c r="BA32" s="363"/>
      <c r="BB32" s="363"/>
      <c r="BC32" s="363"/>
      <c r="BE32" s="363" t="s">
        <v>195</v>
      </c>
      <c r="BF32" s="363"/>
      <c r="BG32" s="363"/>
      <c r="BH32" s="363"/>
      <c r="BI32" s="363"/>
      <c r="BJ32" s="363"/>
      <c r="BK32" s="363"/>
      <c r="BL32" s="363"/>
      <c r="BM32" s="363"/>
      <c r="BN32" s="363"/>
      <c r="BO32" s="363"/>
      <c r="BP32" s="363"/>
      <c r="BQ32" s="363"/>
      <c r="BR32" s="363"/>
      <c r="BS32" s="363"/>
      <c r="BT32" s="363"/>
      <c r="BU32" s="363"/>
      <c r="BW32" s="363" t="s">
        <v>196</v>
      </c>
      <c r="BX32" s="363"/>
      <c r="BY32" s="363"/>
      <c r="BZ32" s="363"/>
      <c r="CA32" s="363"/>
      <c r="CB32" s="363"/>
      <c r="CC32" s="363"/>
      <c r="CD32" s="363"/>
      <c r="CE32" s="363"/>
      <c r="CF32" s="363"/>
      <c r="CG32" s="363"/>
      <c r="CH32" s="363"/>
      <c r="CI32" s="363"/>
      <c r="CJ32" s="363"/>
      <c r="CK32" s="363"/>
      <c r="CL32" s="363"/>
      <c r="CM32" s="363"/>
      <c r="CO32" s="363" t="s">
        <v>197</v>
      </c>
      <c r="CP32" s="363"/>
      <c r="CQ32" s="363"/>
      <c r="CR32" s="363"/>
      <c r="CS32" s="363"/>
      <c r="CT32" s="363"/>
      <c r="CU32" s="363"/>
      <c r="CV32" s="363"/>
      <c r="CW32" s="363"/>
      <c r="CX32" s="363"/>
      <c r="CY32" s="363"/>
      <c r="CZ32" s="363"/>
      <c r="DA32" s="363"/>
      <c r="DB32" s="363"/>
      <c r="DC32" s="363"/>
      <c r="DD32" s="363"/>
      <c r="DE32" s="363"/>
      <c r="DI32" s="198"/>
    </row>
    <row r="33" spans="1:113" ht="13.5" customHeight="1" x14ac:dyDescent="0.15">
      <c r="A33" s="172"/>
      <c r="B33" s="199"/>
      <c r="C33" s="355" t="s">
        <v>198</v>
      </c>
      <c r="D33" s="355"/>
      <c r="E33" s="354" t="s">
        <v>199</v>
      </c>
      <c r="F33" s="354"/>
      <c r="G33" s="354"/>
      <c r="H33" s="354"/>
      <c r="I33" s="354"/>
      <c r="J33" s="354"/>
      <c r="K33" s="354"/>
      <c r="L33" s="354"/>
      <c r="M33" s="354"/>
      <c r="N33" s="354"/>
      <c r="O33" s="354"/>
      <c r="P33" s="354"/>
      <c r="Q33" s="354"/>
      <c r="R33" s="354"/>
      <c r="S33" s="354"/>
      <c r="T33" s="176"/>
      <c r="U33" s="355" t="s">
        <v>200</v>
      </c>
      <c r="V33" s="355"/>
      <c r="W33" s="354" t="s">
        <v>199</v>
      </c>
      <c r="X33" s="354"/>
      <c r="Y33" s="354"/>
      <c r="Z33" s="354"/>
      <c r="AA33" s="354"/>
      <c r="AB33" s="354"/>
      <c r="AC33" s="354"/>
      <c r="AD33" s="354"/>
      <c r="AE33" s="354"/>
      <c r="AF33" s="354"/>
      <c r="AG33" s="354"/>
      <c r="AH33" s="354"/>
      <c r="AI33" s="354"/>
      <c r="AJ33" s="354"/>
      <c r="AK33" s="354"/>
      <c r="AL33" s="176"/>
      <c r="AM33" s="355" t="s">
        <v>198</v>
      </c>
      <c r="AN33" s="355"/>
      <c r="AO33" s="354" t="s">
        <v>201</v>
      </c>
      <c r="AP33" s="354"/>
      <c r="AQ33" s="354"/>
      <c r="AR33" s="354"/>
      <c r="AS33" s="354"/>
      <c r="AT33" s="354"/>
      <c r="AU33" s="354"/>
      <c r="AV33" s="354"/>
      <c r="AW33" s="354"/>
      <c r="AX33" s="354"/>
      <c r="AY33" s="354"/>
      <c r="AZ33" s="354"/>
      <c r="BA33" s="354"/>
      <c r="BB33" s="354"/>
      <c r="BC33" s="354"/>
      <c r="BD33" s="182"/>
      <c r="BE33" s="354" t="s">
        <v>202</v>
      </c>
      <c r="BF33" s="354"/>
      <c r="BG33" s="354" t="s">
        <v>203</v>
      </c>
      <c r="BH33" s="354"/>
      <c r="BI33" s="354"/>
      <c r="BJ33" s="354"/>
      <c r="BK33" s="354"/>
      <c r="BL33" s="354"/>
      <c r="BM33" s="354"/>
      <c r="BN33" s="354"/>
      <c r="BO33" s="354"/>
      <c r="BP33" s="354"/>
      <c r="BQ33" s="354"/>
      <c r="BR33" s="354"/>
      <c r="BS33" s="354"/>
      <c r="BT33" s="354"/>
      <c r="BU33" s="354"/>
      <c r="BV33" s="182"/>
      <c r="BW33" s="355" t="s">
        <v>202</v>
      </c>
      <c r="BX33" s="355"/>
      <c r="BY33" s="354" t="s">
        <v>204</v>
      </c>
      <c r="BZ33" s="354"/>
      <c r="CA33" s="354"/>
      <c r="CB33" s="354"/>
      <c r="CC33" s="354"/>
      <c r="CD33" s="354"/>
      <c r="CE33" s="354"/>
      <c r="CF33" s="354"/>
      <c r="CG33" s="354"/>
      <c r="CH33" s="354"/>
      <c r="CI33" s="354"/>
      <c r="CJ33" s="354"/>
      <c r="CK33" s="354"/>
      <c r="CL33" s="354"/>
      <c r="CM33" s="354"/>
      <c r="CN33" s="176"/>
      <c r="CO33" s="355" t="s">
        <v>205</v>
      </c>
      <c r="CP33" s="355"/>
      <c r="CQ33" s="354" t="s">
        <v>206</v>
      </c>
      <c r="CR33" s="354"/>
      <c r="CS33" s="354"/>
      <c r="CT33" s="354"/>
      <c r="CU33" s="354"/>
      <c r="CV33" s="354"/>
      <c r="CW33" s="354"/>
      <c r="CX33" s="354"/>
      <c r="CY33" s="354"/>
      <c r="CZ33" s="354"/>
      <c r="DA33" s="354"/>
      <c r="DB33" s="354"/>
      <c r="DC33" s="354"/>
      <c r="DD33" s="354"/>
      <c r="DE33" s="354"/>
      <c r="DF33" s="176"/>
      <c r="DG33" s="353" t="s">
        <v>207</v>
      </c>
      <c r="DH33" s="353"/>
      <c r="DI33" s="177"/>
    </row>
    <row r="34" spans="1:113" ht="32.25" customHeight="1" x14ac:dyDescent="0.15">
      <c r="A34" s="172"/>
      <c r="B34" s="199"/>
      <c r="C34" s="351">
        <f>IF(E34="","",1)</f>
        <v>1</v>
      </c>
      <c r="D34" s="351"/>
      <c r="E34" s="352" t="str">
        <f>IF('各会計、関係団体の財政状況及び健全化判断比率'!B7="","",'各会計、関係団体の財政状況及び健全化判断比率'!B7)</f>
        <v>一般会計</v>
      </c>
      <c r="F34" s="352"/>
      <c r="G34" s="352"/>
      <c r="H34" s="352"/>
      <c r="I34" s="352"/>
      <c r="J34" s="352"/>
      <c r="K34" s="352"/>
      <c r="L34" s="352"/>
      <c r="M34" s="352"/>
      <c r="N34" s="352"/>
      <c r="O34" s="352"/>
      <c r="P34" s="352"/>
      <c r="Q34" s="352"/>
      <c r="R34" s="352"/>
      <c r="S34" s="352"/>
      <c r="T34" s="172"/>
      <c r="U34" s="351">
        <f>IF(W34="","",MAX(C34:D43)+1)</f>
        <v>5</v>
      </c>
      <c r="V34" s="351"/>
      <c r="W34" s="352" t="str">
        <f>IF('各会計、関係団体の財政状況及び健全化判断比率'!B28="","",'各会計、関係団体の財政状況及び健全化判断比率'!B28)</f>
        <v>国民健康保険事業特別会計</v>
      </c>
      <c r="X34" s="352"/>
      <c r="Y34" s="352"/>
      <c r="Z34" s="352"/>
      <c r="AA34" s="352"/>
      <c r="AB34" s="352"/>
      <c r="AC34" s="352"/>
      <c r="AD34" s="352"/>
      <c r="AE34" s="352"/>
      <c r="AF34" s="352"/>
      <c r="AG34" s="352"/>
      <c r="AH34" s="352"/>
      <c r="AI34" s="352"/>
      <c r="AJ34" s="352"/>
      <c r="AK34" s="352"/>
      <c r="AL34" s="172"/>
      <c r="AM34" s="351" t="str">
        <f>IF(AO34="","",MAX(C34:D43,U34:V43)+1)</f>
        <v/>
      </c>
      <c r="AN34" s="351"/>
      <c r="AO34" s="352"/>
      <c r="AP34" s="352"/>
      <c r="AQ34" s="352"/>
      <c r="AR34" s="352"/>
      <c r="AS34" s="352"/>
      <c r="AT34" s="352"/>
      <c r="AU34" s="352"/>
      <c r="AV34" s="352"/>
      <c r="AW34" s="352"/>
      <c r="AX34" s="352"/>
      <c r="AY34" s="352"/>
      <c r="AZ34" s="352"/>
      <c r="BA34" s="352"/>
      <c r="BB34" s="352"/>
      <c r="BC34" s="352"/>
      <c r="BD34" s="172"/>
      <c r="BE34" s="351">
        <f>IF(BG34="","",MAX(C34:D43,U34:V43,AM34:AN43)+1)</f>
        <v>7</v>
      </c>
      <c r="BF34" s="351"/>
      <c r="BG34" s="352" t="str">
        <f>IF('各会計、関係団体の財政状況及び健全化判断比率'!B30="","",'各会計、関係団体の財政状況及び健全化判断比率'!B30)</f>
        <v>簡易水道特別会計</v>
      </c>
      <c r="BH34" s="352"/>
      <c r="BI34" s="352"/>
      <c r="BJ34" s="352"/>
      <c r="BK34" s="352"/>
      <c r="BL34" s="352"/>
      <c r="BM34" s="352"/>
      <c r="BN34" s="352"/>
      <c r="BO34" s="352"/>
      <c r="BP34" s="352"/>
      <c r="BQ34" s="352"/>
      <c r="BR34" s="352"/>
      <c r="BS34" s="352"/>
      <c r="BT34" s="352"/>
      <c r="BU34" s="352"/>
      <c r="BV34" s="172"/>
      <c r="BW34" s="351">
        <f>IF(BY34="","",MAX(C34:D43,U34:V43,AM34:AN43,BE34:BF43)+1)</f>
        <v>8</v>
      </c>
      <c r="BX34" s="351"/>
      <c r="BY34" s="352" t="str">
        <f>IF('各会計、関係団体の財政状況及び健全化判断比率'!B68="","",'各会計、関係団体の財政状況及び健全化判断比率'!B68)</f>
        <v>沖縄県市町村自治会館管理組合</v>
      </c>
      <c r="BZ34" s="352"/>
      <c r="CA34" s="352"/>
      <c r="CB34" s="352"/>
      <c r="CC34" s="352"/>
      <c r="CD34" s="352"/>
      <c r="CE34" s="352"/>
      <c r="CF34" s="352"/>
      <c r="CG34" s="352"/>
      <c r="CH34" s="352"/>
      <c r="CI34" s="352"/>
      <c r="CJ34" s="352"/>
      <c r="CK34" s="352"/>
      <c r="CL34" s="352"/>
      <c r="CM34" s="352"/>
      <c r="CN34" s="172"/>
      <c r="CO34" s="351">
        <f>IF(CQ34="","",MAX(C34:D43,U34:V43,AM34:AN43,BE34:BF43,BW34:BX43)+1)</f>
        <v>17</v>
      </c>
      <c r="CP34" s="351"/>
      <c r="CQ34" s="352" t="str">
        <f>IF('各会計、関係団体の財政状況及び健全化判断比率'!BS7="","",'各会計、関係団体の財政状況及び健全化判断比率'!BS7)</f>
        <v>黄金山</v>
      </c>
      <c r="CR34" s="352"/>
      <c r="CS34" s="352"/>
      <c r="CT34" s="352"/>
      <c r="CU34" s="352"/>
      <c r="CV34" s="352"/>
      <c r="CW34" s="352"/>
      <c r="CX34" s="352"/>
      <c r="CY34" s="352"/>
      <c r="CZ34" s="352"/>
      <c r="DA34" s="352"/>
      <c r="DB34" s="352"/>
      <c r="DC34" s="352"/>
      <c r="DD34" s="352"/>
      <c r="DE34" s="352"/>
      <c r="DG34" s="349" t="str">
        <f>IF('各会計、関係団体の財政状況及び健全化判断比率'!BR7="","",'各会計、関係団体の財政状況及び健全化判断比率'!BR7)</f>
        <v/>
      </c>
      <c r="DH34" s="349"/>
      <c r="DI34" s="177"/>
    </row>
    <row r="35" spans="1:113" ht="32.25" customHeight="1" x14ac:dyDescent="0.15">
      <c r="A35" s="172"/>
      <c r="B35" s="199"/>
      <c r="C35" s="351">
        <f>IF(E35="","",C34+1)</f>
        <v>2</v>
      </c>
      <c r="D35" s="351"/>
      <c r="E35" s="352" t="str">
        <f>IF('各会計、関係団体の財政状況及び健全化判断比率'!B8="","",'各会計、関係団体の財政状況及び健全化判断比率'!B8)</f>
        <v>歯科特別会計</v>
      </c>
      <c r="F35" s="352"/>
      <c r="G35" s="352"/>
      <c r="H35" s="352"/>
      <c r="I35" s="352"/>
      <c r="J35" s="352"/>
      <c r="K35" s="352"/>
      <c r="L35" s="352"/>
      <c r="M35" s="352"/>
      <c r="N35" s="352"/>
      <c r="O35" s="352"/>
      <c r="P35" s="352"/>
      <c r="Q35" s="352"/>
      <c r="R35" s="352"/>
      <c r="S35" s="352"/>
      <c r="T35" s="172"/>
      <c r="U35" s="351">
        <f>IF(W35="","",U34+1)</f>
        <v>6</v>
      </c>
      <c r="V35" s="351"/>
      <c r="W35" s="352" t="str">
        <f>IF('各会計、関係団体の財政状況及び健全化判断比率'!B29="","",'各会計、関係団体の財政状況及び健全化判断比率'!B29)</f>
        <v>後期高齢者医療事業特別会計</v>
      </c>
      <c r="X35" s="352"/>
      <c r="Y35" s="352"/>
      <c r="Z35" s="352"/>
      <c r="AA35" s="352"/>
      <c r="AB35" s="352"/>
      <c r="AC35" s="352"/>
      <c r="AD35" s="352"/>
      <c r="AE35" s="352"/>
      <c r="AF35" s="352"/>
      <c r="AG35" s="352"/>
      <c r="AH35" s="352"/>
      <c r="AI35" s="352"/>
      <c r="AJ35" s="352"/>
      <c r="AK35" s="352"/>
      <c r="AL35" s="172"/>
      <c r="AM35" s="351" t="str">
        <f t="shared" ref="AM35:AM43" si="0">IF(AO35="","",AM34+1)</f>
        <v/>
      </c>
      <c r="AN35" s="351"/>
      <c r="AO35" s="352"/>
      <c r="AP35" s="352"/>
      <c r="AQ35" s="352"/>
      <c r="AR35" s="352"/>
      <c r="AS35" s="352"/>
      <c r="AT35" s="352"/>
      <c r="AU35" s="352"/>
      <c r="AV35" s="352"/>
      <c r="AW35" s="352"/>
      <c r="AX35" s="352"/>
      <c r="AY35" s="352"/>
      <c r="AZ35" s="352"/>
      <c r="BA35" s="352"/>
      <c r="BB35" s="352"/>
      <c r="BC35" s="352"/>
      <c r="BD35" s="172"/>
      <c r="BE35" s="351" t="str">
        <f t="shared" ref="BE35:BE43" si="1">IF(BG35="","",BE34+1)</f>
        <v/>
      </c>
      <c r="BF35" s="351"/>
      <c r="BG35" s="352"/>
      <c r="BH35" s="352"/>
      <c r="BI35" s="352"/>
      <c r="BJ35" s="352"/>
      <c r="BK35" s="352"/>
      <c r="BL35" s="352"/>
      <c r="BM35" s="352"/>
      <c r="BN35" s="352"/>
      <c r="BO35" s="352"/>
      <c r="BP35" s="352"/>
      <c r="BQ35" s="352"/>
      <c r="BR35" s="352"/>
      <c r="BS35" s="352"/>
      <c r="BT35" s="352"/>
      <c r="BU35" s="352"/>
      <c r="BV35" s="172"/>
      <c r="BW35" s="351">
        <f t="shared" ref="BW35:BW43" si="2">IF(BY35="","",BW34+1)</f>
        <v>9</v>
      </c>
      <c r="BX35" s="351"/>
      <c r="BY35" s="352" t="str">
        <f>IF('各会計、関係団体の財政状況及び健全化判断比率'!B69="","",'各会計、関係団体の財政状況及び健全化判断比率'!B69)</f>
        <v>沖縄県市町村総合事務組合</v>
      </c>
      <c r="BZ35" s="352"/>
      <c r="CA35" s="352"/>
      <c r="CB35" s="352"/>
      <c r="CC35" s="352"/>
      <c r="CD35" s="352"/>
      <c r="CE35" s="352"/>
      <c r="CF35" s="352"/>
      <c r="CG35" s="352"/>
      <c r="CH35" s="352"/>
      <c r="CI35" s="352"/>
      <c r="CJ35" s="352"/>
      <c r="CK35" s="352"/>
      <c r="CL35" s="352"/>
      <c r="CM35" s="352"/>
      <c r="CN35" s="172"/>
      <c r="CO35" s="351" t="str">
        <f t="shared" ref="CO35:CO43" si="3">IF(CQ35="","",CO34+1)</f>
        <v/>
      </c>
      <c r="CP35" s="351"/>
      <c r="CQ35" s="352" t="str">
        <f>IF('各会計、関係団体の財政状況及び健全化判断比率'!BS8="","",'各会計、関係団体の財政状況及び健全化判断比率'!BS8)</f>
        <v/>
      </c>
      <c r="CR35" s="352"/>
      <c r="CS35" s="352"/>
      <c r="CT35" s="352"/>
      <c r="CU35" s="352"/>
      <c r="CV35" s="352"/>
      <c r="CW35" s="352"/>
      <c r="CX35" s="352"/>
      <c r="CY35" s="352"/>
      <c r="CZ35" s="352"/>
      <c r="DA35" s="352"/>
      <c r="DB35" s="352"/>
      <c r="DC35" s="352"/>
      <c r="DD35" s="352"/>
      <c r="DE35" s="352"/>
      <c r="DG35" s="349" t="str">
        <f>IF('各会計、関係団体の財政状況及び健全化判断比率'!BR8="","",'各会計、関係団体の財政状況及び健全化判断比率'!BR8)</f>
        <v/>
      </c>
      <c r="DH35" s="349"/>
      <c r="DI35" s="177"/>
    </row>
    <row r="36" spans="1:113" ht="32.25" customHeight="1" x14ac:dyDescent="0.15">
      <c r="A36" s="172"/>
      <c r="B36" s="199"/>
      <c r="C36" s="351">
        <f>IF(E36="","",C35+1)</f>
        <v>3</v>
      </c>
      <c r="D36" s="351"/>
      <c r="E36" s="352" t="str">
        <f>IF('各会計、関係団体の財政状況及び健全化判断比率'!B9="","",'各会計、関係団体の財政状況及び健全化判断比率'!B9)</f>
        <v>港湾特別会計</v>
      </c>
      <c r="F36" s="352"/>
      <c r="G36" s="352"/>
      <c r="H36" s="352"/>
      <c r="I36" s="352"/>
      <c r="J36" s="352"/>
      <c r="K36" s="352"/>
      <c r="L36" s="352"/>
      <c r="M36" s="352"/>
      <c r="N36" s="352"/>
      <c r="O36" s="352"/>
      <c r="P36" s="352"/>
      <c r="Q36" s="352"/>
      <c r="R36" s="352"/>
      <c r="S36" s="352"/>
      <c r="T36" s="172"/>
      <c r="U36" s="351" t="str">
        <f t="shared" ref="U36:U43" si="4">IF(W36="","",U35+1)</f>
        <v/>
      </c>
      <c r="V36" s="351"/>
      <c r="W36" s="352"/>
      <c r="X36" s="352"/>
      <c r="Y36" s="352"/>
      <c r="Z36" s="352"/>
      <c r="AA36" s="352"/>
      <c r="AB36" s="352"/>
      <c r="AC36" s="352"/>
      <c r="AD36" s="352"/>
      <c r="AE36" s="352"/>
      <c r="AF36" s="352"/>
      <c r="AG36" s="352"/>
      <c r="AH36" s="352"/>
      <c r="AI36" s="352"/>
      <c r="AJ36" s="352"/>
      <c r="AK36" s="352"/>
      <c r="AL36" s="172"/>
      <c r="AM36" s="351" t="str">
        <f t="shared" si="0"/>
        <v/>
      </c>
      <c r="AN36" s="351"/>
      <c r="AO36" s="352"/>
      <c r="AP36" s="352"/>
      <c r="AQ36" s="352"/>
      <c r="AR36" s="352"/>
      <c r="AS36" s="352"/>
      <c r="AT36" s="352"/>
      <c r="AU36" s="352"/>
      <c r="AV36" s="352"/>
      <c r="AW36" s="352"/>
      <c r="AX36" s="352"/>
      <c r="AY36" s="352"/>
      <c r="AZ36" s="352"/>
      <c r="BA36" s="352"/>
      <c r="BB36" s="352"/>
      <c r="BC36" s="352"/>
      <c r="BD36" s="172"/>
      <c r="BE36" s="351" t="str">
        <f t="shared" si="1"/>
        <v/>
      </c>
      <c r="BF36" s="351"/>
      <c r="BG36" s="352"/>
      <c r="BH36" s="352"/>
      <c r="BI36" s="352"/>
      <c r="BJ36" s="352"/>
      <c r="BK36" s="352"/>
      <c r="BL36" s="352"/>
      <c r="BM36" s="352"/>
      <c r="BN36" s="352"/>
      <c r="BO36" s="352"/>
      <c r="BP36" s="352"/>
      <c r="BQ36" s="352"/>
      <c r="BR36" s="352"/>
      <c r="BS36" s="352"/>
      <c r="BT36" s="352"/>
      <c r="BU36" s="352"/>
      <c r="BV36" s="172"/>
      <c r="BW36" s="351">
        <f t="shared" si="2"/>
        <v>10</v>
      </c>
      <c r="BX36" s="351"/>
      <c r="BY36" s="352" t="str">
        <f>IF('各会計、関係団体の財政状況及び健全化判断比率'!B70="","",'各会計、関係団体の財政状況及び健全化判断比率'!B70)</f>
        <v>沖縄県町村交通災害共済組合</v>
      </c>
      <c r="BZ36" s="352"/>
      <c r="CA36" s="352"/>
      <c r="CB36" s="352"/>
      <c r="CC36" s="352"/>
      <c r="CD36" s="352"/>
      <c r="CE36" s="352"/>
      <c r="CF36" s="352"/>
      <c r="CG36" s="352"/>
      <c r="CH36" s="352"/>
      <c r="CI36" s="352"/>
      <c r="CJ36" s="352"/>
      <c r="CK36" s="352"/>
      <c r="CL36" s="352"/>
      <c r="CM36" s="352"/>
      <c r="CN36" s="172"/>
      <c r="CO36" s="351" t="str">
        <f t="shared" si="3"/>
        <v/>
      </c>
      <c r="CP36" s="351"/>
      <c r="CQ36" s="352" t="str">
        <f>IF('各会計、関係団体の財政状況及び健全化判断比率'!BS9="","",'各会計、関係団体の財政状況及び健全化判断比率'!BS9)</f>
        <v/>
      </c>
      <c r="CR36" s="352"/>
      <c r="CS36" s="352"/>
      <c r="CT36" s="352"/>
      <c r="CU36" s="352"/>
      <c r="CV36" s="352"/>
      <c r="CW36" s="352"/>
      <c r="CX36" s="352"/>
      <c r="CY36" s="352"/>
      <c r="CZ36" s="352"/>
      <c r="DA36" s="352"/>
      <c r="DB36" s="352"/>
      <c r="DC36" s="352"/>
      <c r="DD36" s="352"/>
      <c r="DE36" s="352"/>
      <c r="DG36" s="349" t="str">
        <f>IF('各会計、関係団体の財政状況及び健全化判断比率'!BR9="","",'各会計、関係団体の財政状況及び健全化判断比率'!BR9)</f>
        <v/>
      </c>
      <c r="DH36" s="349"/>
      <c r="DI36" s="177"/>
    </row>
    <row r="37" spans="1:113" ht="32.25" customHeight="1" x14ac:dyDescent="0.15">
      <c r="A37" s="172"/>
      <c r="B37" s="199"/>
      <c r="C37" s="351">
        <f>IF(E37="","",C36+1)</f>
        <v>4</v>
      </c>
      <c r="D37" s="351"/>
      <c r="E37" s="352" t="str">
        <f>IF('各会計、関係団体の財政状況及び健全化判断比率'!B10="","",'各会計、関係団体の財政状況及び健全化判断比率'!B10)</f>
        <v>月桃特別会計</v>
      </c>
      <c r="F37" s="352"/>
      <c r="G37" s="352"/>
      <c r="H37" s="352"/>
      <c r="I37" s="352"/>
      <c r="J37" s="352"/>
      <c r="K37" s="352"/>
      <c r="L37" s="352"/>
      <c r="M37" s="352"/>
      <c r="N37" s="352"/>
      <c r="O37" s="352"/>
      <c r="P37" s="352"/>
      <c r="Q37" s="352"/>
      <c r="R37" s="352"/>
      <c r="S37" s="352"/>
      <c r="T37" s="172"/>
      <c r="U37" s="351" t="str">
        <f t="shared" si="4"/>
        <v/>
      </c>
      <c r="V37" s="351"/>
      <c r="W37" s="352"/>
      <c r="X37" s="352"/>
      <c r="Y37" s="352"/>
      <c r="Z37" s="352"/>
      <c r="AA37" s="352"/>
      <c r="AB37" s="352"/>
      <c r="AC37" s="352"/>
      <c r="AD37" s="352"/>
      <c r="AE37" s="352"/>
      <c r="AF37" s="352"/>
      <c r="AG37" s="352"/>
      <c r="AH37" s="352"/>
      <c r="AI37" s="352"/>
      <c r="AJ37" s="352"/>
      <c r="AK37" s="352"/>
      <c r="AL37" s="172"/>
      <c r="AM37" s="351" t="str">
        <f t="shared" si="0"/>
        <v/>
      </c>
      <c r="AN37" s="351"/>
      <c r="AO37" s="352"/>
      <c r="AP37" s="352"/>
      <c r="AQ37" s="352"/>
      <c r="AR37" s="352"/>
      <c r="AS37" s="352"/>
      <c r="AT37" s="352"/>
      <c r="AU37" s="352"/>
      <c r="AV37" s="352"/>
      <c r="AW37" s="352"/>
      <c r="AX37" s="352"/>
      <c r="AY37" s="352"/>
      <c r="AZ37" s="352"/>
      <c r="BA37" s="352"/>
      <c r="BB37" s="352"/>
      <c r="BC37" s="352"/>
      <c r="BD37" s="172"/>
      <c r="BE37" s="351" t="str">
        <f t="shared" si="1"/>
        <v/>
      </c>
      <c r="BF37" s="351"/>
      <c r="BG37" s="352"/>
      <c r="BH37" s="352"/>
      <c r="BI37" s="352"/>
      <c r="BJ37" s="352"/>
      <c r="BK37" s="352"/>
      <c r="BL37" s="352"/>
      <c r="BM37" s="352"/>
      <c r="BN37" s="352"/>
      <c r="BO37" s="352"/>
      <c r="BP37" s="352"/>
      <c r="BQ37" s="352"/>
      <c r="BR37" s="352"/>
      <c r="BS37" s="352"/>
      <c r="BT37" s="352"/>
      <c r="BU37" s="352"/>
      <c r="BV37" s="172"/>
      <c r="BW37" s="351">
        <f t="shared" si="2"/>
        <v>11</v>
      </c>
      <c r="BX37" s="351"/>
      <c r="BY37" s="352" t="str">
        <f>IF('各会計、関係団体の財政状況及び健全化判断比率'!B71="","",'各会計、関係団体の財政状況及び健全化判断比率'!B71)</f>
        <v>沖縄県介護保険広域連合（一般）</v>
      </c>
      <c r="BZ37" s="352"/>
      <c r="CA37" s="352"/>
      <c r="CB37" s="352"/>
      <c r="CC37" s="352"/>
      <c r="CD37" s="352"/>
      <c r="CE37" s="352"/>
      <c r="CF37" s="352"/>
      <c r="CG37" s="352"/>
      <c r="CH37" s="352"/>
      <c r="CI37" s="352"/>
      <c r="CJ37" s="352"/>
      <c r="CK37" s="352"/>
      <c r="CL37" s="352"/>
      <c r="CM37" s="352"/>
      <c r="CN37" s="172"/>
      <c r="CO37" s="351" t="str">
        <f t="shared" si="3"/>
        <v/>
      </c>
      <c r="CP37" s="351"/>
      <c r="CQ37" s="352" t="str">
        <f>IF('各会計、関係団体の財政状況及び健全化判断比率'!BS10="","",'各会計、関係団体の財政状況及び健全化判断比率'!BS10)</f>
        <v/>
      </c>
      <c r="CR37" s="352"/>
      <c r="CS37" s="352"/>
      <c r="CT37" s="352"/>
      <c r="CU37" s="352"/>
      <c r="CV37" s="352"/>
      <c r="CW37" s="352"/>
      <c r="CX37" s="352"/>
      <c r="CY37" s="352"/>
      <c r="CZ37" s="352"/>
      <c r="DA37" s="352"/>
      <c r="DB37" s="352"/>
      <c r="DC37" s="352"/>
      <c r="DD37" s="352"/>
      <c r="DE37" s="352"/>
      <c r="DG37" s="349" t="str">
        <f>IF('各会計、関係団体の財政状況及び健全化判断比率'!BR10="","",'各会計、関係団体の財政状況及び健全化判断比率'!BR10)</f>
        <v/>
      </c>
      <c r="DH37" s="349"/>
      <c r="DI37" s="177"/>
    </row>
    <row r="38" spans="1:113" ht="32.25" customHeight="1" x14ac:dyDescent="0.15">
      <c r="A38" s="172"/>
      <c r="B38" s="199"/>
      <c r="C38" s="351" t="str">
        <f t="shared" ref="C38:C43" si="5">IF(E38="","",C37+1)</f>
        <v/>
      </c>
      <c r="D38" s="351"/>
      <c r="E38" s="352" t="str">
        <f>IF('各会計、関係団体の財政状況及び健全化判断比率'!B11="","",'各会計、関係団体の財政状況及び健全化判断比率'!B11)</f>
        <v/>
      </c>
      <c r="F38" s="352"/>
      <c r="G38" s="352"/>
      <c r="H38" s="352"/>
      <c r="I38" s="352"/>
      <c r="J38" s="352"/>
      <c r="K38" s="352"/>
      <c r="L38" s="352"/>
      <c r="M38" s="352"/>
      <c r="N38" s="352"/>
      <c r="O38" s="352"/>
      <c r="P38" s="352"/>
      <c r="Q38" s="352"/>
      <c r="R38" s="352"/>
      <c r="S38" s="352"/>
      <c r="T38" s="172"/>
      <c r="U38" s="351" t="str">
        <f t="shared" si="4"/>
        <v/>
      </c>
      <c r="V38" s="351"/>
      <c r="W38" s="352"/>
      <c r="X38" s="352"/>
      <c r="Y38" s="352"/>
      <c r="Z38" s="352"/>
      <c r="AA38" s="352"/>
      <c r="AB38" s="352"/>
      <c r="AC38" s="352"/>
      <c r="AD38" s="352"/>
      <c r="AE38" s="352"/>
      <c r="AF38" s="352"/>
      <c r="AG38" s="352"/>
      <c r="AH38" s="352"/>
      <c r="AI38" s="352"/>
      <c r="AJ38" s="352"/>
      <c r="AK38" s="352"/>
      <c r="AL38" s="172"/>
      <c r="AM38" s="351" t="str">
        <f t="shared" si="0"/>
        <v/>
      </c>
      <c r="AN38" s="351"/>
      <c r="AO38" s="352"/>
      <c r="AP38" s="352"/>
      <c r="AQ38" s="352"/>
      <c r="AR38" s="352"/>
      <c r="AS38" s="352"/>
      <c r="AT38" s="352"/>
      <c r="AU38" s="352"/>
      <c r="AV38" s="352"/>
      <c r="AW38" s="352"/>
      <c r="AX38" s="352"/>
      <c r="AY38" s="352"/>
      <c r="AZ38" s="352"/>
      <c r="BA38" s="352"/>
      <c r="BB38" s="352"/>
      <c r="BC38" s="352"/>
      <c r="BD38" s="172"/>
      <c r="BE38" s="351" t="str">
        <f t="shared" si="1"/>
        <v/>
      </c>
      <c r="BF38" s="351"/>
      <c r="BG38" s="352"/>
      <c r="BH38" s="352"/>
      <c r="BI38" s="352"/>
      <c r="BJ38" s="352"/>
      <c r="BK38" s="352"/>
      <c r="BL38" s="352"/>
      <c r="BM38" s="352"/>
      <c r="BN38" s="352"/>
      <c r="BO38" s="352"/>
      <c r="BP38" s="352"/>
      <c r="BQ38" s="352"/>
      <c r="BR38" s="352"/>
      <c r="BS38" s="352"/>
      <c r="BT38" s="352"/>
      <c r="BU38" s="352"/>
      <c r="BV38" s="172"/>
      <c r="BW38" s="351">
        <f t="shared" si="2"/>
        <v>12</v>
      </c>
      <c r="BX38" s="351"/>
      <c r="BY38" s="352" t="str">
        <f>IF('各会計、関係団体の財政状況及び健全化判断比率'!B72="","",'各会計、関係団体の財政状況及び健全化判断比率'!B72)</f>
        <v>沖縄県介護保険広域連合（特別）</v>
      </c>
      <c r="BZ38" s="352"/>
      <c r="CA38" s="352"/>
      <c r="CB38" s="352"/>
      <c r="CC38" s="352"/>
      <c r="CD38" s="352"/>
      <c r="CE38" s="352"/>
      <c r="CF38" s="352"/>
      <c r="CG38" s="352"/>
      <c r="CH38" s="352"/>
      <c r="CI38" s="352"/>
      <c r="CJ38" s="352"/>
      <c r="CK38" s="352"/>
      <c r="CL38" s="352"/>
      <c r="CM38" s="352"/>
      <c r="CN38" s="172"/>
      <c r="CO38" s="351" t="str">
        <f t="shared" si="3"/>
        <v/>
      </c>
      <c r="CP38" s="351"/>
      <c r="CQ38" s="352" t="str">
        <f>IF('各会計、関係団体の財政状況及び健全化判断比率'!BS11="","",'各会計、関係団体の財政状況及び健全化判断比率'!BS11)</f>
        <v/>
      </c>
      <c r="CR38" s="352"/>
      <c r="CS38" s="352"/>
      <c r="CT38" s="352"/>
      <c r="CU38" s="352"/>
      <c r="CV38" s="352"/>
      <c r="CW38" s="352"/>
      <c r="CX38" s="352"/>
      <c r="CY38" s="352"/>
      <c r="CZ38" s="352"/>
      <c r="DA38" s="352"/>
      <c r="DB38" s="352"/>
      <c r="DC38" s="352"/>
      <c r="DD38" s="352"/>
      <c r="DE38" s="352"/>
      <c r="DG38" s="349" t="str">
        <f>IF('各会計、関係団体の財政状況及び健全化判断比率'!BR11="","",'各会計、関係団体の財政状況及び健全化判断比率'!BR11)</f>
        <v/>
      </c>
      <c r="DH38" s="349"/>
      <c r="DI38" s="177"/>
    </row>
    <row r="39" spans="1:113" ht="32.25" customHeight="1" x14ac:dyDescent="0.15">
      <c r="A39" s="172"/>
      <c r="B39" s="199"/>
      <c r="C39" s="351" t="str">
        <f t="shared" si="5"/>
        <v/>
      </c>
      <c r="D39" s="351"/>
      <c r="E39" s="352" t="str">
        <f>IF('各会計、関係団体の財政状況及び健全化判断比率'!B12="","",'各会計、関係団体の財政状況及び健全化判断比率'!B12)</f>
        <v/>
      </c>
      <c r="F39" s="352"/>
      <c r="G39" s="352"/>
      <c r="H39" s="352"/>
      <c r="I39" s="352"/>
      <c r="J39" s="352"/>
      <c r="K39" s="352"/>
      <c r="L39" s="352"/>
      <c r="M39" s="352"/>
      <c r="N39" s="352"/>
      <c r="O39" s="352"/>
      <c r="P39" s="352"/>
      <c r="Q39" s="352"/>
      <c r="R39" s="352"/>
      <c r="S39" s="352"/>
      <c r="T39" s="172"/>
      <c r="U39" s="351" t="str">
        <f t="shared" si="4"/>
        <v/>
      </c>
      <c r="V39" s="351"/>
      <c r="W39" s="352"/>
      <c r="X39" s="352"/>
      <c r="Y39" s="352"/>
      <c r="Z39" s="352"/>
      <c r="AA39" s="352"/>
      <c r="AB39" s="352"/>
      <c r="AC39" s="352"/>
      <c r="AD39" s="352"/>
      <c r="AE39" s="352"/>
      <c r="AF39" s="352"/>
      <c r="AG39" s="352"/>
      <c r="AH39" s="352"/>
      <c r="AI39" s="352"/>
      <c r="AJ39" s="352"/>
      <c r="AK39" s="352"/>
      <c r="AL39" s="172"/>
      <c r="AM39" s="351" t="str">
        <f t="shared" si="0"/>
        <v/>
      </c>
      <c r="AN39" s="351"/>
      <c r="AO39" s="352"/>
      <c r="AP39" s="352"/>
      <c r="AQ39" s="352"/>
      <c r="AR39" s="352"/>
      <c r="AS39" s="352"/>
      <c r="AT39" s="352"/>
      <c r="AU39" s="352"/>
      <c r="AV39" s="352"/>
      <c r="AW39" s="352"/>
      <c r="AX39" s="352"/>
      <c r="AY39" s="352"/>
      <c r="AZ39" s="352"/>
      <c r="BA39" s="352"/>
      <c r="BB39" s="352"/>
      <c r="BC39" s="352"/>
      <c r="BD39" s="172"/>
      <c r="BE39" s="351" t="str">
        <f t="shared" si="1"/>
        <v/>
      </c>
      <c r="BF39" s="351"/>
      <c r="BG39" s="352"/>
      <c r="BH39" s="352"/>
      <c r="BI39" s="352"/>
      <c r="BJ39" s="352"/>
      <c r="BK39" s="352"/>
      <c r="BL39" s="352"/>
      <c r="BM39" s="352"/>
      <c r="BN39" s="352"/>
      <c r="BO39" s="352"/>
      <c r="BP39" s="352"/>
      <c r="BQ39" s="352"/>
      <c r="BR39" s="352"/>
      <c r="BS39" s="352"/>
      <c r="BT39" s="352"/>
      <c r="BU39" s="352"/>
      <c r="BV39" s="172"/>
      <c r="BW39" s="351">
        <f t="shared" si="2"/>
        <v>13</v>
      </c>
      <c r="BX39" s="351"/>
      <c r="BY39" s="352" t="str">
        <f>IF('各会計、関係団体の財政状況及び健全化判断比率'!B73="","",'各会計、関係団体の財政状況及び健全化判断比率'!B73)</f>
        <v>沖縄県後期高齢者医療広域連合（一般）</v>
      </c>
      <c r="BZ39" s="352"/>
      <c r="CA39" s="352"/>
      <c r="CB39" s="352"/>
      <c r="CC39" s="352"/>
      <c r="CD39" s="352"/>
      <c r="CE39" s="352"/>
      <c r="CF39" s="352"/>
      <c r="CG39" s="352"/>
      <c r="CH39" s="352"/>
      <c r="CI39" s="352"/>
      <c r="CJ39" s="352"/>
      <c r="CK39" s="352"/>
      <c r="CL39" s="352"/>
      <c r="CM39" s="352"/>
      <c r="CN39" s="172"/>
      <c r="CO39" s="351" t="str">
        <f t="shared" si="3"/>
        <v/>
      </c>
      <c r="CP39" s="351"/>
      <c r="CQ39" s="352" t="str">
        <f>IF('各会計、関係団体の財政状況及び健全化判断比率'!BS12="","",'各会計、関係団体の財政状況及び健全化判断比率'!BS12)</f>
        <v/>
      </c>
      <c r="CR39" s="352"/>
      <c r="CS39" s="352"/>
      <c r="CT39" s="352"/>
      <c r="CU39" s="352"/>
      <c r="CV39" s="352"/>
      <c r="CW39" s="352"/>
      <c r="CX39" s="352"/>
      <c r="CY39" s="352"/>
      <c r="CZ39" s="352"/>
      <c r="DA39" s="352"/>
      <c r="DB39" s="352"/>
      <c r="DC39" s="352"/>
      <c r="DD39" s="352"/>
      <c r="DE39" s="352"/>
      <c r="DG39" s="349" t="str">
        <f>IF('各会計、関係団体の財政状況及び健全化判断比率'!BR12="","",'各会計、関係団体の財政状況及び健全化判断比率'!BR12)</f>
        <v/>
      </c>
      <c r="DH39" s="349"/>
      <c r="DI39" s="177"/>
    </row>
    <row r="40" spans="1:113" ht="32.25" customHeight="1" x14ac:dyDescent="0.15">
      <c r="A40" s="172"/>
      <c r="B40" s="199"/>
      <c r="C40" s="351" t="str">
        <f t="shared" si="5"/>
        <v/>
      </c>
      <c r="D40" s="351"/>
      <c r="E40" s="352" t="str">
        <f>IF('各会計、関係団体の財政状況及び健全化判断比率'!B13="","",'各会計、関係団体の財政状況及び健全化判断比率'!B13)</f>
        <v/>
      </c>
      <c r="F40" s="352"/>
      <c r="G40" s="352"/>
      <c r="H40" s="352"/>
      <c r="I40" s="352"/>
      <c r="J40" s="352"/>
      <c r="K40" s="352"/>
      <c r="L40" s="352"/>
      <c r="M40" s="352"/>
      <c r="N40" s="352"/>
      <c r="O40" s="352"/>
      <c r="P40" s="352"/>
      <c r="Q40" s="352"/>
      <c r="R40" s="352"/>
      <c r="S40" s="352"/>
      <c r="T40" s="172"/>
      <c r="U40" s="351" t="str">
        <f t="shared" si="4"/>
        <v/>
      </c>
      <c r="V40" s="351"/>
      <c r="W40" s="352"/>
      <c r="X40" s="352"/>
      <c r="Y40" s="352"/>
      <c r="Z40" s="352"/>
      <c r="AA40" s="352"/>
      <c r="AB40" s="352"/>
      <c r="AC40" s="352"/>
      <c r="AD40" s="352"/>
      <c r="AE40" s="352"/>
      <c r="AF40" s="352"/>
      <c r="AG40" s="352"/>
      <c r="AH40" s="352"/>
      <c r="AI40" s="352"/>
      <c r="AJ40" s="352"/>
      <c r="AK40" s="352"/>
      <c r="AL40" s="172"/>
      <c r="AM40" s="351" t="str">
        <f t="shared" si="0"/>
        <v/>
      </c>
      <c r="AN40" s="351"/>
      <c r="AO40" s="352"/>
      <c r="AP40" s="352"/>
      <c r="AQ40" s="352"/>
      <c r="AR40" s="352"/>
      <c r="AS40" s="352"/>
      <c r="AT40" s="352"/>
      <c r="AU40" s="352"/>
      <c r="AV40" s="352"/>
      <c r="AW40" s="352"/>
      <c r="AX40" s="352"/>
      <c r="AY40" s="352"/>
      <c r="AZ40" s="352"/>
      <c r="BA40" s="352"/>
      <c r="BB40" s="352"/>
      <c r="BC40" s="352"/>
      <c r="BD40" s="172"/>
      <c r="BE40" s="351" t="str">
        <f t="shared" si="1"/>
        <v/>
      </c>
      <c r="BF40" s="351"/>
      <c r="BG40" s="352"/>
      <c r="BH40" s="352"/>
      <c r="BI40" s="352"/>
      <c r="BJ40" s="352"/>
      <c r="BK40" s="352"/>
      <c r="BL40" s="352"/>
      <c r="BM40" s="352"/>
      <c r="BN40" s="352"/>
      <c r="BO40" s="352"/>
      <c r="BP40" s="352"/>
      <c r="BQ40" s="352"/>
      <c r="BR40" s="352"/>
      <c r="BS40" s="352"/>
      <c r="BT40" s="352"/>
      <c r="BU40" s="352"/>
      <c r="BV40" s="172"/>
      <c r="BW40" s="351">
        <f t="shared" si="2"/>
        <v>14</v>
      </c>
      <c r="BX40" s="351"/>
      <c r="BY40" s="352" t="str">
        <f>IF('各会計、関係団体の財政状況及び健全化判断比率'!B74="","",'各会計、関係団体の財政状況及び健全化判断比率'!B74)</f>
        <v>沖縄県後期高齢者医療広域連合（特別）</v>
      </c>
      <c r="BZ40" s="352"/>
      <c r="CA40" s="352"/>
      <c r="CB40" s="352"/>
      <c r="CC40" s="352"/>
      <c r="CD40" s="352"/>
      <c r="CE40" s="352"/>
      <c r="CF40" s="352"/>
      <c r="CG40" s="352"/>
      <c r="CH40" s="352"/>
      <c r="CI40" s="352"/>
      <c r="CJ40" s="352"/>
      <c r="CK40" s="352"/>
      <c r="CL40" s="352"/>
      <c r="CM40" s="352"/>
      <c r="CN40" s="172"/>
      <c r="CO40" s="351" t="str">
        <f t="shared" si="3"/>
        <v/>
      </c>
      <c r="CP40" s="351"/>
      <c r="CQ40" s="352" t="str">
        <f>IF('各会計、関係団体の財政状況及び健全化判断比率'!BS13="","",'各会計、関係団体の財政状況及び健全化判断比率'!BS13)</f>
        <v/>
      </c>
      <c r="CR40" s="352"/>
      <c r="CS40" s="352"/>
      <c r="CT40" s="352"/>
      <c r="CU40" s="352"/>
      <c r="CV40" s="352"/>
      <c r="CW40" s="352"/>
      <c r="CX40" s="352"/>
      <c r="CY40" s="352"/>
      <c r="CZ40" s="352"/>
      <c r="DA40" s="352"/>
      <c r="DB40" s="352"/>
      <c r="DC40" s="352"/>
      <c r="DD40" s="352"/>
      <c r="DE40" s="352"/>
      <c r="DG40" s="349" t="str">
        <f>IF('各会計、関係団体の財政状況及び健全化判断比率'!BR13="","",'各会計、関係団体の財政状況及び健全化判断比率'!BR13)</f>
        <v/>
      </c>
      <c r="DH40" s="349"/>
      <c r="DI40" s="177"/>
    </row>
    <row r="41" spans="1:113" ht="32.25" customHeight="1" x14ac:dyDescent="0.15">
      <c r="A41" s="172"/>
      <c r="B41" s="199"/>
      <c r="C41" s="351" t="str">
        <f t="shared" si="5"/>
        <v/>
      </c>
      <c r="D41" s="351"/>
      <c r="E41" s="352" t="str">
        <f>IF('各会計、関係団体の財政状況及び健全化判断比率'!B14="","",'各会計、関係団体の財政状況及び健全化判断比率'!B14)</f>
        <v/>
      </c>
      <c r="F41" s="352"/>
      <c r="G41" s="352"/>
      <c r="H41" s="352"/>
      <c r="I41" s="352"/>
      <c r="J41" s="352"/>
      <c r="K41" s="352"/>
      <c r="L41" s="352"/>
      <c r="M41" s="352"/>
      <c r="N41" s="352"/>
      <c r="O41" s="352"/>
      <c r="P41" s="352"/>
      <c r="Q41" s="352"/>
      <c r="R41" s="352"/>
      <c r="S41" s="352"/>
      <c r="T41" s="172"/>
      <c r="U41" s="351" t="str">
        <f t="shared" si="4"/>
        <v/>
      </c>
      <c r="V41" s="351"/>
      <c r="W41" s="352"/>
      <c r="X41" s="352"/>
      <c r="Y41" s="352"/>
      <c r="Z41" s="352"/>
      <c r="AA41" s="352"/>
      <c r="AB41" s="352"/>
      <c r="AC41" s="352"/>
      <c r="AD41" s="352"/>
      <c r="AE41" s="352"/>
      <c r="AF41" s="352"/>
      <c r="AG41" s="352"/>
      <c r="AH41" s="352"/>
      <c r="AI41" s="352"/>
      <c r="AJ41" s="352"/>
      <c r="AK41" s="352"/>
      <c r="AL41" s="172"/>
      <c r="AM41" s="351" t="str">
        <f t="shared" si="0"/>
        <v/>
      </c>
      <c r="AN41" s="351"/>
      <c r="AO41" s="352"/>
      <c r="AP41" s="352"/>
      <c r="AQ41" s="352"/>
      <c r="AR41" s="352"/>
      <c r="AS41" s="352"/>
      <c r="AT41" s="352"/>
      <c r="AU41" s="352"/>
      <c r="AV41" s="352"/>
      <c r="AW41" s="352"/>
      <c r="AX41" s="352"/>
      <c r="AY41" s="352"/>
      <c r="AZ41" s="352"/>
      <c r="BA41" s="352"/>
      <c r="BB41" s="352"/>
      <c r="BC41" s="352"/>
      <c r="BD41" s="172"/>
      <c r="BE41" s="351" t="str">
        <f t="shared" si="1"/>
        <v/>
      </c>
      <c r="BF41" s="351"/>
      <c r="BG41" s="352"/>
      <c r="BH41" s="352"/>
      <c r="BI41" s="352"/>
      <c r="BJ41" s="352"/>
      <c r="BK41" s="352"/>
      <c r="BL41" s="352"/>
      <c r="BM41" s="352"/>
      <c r="BN41" s="352"/>
      <c r="BO41" s="352"/>
      <c r="BP41" s="352"/>
      <c r="BQ41" s="352"/>
      <c r="BR41" s="352"/>
      <c r="BS41" s="352"/>
      <c r="BT41" s="352"/>
      <c r="BU41" s="352"/>
      <c r="BV41" s="172"/>
      <c r="BW41" s="351">
        <f t="shared" si="2"/>
        <v>15</v>
      </c>
      <c r="BX41" s="351"/>
      <c r="BY41" s="352" t="str">
        <f>IF('各会計、関係団体の財政状況及び健全化判断比率'!B75="","",'各会計、関係団体の財政状況及び健全化判断比率'!B75)</f>
        <v>南部広域行政組合</v>
      </c>
      <c r="BZ41" s="352"/>
      <c r="CA41" s="352"/>
      <c r="CB41" s="352"/>
      <c r="CC41" s="352"/>
      <c r="CD41" s="352"/>
      <c r="CE41" s="352"/>
      <c r="CF41" s="352"/>
      <c r="CG41" s="352"/>
      <c r="CH41" s="352"/>
      <c r="CI41" s="352"/>
      <c r="CJ41" s="352"/>
      <c r="CK41" s="352"/>
      <c r="CL41" s="352"/>
      <c r="CM41" s="352"/>
      <c r="CN41" s="172"/>
      <c r="CO41" s="351" t="str">
        <f t="shared" si="3"/>
        <v/>
      </c>
      <c r="CP41" s="351"/>
      <c r="CQ41" s="352" t="str">
        <f>IF('各会計、関係団体の財政状況及び健全化判断比率'!BS14="","",'各会計、関係団体の財政状況及び健全化判断比率'!BS14)</f>
        <v/>
      </c>
      <c r="CR41" s="352"/>
      <c r="CS41" s="352"/>
      <c r="CT41" s="352"/>
      <c r="CU41" s="352"/>
      <c r="CV41" s="352"/>
      <c r="CW41" s="352"/>
      <c r="CX41" s="352"/>
      <c r="CY41" s="352"/>
      <c r="CZ41" s="352"/>
      <c r="DA41" s="352"/>
      <c r="DB41" s="352"/>
      <c r="DC41" s="352"/>
      <c r="DD41" s="352"/>
      <c r="DE41" s="352"/>
      <c r="DG41" s="349" t="str">
        <f>IF('各会計、関係団体の財政状況及び健全化判断比率'!BR14="","",'各会計、関係団体の財政状況及び健全化判断比率'!BR14)</f>
        <v/>
      </c>
      <c r="DH41" s="349"/>
      <c r="DI41" s="177"/>
    </row>
    <row r="42" spans="1:113" ht="32.25" customHeight="1" x14ac:dyDescent="0.15">
      <c r="B42" s="199"/>
      <c r="C42" s="351" t="str">
        <f t="shared" si="5"/>
        <v/>
      </c>
      <c r="D42" s="351"/>
      <c r="E42" s="352" t="str">
        <f>IF('各会計、関係団体の財政状況及び健全化判断比率'!B15="","",'各会計、関係団体の財政状況及び健全化判断比率'!B15)</f>
        <v/>
      </c>
      <c r="F42" s="352"/>
      <c r="G42" s="352"/>
      <c r="H42" s="352"/>
      <c r="I42" s="352"/>
      <c r="J42" s="352"/>
      <c r="K42" s="352"/>
      <c r="L42" s="352"/>
      <c r="M42" s="352"/>
      <c r="N42" s="352"/>
      <c r="O42" s="352"/>
      <c r="P42" s="352"/>
      <c r="Q42" s="352"/>
      <c r="R42" s="352"/>
      <c r="S42" s="352"/>
      <c r="T42" s="172"/>
      <c r="U42" s="351" t="str">
        <f t="shared" si="4"/>
        <v/>
      </c>
      <c r="V42" s="351"/>
      <c r="W42" s="352"/>
      <c r="X42" s="352"/>
      <c r="Y42" s="352"/>
      <c r="Z42" s="352"/>
      <c r="AA42" s="352"/>
      <c r="AB42" s="352"/>
      <c r="AC42" s="352"/>
      <c r="AD42" s="352"/>
      <c r="AE42" s="352"/>
      <c r="AF42" s="352"/>
      <c r="AG42" s="352"/>
      <c r="AH42" s="352"/>
      <c r="AI42" s="352"/>
      <c r="AJ42" s="352"/>
      <c r="AK42" s="352"/>
      <c r="AL42" s="172"/>
      <c r="AM42" s="351" t="str">
        <f t="shared" si="0"/>
        <v/>
      </c>
      <c r="AN42" s="351"/>
      <c r="AO42" s="352"/>
      <c r="AP42" s="352"/>
      <c r="AQ42" s="352"/>
      <c r="AR42" s="352"/>
      <c r="AS42" s="352"/>
      <c r="AT42" s="352"/>
      <c r="AU42" s="352"/>
      <c r="AV42" s="352"/>
      <c r="AW42" s="352"/>
      <c r="AX42" s="352"/>
      <c r="AY42" s="352"/>
      <c r="AZ42" s="352"/>
      <c r="BA42" s="352"/>
      <c r="BB42" s="352"/>
      <c r="BC42" s="352"/>
      <c r="BD42" s="172"/>
      <c r="BE42" s="351" t="str">
        <f t="shared" si="1"/>
        <v/>
      </c>
      <c r="BF42" s="351"/>
      <c r="BG42" s="352"/>
      <c r="BH42" s="352"/>
      <c r="BI42" s="352"/>
      <c r="BJ42" s="352"/>
      <c r="BK42" s="352"/>
      <c r="BL42" s="352"/>
      <c r="BM42" s="352"/>
      <c r="BN42" s="352"/>
      <c r="BO42" s="352"/>
      <c r="BP42" s="352"/>
      <c r="BQ42" s="352"/>
      <c r="BR42" s="352"/>
      <c r="BS42" s="352"/>
      <c r="BT42" s="352"/>
      <c r="BU42" s="352"/>
      <c r="BV42" s="172"/>
      <c r="BW42" s="351">
        <f t="shared" si="2"/>
        <v>16</v>
      </c>
      <c r="BX42" s="351"/>
      <c r="BY42" s="352" t="str">
        <f>IF('各会計、関係団体の財政状況及び健全化判断比率'!B76="","",'各会計、関係団体の財政状況及び健全化判断比率'!B76)</f>
        <v>南部広域市町村圏事務組合</v>
      </c>
      <c r="BZ42" s="352"/>
      <c r="CA42" s="352"/>
      <c r="CB42" s="352"/>
      <c r="CC42" s="352"/>
      <c r="CD42" s="352"/>
      <c r="CE42" s="352"/>
      <c r="CF42" s="352"/>
      <c r="CG42" s="352"/>
      <c r="CH42" s="352"/>
      <c r="CI42" s="352"/>
      <c r="CJ42" s="352"/>
      <c r="CK42" s="352"/>
      <c r="CL42" s="352"/>
      <c r="CM42" s="352"/>
      <c r="CN42" s="172"/>
      <c r="CO42" s="351" t="str">
        <f t="shared" si="3"/>
        <v/>
      </c>
      <c r="CP42" s="351"/>
      <c r="CQ42" s="352" t="str">
        <f>IF('各会計、関係団体の財政状況及び健全化判断比率'!BS15="","",'各会計、関係団体の財政状況及び健全化判断比率'!BS15)</f>
        <v/>
      </c>
      <c r="CR42" s="352"/>
      <c r="CS42" s="352"/>
      <c r="CT42" s="352"/>
      <c r="CU42" s="352"/>
      <c r="CV42" s="352"/>
      <c r="CW42" s="352"/>
      <c r="CX42" s="352"/>
      <c r="CY42" s="352"/>
      <c r="CZ42" s="352"/>
      <c r="DA42" s="352"/>
      <c r="DB42" s="352"/>
      <c r="DC42" s="352"/>
      <c r="DD42" s="352"/>
      <c r="DE42" s="352"/>
      <c r="DG42" s="349" t="str">
        <f>IF('各会計、関係団体の財政状況及び健全化判断比率'!BR15="","",'各会計、関係団体の財政状況及び健全化判断比率'!BR15)</f>
        <v/>
      </c>
      <c r="DH42" s="349"/>
      <c r="DI42" s="177"/>
    </row>
    <row r="43" spans="1:113" ht="32.25" customHeight="1" x14ac:dyDescent="0.15">
      <c r="B43" s="199"/>
      <c r="C43" s="351" t="str">
        <f t="shared" si="5"/>
        <v/>
      </c>
      <c r="D43" s="351"/>
      <c r="E43" s="352" t="str">
        <f>IF('各会計、関係団体の財政状況及び健全化判断比率'!B16="","",'各会計、関係団体の財政状況及び健全化判断比率'!B16)</f>
        <v/>
      </c>
      <c r="F43" s="352"/>
      <c r="G43" s="352"/>
      <c r="H43" s="352"/>
      <c r="I43" s="352"/>
      <c r="J43" s="352"/>
      <c r="K43" s="352"/>
      <c r="L43" s="352"/>
      <c r="M43" s="352"/>
      <c r="N43" s="352"/>
      <c r="O43" s="352"/>
      <c r="P43" s="352"/>
      <c r="Q43" s="352"/>
      <c r="R43" s="352"/>
      <c r="S43" s="352"/>
      <c r="T43" s="172"/>
      <c r="U43" s="351" t="str">
        <f t="shared" si="4"/>
        <v/>
      </c>
      <c r="V43" s="351"/>
      <c r="W43" s="352"/>
      <c r="X43" s="352"/>
      <c r="Y43" s="352"/>
      <c r="Z43" s="352"/>
      <c r="AA43" s="352"/>
      <c r="AB43" s="352"/>
      <c r="AC43" s="352"/>
      <c r="AD43" s="352"/>
      <c r="AE43" s="352"/>
      <c r="AF43" s="352"/>
      <c r="AG43" s="352"/>
      <c r="AH43" s="352"/>
      <c r="AI43" s="352"/>
      <c r="AJ43" s="352"/>
      <c r="AK43" s="352"/>
      <c r="AL43" s="172"/>
      <c r="AM43" s="351" t="str">
        <f t="shared" si="0"/>
        <v/>
      </c>
      <c r="AN43" s="351"/>
      <c r="AO43" s="352"/>
      <c r="AP43" s="352"/>
      <c r="AQ43" s="352"/>
      <c r="AR43" s="352"/>
      <c r="AS43" s="352"/>
      <c r="AT43" s="352"/>
      <c r="AU43" s="352"/>
      <c r="AV43" s="352"/>
      <c r="AW43" s="352"/>
      <c r="AX43" s="352"/>
      <c r="AY43" s="352"/>
      <c r="AZ43" s="352"/>
      <c r="BA43" s="352"/>
      <c r="BB43" s="352"/>
      <c r="BC43" s="352"/>
      <c r="BD43" s="172"/>
      <c r="BE43" s="351" t="str">
        <f t="shared" si="1"/>
        <v/>
      </c>
      <c r="BF43" s="351"/>
      <c r="BG43" s="352"/>
      <c r="BH43" s="352"/>
      <c r="BI43" s="352"/>
      <c r="BJ43" s="352"/>
      <c r="BK43" s="352"/>
      <c r="BL43" s="352"/>
      <c r="BM43" s="352"/>
      <c r="BN43" s="352"/>
      <c r="BO43" s="352"/>
      <c r="BP43" s="352"/>
      <c r="BQ43" s="352"/>
      <c r="BR43" s="352"/>
      <c r="BS43" s="352"/>
      <c r="BT43" s="352"/>
      <c r="BU43" s="352"/>
      <c r="BV43" s="172"/>
      <c r="BW43" s="351" t="str">
        <f t="shared" si="2"/>
        <v/>
      </c>
      <c r="BX43" s="351"/>
      <c r="BY43" s="352" t="str">
        <f>IF('各会計、関係団体の財政状況及び健全化判断比率'!B77="","",'各会計、関係団体の財政状況及び健全化判断比率'!B77)</f>
        <v/>
      </c>
      <c r="BZ43" s="352"/>
      <c r="CA43" s="352"/>
      <c r="CB43" s="352"/>
      <c r="CC43" s="352"/>
      <c r="CD43" s="352"/>
      <c r="CE43" s="352"/>
      <c r="CF43" s="352"/>
      <c r="CG43" s="352"/>
      <c r="CH43" s="352"/>
      <c r="CI43" s="352"/>
      <c r="CJ43" s="352"/>
      <c r="CK43" s="352"/>
      <c r="CL43" s="352"/>
      <c r="CM43" s="352"/>
      <c r="CN43" s="172"/>
      <c r="CO43" s="351" t="str">
        <f t="shared" si="3"/>
        <v/>
      </c>
      <c r="CP43" s="351"/>
      <c r="CQ43" s="352" t="str">
        <f>IF('各会計、関係団体の財政状況及び健全化判断比率'!BS16="","",'各会計、関係団体の財政状況及び健全化判断比率'!BS16)</f>
        <v/>
      </c>
      <c r="CR43" s="352"/>
      <c r="CS43" s="352"/>
      <c r="CT43" s="352"/>
      <c r="CU43" s="352"/>
      <c r="CV43" s="352"/>
      <c r="CW43" s="352"/>
      <c r="CX43" s="352"/>
      <c r="CY43" s="352"/>
      <c r="CZ43" s="352"/>
      <c r="DA43" s="352"/>
      <c r="DB43" s="352"/>
      <c r="DC43" s="352"/>
      <c r="DD43" s="352"/>
      <c r="DE43" s="352"/>
      <c r="DG43" s="349" t="str">
        <f>IF('各会計、関係団体の財政状況及び健全化判断比率'!BR16="","",'各会計、関係団体の財政状況及び健全化判断比率'!BR16)</f>
        <v/>
      </c>
      <c r="DH43" s="349"/>
      <c r="DI43" s="177"/>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208</v>
      </c>
      <c r="E46" s="348" t="s">
        <v>209</v>
      </c>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48"/>
      <c r="CM46" s="348"/>
      <c r="CN46" s="348"/>
      <c r="CO46" s="348"/>
      <c r="CP46" s="348"/>
      <c r="CQ46" s="348"/>
      <c r="CR46" s="348"/>
      <c r="CS46" s="348"/>
      <c r="CT46" s="348"/>
      <c r="CU46" s="348"/>
      <c r="CV46" s="348"/>
      <c r="CW46" s="348"/>
      <c r="CX46" s="348"/>
      <c r="CY46" s="348"/>
      <c r="CZ46" s="348"/>
      <c r="DA46" s="348"/>
      <c r="DB46" s="348"/>
      <c r="DC46" s="348"/>
      <c r="DD46" s="348"/>
      <c r="DE46" s="348"/>
      <c r="DF46" s="348"/>
      <c r="DG46" s="348"/>
      <c r="DH46" s="348"/>
      <c r="DI46" s="348"/>
    </row>
    <row r="47" spans="1:113" x14ac:dyDescent="0.15">
      <c r="E47" s="348" t="s">
        <v>210</v>
      </c>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c r="CI47" s="348"/>
      <c r="CJ47" s="348"/>
      <c r="CK47" s="348"/>
      <c r="CL47" s="348"/>
      <c r="CM47" s="348"/>
      <c r="CN47" s="348"/>
      <c r="CO47" s="348"/>
      <c r="CP47" s="348"/>
      <c r="CQ47" s="348"/>
      <c r="CR47" s="348"/>
      <c r="CS47" s="348"/>
      <c r="CT47" s="348"/>
      <c r="CU47" s="348"/>
      <c r="CV47" s="348"/>
      <c r="CW47" s="348"/>
      <c r="CX47" s="348"/>
      <c r="CY47" s="348"/>
      <c r="CZ47" s="348"/>
      <c r="DA47" s="348"/>
      <c r="DB47" s="348"/>
      <c r="DC47" s="348"/>
      <c r="DD47" s="348"/>
      <c r="DE47" s="348"/>
      <c r="DF47" s="348"/>
      <c r="DG47" s="348"/>
      <c r="DH47" s="348"/>
      <c r="DI47" s="348"/>
    </row>
    <row r="48" spans="1:113" x14ac:dyDescent="0.15">
      <c r="E48" s="348" t="s">
        <v>211</v>
      </c>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8"/>
      <c r="CC48" s="348"/>
      <c r="CD48" s="348"/>
      <c r="CE48" s="348"/>
      <c r="CF48" s="348"/>
      <c r="CG48" s="348"/>
      <c r="CH48" s="348"/>
      <c r="CI48" s="348"/>
      <c r="CJ48" s="348"/>
      <c r="CK48" s="348"/>
      <c r="CL48" s="348"/>
      <c r="CM48" s="348"/>
      <c r="CN48" s="348"/>
      <c r="CO48" s="348"/>
      <c r="CP48" s="348"/>
      <c r="CQ48" s="348"/>
      <c r="CR48" s="348"/>
      <c r="CS48" s="348"/>
      <c r="CT48" s="348"/>
      <c r="CU48" s="348"/>
      <c r="CV48" s="348"/>
      <c r="CW48" s="348"/>
      <c r="CX48" s="348"/>
      <c r="CY48" s="348"/>
      <c r="CZ48" s="348"/>
      <c r="DA48" s="348"/>
      <c r="DB48" s="348"/>
      <c r="DC48" s="348"/>
      <c r="DD48" s="348"/>
      <c r="DE48" s="348"/>
      <c r="DF48" s="348"/>
      <c r="DG48" s="348"/>
      <c r="DH48" s="348"/>
      <c r="DI48" s="348"/>
    </row>
    <row r="49" spans="5:113" x14ac:dyDescent="0.15">
      <c r="E49" s="350" t="s">
        <v>212</v>
      </c>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row>
    <row r="50" spans="5:113" x14ac:dyDescent="0.15">
      <c r="E50" s="348" t="s">
        <v>213</v>
      </c>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348"/>
      <c r="CR50" s="348"/>
      <c r="CS50" s="348"/>
      <c r="CT50" s="348"/>
      <c r="CU50" s="348"/>
      <c r="CV50" s="348"/>
      <c r="CW50" s="348"/>
      <c r="CX50" s="348"/>
      <c r="CY50" s="348"/>
      <c r="CZ50" s="348"/>
      <c r="DA50" s="348"/>
      <c r="DB50" s="348"/>
      <c r="DC50" s="348"/>
      <c r="DD50" s="348"/>
      <c r="DE50" s="348"/>
      <c r="DF50" s="348"/>
      <c r="DG50" s="348"/>
      <c r="DH50" s="348"/>
      <c r="DI50" s="348"/>
    </row>
    <row r="51" spans="5:113" x14ac:dyDescent="0.15">
      <c r="E51" s="348" t="s">
        <v>214</v>
      </c>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c r="CB51" s="348"/>
      <c r="CC51" s="348"/>
      <c r="CD51" s="348"/>
      <c r="CE51" s="348"/>
      <c r="CF51" s="348"/>
      <c r="CG51" s="348"/>
      <c r="CH51" s="348"/>
      <c r="CI51" s="348"/>
      <c r="CJ51" s="348"/>
      <c r="CK51" s="348"/>
      <c r="CL51" s="348"/>
      <c r="CM51" s="348"/>
      <c r="CN51" s="348"/>
      <c r="CO51" s="348"/>
      <c r="CP51" s="348"/>
      <c r="CQ51" s="348"/>
      <c r="CR51" s="348"/>
      <c r="CS51" s="348"/>
      <c r="CT51" s="348"/>
      <c r="CU51" s="348"/>
      <c r="CV51" s="348"/>
      <c r="CW51" s="348"/>
      <c r="CX51" s="348"/>
      <c r="CY51" s="348"/>
      <c r="CZ51" s="348"/>
      <c r="DA51" s="348"/>
      <c r="DB51" s="348"/>
      <c r="DC51" s="348"/>
      <c r="DD51" s="348"/>
      <c r="DE51" s="348"/>
      <c r="DF51" s="348"/>
      <c r="DG51" s="348"/>
      <c r="DH51" s="348"/>
      <c r="DI51" s="348"/>
    </row>
    <row r="52" spans="5:113" x14ac:dyDescent="0.15">
      <c r="E52" s="348" t="s">
        <v>215</v>
      </c>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8"/>
      <c r="BR52" s="348"/>
      <c r="BS52" s="348"/>
      <c r="BT52" s="348"/>
      <c r="BU52" s="348"/>
      <c r="BV52" s="348"/>
      <c r="BW52" s="348"/>
      <c r="BX52" s="348"/>
      <c r="BY52" s="348"/>
      <c r="BZ52" s="348"/>
      <c r="CA52" s="348"/>
      <c r="CB52" s="348"/>
      <c r="CC52" s="348"/>
      <c r="CD52" s="348"/>
      <c r="CE52" s="348"/>
      <c r="CF52" s="348"/>
      <c r="CG52" s="348"/>
      <c r="CH52" s="348"/>
      <c r="CI52" s="348"/>
      <c r="CJ52" s="348"/>
      <c r="CK52" s="348"/>
      <c r="CL52" s="348"/>
      <c r="CM52" s="348"/>
      <c r="CN52" s="348"/>
      <c r="CO52" s="348"/>
      <c r="CP52" s="348"/>
      <c r="CQ52" s="348"/>
      <c r="CR52" s="348"/>
      <c r="CS52" s="348"/>
      <c r="CT52" s="348"/>
      <c r="CU52" s="348"/>
      <c r="CV52" s="348"/>
      <c r="CW52" s="348"/>
      <c r="CX52" s="348"/>
      <c r="CY52" s="348"/>
      <c r="CZ52" s="348"/>
      <c r="DA52" s="348"/>
      <c r="DB52" s="348"/>
      <c r="DC52" s="348"/>
      <c r="DD52" s="348"/>
      <c r="DE52" s="348"/>
      <c r="DF52" s="348"/>
      <c r="DG52" s="348"/>
      <c r="DH52" s="348"/>
      <c r="DI52" s="348"/>
    </row>
    <row r="53" spans="5:113" x14ac:dyDescent="0.15"/>
    <row r="54" spans="5:113" x14ac:dyDescent="0.15"/>
    <row r="55" spans="5:113" x14ac:dyDescent="0.15"/>
    <row r="56" spans="5:113" x14ac:dyDescent="0.15"/>
  </sheetData>
  <sheetProtection algorithmName="SHA-512" hashValue="FCzjAOw21Ea1gWctvTTsWHIoIt39XeZ1Kv+nNZUEvUe/Q1LuFyCQCh+6iY473mPJ7OckcctVRDNtSDWSVpW8dA==" saltValue="ELQQ1VXeK+ra4hjrxFgxx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3"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32" t="s">
        <v>573</v>
      </c>
      <c r="D34" s="1132"/>
      <c r="E34" s="1133"/>
      <c r="F34" s="32">
        <v>0.45</v>
      </c>
      <c r="G34" s="33">
        <v>2.56</v>
      </c>
      <c r="H34" s="33">
        <v>12.73</v>
      </c>
      <c r="I34" s="33">
        <v>1.91</v>
      </c>
      <c r="J34" s="34">
        <v>5.44</v>
      </c>
      <c r="K34" s="22"/>
      <c r="L34" s="22"/>
      <c r="M34" s="22"/>
      <c r="N34" s="22"/>
      <c r="O34" s="22"/>
      <c r="P34" s="22"/>
    </row>
    <row r="35" spans="1:16" ht="39" customHeight="1" x14ac:dyDescent="0.15">
      <c r="A35" s="22"/>
      <c r="B35" s="35"/>
      <c r="C35" s="1128" t="s">
        <v>574</v>
      </c>
      <c r="D35" s="1128"/>
      <c r="E35" s="1129"/>
      <c r="F35" s="36">
        <v>1.08</v>
      </c>
      <c r="G35" s="37">
        <v>0.42</v>
      </c>
      <c r="H35" s="37">
        <v>4.66</v>
      </c>
      <c r="I35" s="37">
        <v>1.1000000000000001</v>
      </c>
      <c r="J35" s="38">
        <v>3.3</v>
      </c>
      <c r="K35" s="22"/>
      <c r="L35" s="22"/>
      <c r="M35" s="22"/>
      <c r="N35" s="22"/>
      <c r="O35" s="22"/>
      <c r="P35" s="22"/>
    </row>
    <row r="36" spans="1:16" ht="39" customHeight="1" x14ac:dyDescent="0.15">
      <c r="A36" s="22"/>
      <c r="B36" s="35"/>
      <c r="C36" s="1128" t="s">
        <v>575</v>
      </c>
      <c r="D36" s="1128"/>
      <c r="E36" s="1129"/>
      <c r="F36" s="36">
        <v>0.59</v>
      </c>
      <c r="G36" s="37">
        <v>1.34</v>
      </c>
      <c r="H36" s="37">
        <v>2.4</v>
      </c>
      <c r="I36" s="37">
        <v>1.33</v>
      </c>
      <c r="J36" s="38">
        <v>1.95</v>
      </c>
      <c r="K36" s="22"/>
      <c r="L36" s="22"/>
      <c r="M36" s="22"/>
      <c r="N36" s="22"/>
      <c r="O36" s="22"/>
      <c r="P36" s="22"/>
    </row>
    <row r="37" spans="1:16" ht="39" customHeight="1" x14ac:dyDescent="0.15">
      <c r="A37" s="22"/>
      <c r="B37" s="35"/>
      <c r="C37" s="1128" t="s">
        <v>576</v>
      </c>
      <c r="D37" s="1128"/>
      <c r="E37" s="1129"/>
      <c r="F37" s="36">
        <v>2.06</v>
      </c>
      <c r="G37" s="37">
        <v>0.93</v>
      </c>
      <c r="H37" s="37">
        <v>1.08</v>
      </c>
      <c r="I37" s="37">
        <v>0.98</v>
      </c>
      <c r="J37" s="38">
        <v>1.06</v>
      </c>
      <c r="K37" s="22"/>
      <c r="L37" s="22"/>
      <c r="M37" s="22"/>
      <c r="N37" s="22"/>
      <c r="O37" s="22"/>
      <c r="P37" s="22"/>
    </row>
    <row r="38" spans="1:16" ht="39" customHeight="1" x14ac:dyDescent="0.15">
      <c r="A38" s="22"/>
      <c r="B38" s="35"/>
      <c r="C38" s="1128" t="s">
        <v>577</v>
      </c>
      <c r="D38" s="1128"/>
      <c r="E38" s="1129"/>
      <c r="F38" s="36">
        <v>0.48</v>
      </c>
      <c r="G38" s="37">
        <v>0.31</v>
      </c>
      <c r="H38" s="37">
        <v>0.21</v>
      </c>
      <c r="I38" s="37">
        <v>0.28000000000000003</v>
      </c>
      <c r="J38" s="38">
        <v>0.44</v>
      </c>
      <c r="K38" s="22"/>
      <c r="L38" s="22"/>
      <c r="M38" s="22"/>
      <c r="N38" s="22"/>
      <c r="O38" s="22"/>
      <c r="P38" s="22"/>
    </row>
    <row r="39" spans="1:16" ht="39" customHeight="1" x14ac:dyDescent="0.15">
      <c r="A39" s="22"/>
      <c r="B39" s="35"/>
      <c r="C39" s="1128" t="s">
        <v>578</v>
      </c>
      <c r="D39" s="1128"/>
      <c r="E39" s="1129"/>
      <c r="F39" s="36">
        <v>0.39</v>
      </c>
      <c r="G39" s="37">
        <v>0.13</v>
      </c>
      <c r="H39" s="37">
        <v>0.21</v>
      </c>
      <c r="I39" s="37">
        <v>0.35</v>
      </c>
      <c r="J39" s="38">
        <v>0.06</v>
      </c>
      <c r="K39" s="22"/>
      <c r="L39" s="22"/>
      <c r="M39" s="22"/>
      <c r="N39" s="22"/>
      <c r="O39" s="22"/>
      <c r="P39" s="22"/>
    </row>
    <row r="40" spans="1:16" ht="39" customHeight="1" x14ac:dyDescent="0.15">
      <c r="A40" s="22"/>
      <c r="B40" s="35"/>
      <c r="C40" s="1128" t="s">
        <v>579</v>
      </c>
      <c r="D40" s="1128"/>
      <c r="E40" s="1129"/>
      <c r="F40" s="36">
        <v>0</v>
      </c>
      <c r="G40" s="37">
        <v>0</v>
      </c>
      <c r="H40" s="37">
        <v>0</v>
      </c>
      <c r="I40" s="37">
        <v>0</v>
      </c>
      <c r="J40" s="38">
        <v>0</v>
      </c>
      <c r="K40" s="22"/>
      <c r="L40" s="22"/>
      <c r="M40" s="22"/>
      <c r="N40" s="22"/>
      <c r="O40" s="22"/>
      <c r="P40" s="22"/>
    </row>
    <row r="41" spans="1:16" ht="39" customHeight="1" x14ac:dyDescent="0.15">
      <c r="A41" s="22"/>
      <c r="B41" s="35"/>
      <c r="C41" s="1128"/>
      <c r="D41" s="1128"/>
      <c r="E41" s="1129"/>
      <c r="F41" s="36"/>
      <c r="G41" s="37"/>
      <c r="H41" s="37"/>
      <c r="I41" s="37"/>
      <c r="J41" s="38"/>
      <c r="K41" s="22"/>
      <c r="L41" s="22"/>
      <c r="M41" s="22"/>
      <c r="N41" s="22"/>
      <c r="O41" s="22"/>
      <c r="P41" s="22"/>
    </row>
    <row r="42" spans="1:16" ht="39" customHeight="1" x14ac:dyDescent="0.15">
      <c r="A42" s="22"/>
      <c r="B42" s="39"/>
      <c r="C42" s="1128" t="s">
        <v>580</v>
      </c>
      <c r="D42" s="1128"/>
      <c r="E42" s="1129"/>
      <c r="F42" s="36" t="s">
        <v>523</v>
      </c>
      <c r="G42" s="37" t="s">
        <v>523</v>
      </c>
      <c r="H42" s="37" t="s">
        <v>523</v>
      </c>
      <c r="I42" s="37" t="s">
        <v>523</v>
      </c>
      <c r="J42" s="38" t="s">
        <v>523</v>
      </c>
      <c r="K42" s="22"/>
      <c r="L42" s="22"/>
      <c r="M42" s="22"/>
      <c r="N42" s="22"/>
      <c r="O42" s="22"/>
      <c r="P42" s="22"/>
    </row>
    <row r="43" spans="1:16" ht="39" customHeight="1" thickBot="1" x14ac:dyDescent="0.2">
      <c r="A43" s="22"/>
      <c r="B43" s="40"/>
      <c r="C43" s="1130" t="s">
        <v>581</v>
      </c>
      <c r="D43" s="1130"/>
      <c r="E43" s="1131"/>
      <c r="F43" s="41" t="s">
        <v>523</v>
      </c>
      <c r="G43" s="42" t="s">
        <v>523</v>
      </c>
      <c r="H43" s="42" t="s">
        <v>523</v>
      </c>
      <c r="I43" s="42" t="s">
        <v>523</v>
      </c>
      <c r="J43" s="43" t="s">
        <v>523</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UcvWng6GeLg7ciXESZKR/0GtWkypMnrpEGvzud/4de+sDdFA3v3ABzvG1XdrnoH1JixE2iJh1GnEwZhsuhf6Q==" saltValue="RdOmOdlnldvwhqJhuDVJ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565</v>
      </c>
      <c r="L44" s="54" t="s">
        <v>566</v>
      </c>
      <c r="M44" s="54" t="s">
        <v>567</v>
      </c>
      <c r="N44" s="54" t="s">
        <v>568</v>
      </c>
      <c r="O44" s="55" t="s">
        <v>569</v>
      </c>
      <c r="P44" s="46"/>
      <c r="Q44" s="46"/>
      <c r="R44" s="46"/>
      <c r="S44" s="46"/>
      <c r="T44" s="46"/>
      <c r="U44" s="46"/>
    </row>
    <row r="45" spans="1:21" ht="30.75" customHeight="1" x14ac:dyDescent="0.15">
      <c r="A45" s="46"/>
      <c r="B45" s="1152" t="s">
        <v>11</v>
      </c>
      <c r="C45" s="1153"/>
      <c r="D45" s="56"/>
      <c r="E45" s="1158" t="s">
        <v>12</v>
      </c>
      <c r="F45" s="1158"/>
      <c r="G45" s="1158"/>
      <c r="H45" s="1158"/>
      <c r="I45" s="1158"/>
      <c r="J45" s="1159"/>
      <c r="K45" s="57">
        <v>252</v>
      </c>
      <c r="L45" s="58">
        <v>254</v>
      </c>
      <c r="M45" s="58">
        <v>282</v>
      </c>
      <c r="N45" s="58">
        <v>307</v>
      </c>
      <c r="O45" s="59">
        <v>320</v>
      </c>
      <c r="P45" s="46"/>
      <c r="Q45" s="46"/>
      <c r="R45" s="46"/>
      <c r="S45" s="46"/>
      <c r="T45" s="46"/>
      <c r="U45" s="46"/>
    </row>
    <row r="46" spans="1:21" ht="30.75" customHeight="1" x14ac:dyDescent="0.15">
      <c r="A46" s="46"/>
      <c r="B46" s="1154"/>
      <c r="C46" s="1155"/>
      <c r="D46" s="60"/>
      <c r="E46" s="1136" t="s">
        <v>13</v>
      </c>
      <c r="F46" s="1136"/>
      <c r="G46" s="1136"/>
      <c r="H46" s="1136"/>
      <c r="I46" s="1136"/>
      <c r="J46" s="1137"/>
      <c r="K46" s="61" t="s">
        <v>523</v>
      </c>
      <c r="L46" s="62" t="s">
        <v>523</v>
      </c>
      <c r="M46" s="62" t="s">
        <v>523</v>
      </c>
      <c r="N46" s="62" t="s">
        <v>523</v>
      </c>
      <c r="O46" s="63" t="s">
        <v>523</v>
      </c>
      <c r="P46" s="46"/>
      <c r="Q46" s="46"/>
      <c r="R46" s="46"/>
      <c r="S46" s="46"/>
      <c r="T46" s="46"/>
      <c r="U46" s="46"/>
    </row>
    <row r="47" spans="1:21" ht="30.75" customHeight="1" x14ac:dyDescent="0.15">
      <c r="A47" s="46"/>
      <c r="B47" s="1154"/>
      <c r="C47" s="1155"/>
      <c r="D47" s="60"/>
      <c r="E47" s="1136" t="s">
        <v>14</v>
      </c>
      <c r="F47" s="1136"/>
      <c r="G47" s="1136"/>
      <c r="H47" s="1136"/>
      <c r="I47" s="1136"/>
      <c r="J47" s="1137"/>
      <c r="K47" s="61" t="s">
        <v>523</v>
      </c>
      <c r="L47" s="62" t="s">
        <v>523</v>
      </c>
      <c r="M47" s="62" t="s">
        <v>523</v>
      </c>
      <c r="N47" s="62" t="s">
        <v>523</v>
      </c>
      <c r="O47" s="63" t="s">
        <v>523</v>
      </c>
      <c r="P47" s="46"/>
      <c r="Q47" s="46"/>
      <c r="R47" s="46"/>
      <c r="S47" s="46"/>
      <c r="T47" s="46"/>
      <c r="U47" s="46"/>
    </row>
    <row r="48" spans="1:21" ht="30.75" customHeight="1" x14ac:dyDescent="0.15">
      <c r="A48" s="46"/>
      <c r="B48" s="1154"/>
      <c r="C48" s="1155"/>
      <c r="D48" s="60"/>
      <c r="E48" s="1136" t="s">
        <v>15</v>
      </c>
      <c r="F48" s="1136"/>
      <c r="G48" s="1136"/>
      <c r="H48" s="1136"/>
      <c r="I48" s="1136"/>
      <c r="J48" s="1137"/>
      <c r="K48" s="61">
        <v>5</v>
      </c>
      <c r="L48" s="62">
        <v>4</v>
      </c>
      <c r="M48" s="62">
        <v>4</v>
      </c>
      <c r="N48" s="62">
        <v>4</v>
      </c>
      <c r="O48" s="63">
        <v>4</v>
      </c>
      <c r="P48" s="46"/>
      <c r="Q48" s="46"/>
      <c r="R48" s="46"/>
      <c r="S48" s="46"/>
      <c r="T48" s="46"/>
      <c r="U48" s="46"/>
    </row>
    <row r="49" spans="1:21" ht="30.75" customHeight="1" x14ac:dyDescent="0.15">
      <c r="A49" s="46"/>
      <c r="B49" s="1154"/>
      <c r="C49" s="1155"/>
      <c r="D49" s="60"/>
      <c r="E49" s="1136" t="s">
        <v>16</v>
      </c>
      <c r="F49" s="1136"/>
      <c r="G49" s="1136"/>
      <c r="H49" s="1136"/>
      <c r="I49" s="1136"/>
      <c r="J49" s="1137"/>
      <c r="K49" s="61">
        <v>0</v>
      </c>
      <c r="L49" s="62">
        <v>0</v>
      </c>
      <c r="M49" s="62">
        <v>0</v>
      </c>
      <c r="N49" s="62">
        <v>0</v>
      </c>
      <c r="O49" s="63">
        <v>0</v>
      </c>
      <c r="P49" s="46"/>
      <c r="Q49" s="46"/>
      <c r="R49" s="46"/>
      <c r="S49" s="46"/>
      <c r="T49" s="46"/>
      <c r="U49" s="46"/>
    </row>
    <row r="50" spans="1:21" ht="30.75" customHeight="1" x14ac:dyDescent="0.15">
      <c r="A50" s="46"/>
      <c r="B50" s="1154"/>
      <c r="C50" s="1155"/>
      <c r="D50" s="60"/>
      <c r="E50" s="1136" t="s">
        <v>17</v>
      </c>
      <c r="F50" s="1136"/>
      <c r="G50" s="1136"/>
      <c r="H50" s="1136"/>
      <c r="I50" s="1136"/>
      <c r="J50" s="1137"/>
      <c r="K50" s="61" t="s">
        <v>523</v>
      </c>
      <c r="L50" s="62" t="s">
        <v>523</v>
      </c>
      <c r="M50" s="62" t="s">
        <v>523</v>
      </c>
      <c r="N50" s="62" t="s">
        <v>523</v>
      </c>
      <c r="O50" s="63" t="s">
        <v>523</v>
      </c>
      <c r="P50" s="46"/>
      <c r="Q50" s="46"/>
      <c r="R50" s="46"/>
      <c r="S50" s="46"/>
      <c r="T50" s="46"/>
      <c r="U50" s="46"/>
    </row>
    <row r="51" spans="1:21" ht="30.75" customHeight="1" x14ac:dyDescent="0.15">
      <c r="A51" s="46"/>
      <c r="B51" s="1156"/>
      <c r="C51" s="1157"/>
      <c r="D51" s="64"/>
      <c r="E51" s="1136" t="s">
        <v>18</v>
      </c>
      <c r="F51" s="1136"/>
      <c r="G51" s="1136"/>
      <c r="H51" s="1136"/>
      <c r="I51" s="1136"/>
      <c r="J51" s="1137"/>
      <c r="K51" s="61" t="s">
        <v>523</v>
      </c>
      <c r="L51" s="62" t="s">
        <v>523</v>
      </c>
      <c r="M51" s="62" t="s">
        <v>523</v>
      </c>
      <c r="N51" s="62" t="s">
        <v>523</v>
      </c>
      <c r="O51" s="63" t="s">
        <v>523</v>
      </c>
      <c r="P51" s="46"/>
      <c r="Q51" s="46"/>
      <c r="R51" s="46"/>
      <c r="S51" s="46"/>
      <c r="T51" s="46"/>
      <c r="U51" s="46"/>
    </row>
    <row r="52" spans="1:21" ht="30.75" customHeight="1" x14ac:dyDescent="0.15">
      <c r="A52" s="46"/>
      <c r="B52" s="1134" t="s">
        <v>19</v>
      </c>
      <c r="C52" s="1135"/>
      <c r="D52" s="64"/>
      <c r="E52" s="1136" t="s">
        <v>20</v>
      </c>
      <c r="F52" s="1136"/>
      <c r="G52" s="1136"/>
      <c r="H52" s="1136"/>
      <c r="I52" s="1136"/>
      <c r="J52" s="1137"/>
      <c r="K52" s="61">
        <v>206</v>
      </c>
      <c r="L52" s="62">
        <v>209</v>
      </c>
      <c r="M52" s="62">
        <v>243</v>
      </c>
      <c r="N52" s="62">
        <v>262</v>
      </c>
      <c r="O52" s="63">
        <v>267</v>
      </c>
      <c r="P52" s="46"/>
      <c r="Q52" s="46"/>
      <c r="R52" s="46"/>
      <c r="S52" s="46"/>
      <c r="T52" s="46"/>
      <c r="U52" s="46"/>
    </row>
    <row r="53" spans="1:21" ht="30.75" customHeight="1" thickBot="1" x14ac:dyDescent="0.2">
      <c r="A53" s="46"/>
      <c r="B53" s="1138" t="s">
        <v>21</v>
      </c>
      <c r="C53" s="1139"/>
      <c r="D53" s="65"/>
      <c r="E53" s="1140" t="s">
        <v>22</v>
      </c>
      <c r="F53" s="1140"/>
      <c r="G53" s="1140"/>
      <c r="H53" s="1140"/>
      <c r="I53" s="1140"/>
      <c r="J53" s="1141"/>
      <c r="K53" s="66">
        <v>51</v>
      </c>
      <c r="L53" s="67">
        <v>49</v>
      </c>
      <c r="M53" s="67">
        <v>43</v>
      </c>
      <c r="N53" s="67">
        <v>49</v>
      </c>
      <c r="O53" s="68">
        <v>57</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582</v>
      </c>
      <c r="P55" s="46"/>
      <c r="Q55" s="46"/>
      <c r="R55" s="46"/>
      <c r="S55" s="46"/>
      <c r="T55" s="46"/>
      <c r="U55" s="46"/>
    </row>
    <row r="56" spans="1:21" ht="31.5" customHeight="1" thickBot="1" x14ac:dyDescent="0.2">
      <c r="A56" s="46"/>
      <c r="B56" s="74"/>
      <c r="C56" s="75"/>
      <c r="D56" s="75"/>
      <c r="E56" s="76"/>
      <c r="F56" s="76"/>
      <c r="G56" s="76"/>
      <c r="H56" s="76"/>
      <c r="I56" s="76"/>
      <c r="J56" s="77" t="s">
        <v>2</v>
      </c>
      <c r="K56" s="78" t="s">
        <v>583</v>
      </c>
      <c r="L56" s="79" t="s">
        <v>584</v>
      </c>
      <c r="M56" s="79" t="s">
        <v>585</v>
      </c>
      <c r="N56" s="79" t="s">
        <v>586</v>
      </c>
      <c r="O56" s="80" t="s">
        <v>587</v>
      </c>
      <c r="P56" s="46"/>
      <c r="Q56" s="46"/>
      <c r="R56" s="46"/>
      <c r="S56" s="46"/>
      <c r="T56" s="46"/>
      <c r="U56" s="46"/>
    </row>
    <row r="57" spans="1:21" ht="31.5" customHeight="1" x14ac:dyDescent="0.15">
      <c r="B57" s="1142" t="s">
        <v>25</v>
      </c>
      <c r="C57" s="1143"/>
      <c r="D57" s="1146" t="s">
        <v>26</v>
      </c>
      <c r="E57" s="1147"/>
      <c r="F57" s="1147"/>
      <c r="G57" s="1147"/>
      <c r="H57" s="1147"/>
      <c r="I57" s="1147"/>
      <c r="J57" s="1148"/>
      <c r="K57" s="81"/>
      <c r="L57" s="82"/>
      <c r="M57" s="82"/>
      <c r="N57" s="82"/>
      <c r="O57" s="83"/>
    </row>
    <row r="58" spans="1:21" ht="31.5" customHeight="1" thickBot="1" x14ac:dyDescent="0.2">
      <c r="B58" s="1144"/>
      <c r="C58" s="1145"/>
      <c r="D58" s="1149" t="s">
        <v>27</v>
      </c>
      <c r="E58" s="1150"/>
      <c r="F58" s="1150"/>
      <c r="G58" s="1150"/>
      <c r="H58" s="1150"/>
      <c r="I58" s="1150"/>
      <c r="J58" s="1151"/>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ZprA7nBzxJYask93j26YV27QW2Dj/1jDzdp0e+atzIB2UCTDjZXS2YGZHCf8XwcP3WMWuHHJZzSPedwQPzfpgg==" saltValue="1LwYgk7S10x5X16z1DsYB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17" zoomScale="70" zoomScaleNormal="7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565</v>
      </c>
      <c r="J40" s="98" t="s">
        <v>566</v>
      </c>
      <c r="K40" s="98" t="s">
        <v>567</v>
      </c>
      <c r="L40" s="98" t="s">
        <v>568</v>
      </c>
      <c r="M40" s="99" t="s">
        <v>569</v>
      </c>
    </row>
    <row r="41" spans="2:13" ht="27.75" customHeight="1" x14ac:dyDescent="0.15">
      <c r="B41" s="1172" t="s">
        <v>30</v>
      </c>
      <c r="C41" s="1173"/>
      <c r="D41" s="100"/>
      <c r="E41" s="1174" t="s">
        <v>31</v>
      </c>
      <c r="F41" s="1174"/>
      <c r="G41" s="1174"/>
      <c r="H41" s="1175"/>
      <c r="I41" s="339">
        <v>2628</v>
      </c>
      <c r="J41" s="340">
        <v>2672</v>
      </c>
      <c r="K41" s="340">
        <v>2605</v>
      </c>
      <c r="L41" s="340">
        <v>2889</v>
      </c>
      <c r="M41" s="341">
        <v>3071</v>
      </c>
    </row>
    <row r="42" spans="2:13" ht="27.75" customHeight="1" x14ac:dyDescent="0.15">
      <c r="B42" s="1162"/>
      <c r="C42" s="1163"/>
      <c r="D42" s="101"/>
      <c r="E42" s="1166" t="s">
        <v>32</v>
      </c>
      <c r="F42" s="1166"/>
      <c r="G42" s="1166"/>
      <c r="H42" s="1167"/>
      <c r="I42" s="342" t="s">
        <v>523</v>
      </c>
      <c r="J42" s="343" t="s">
        <v>523</v>
      </c>
      <c r="K42" s="343" t="s">
        <v>523</v>
      </c>
      <c r="L42" s="343" t="s">
        <v>523</v>
      </c>
      <c r="M42" s="344" t="s">
        <v>523</v>
      </c>
    </row>
    <row r="43" spans="2:13" ht="27.75" customHeight="1" x14ac:dyDescent="0.15">
      <c r="B43" s="1162"/>
      <c r="C43" s="1163"/>
      <c r="D43" s="101"/>
      <c r="E43" s="1166" t="s">
        <v>33</v>
      </c>
      <c r="F43" s="1166"/>
      <c r="G43" s="1166"/>
      <c r="H43" s="1167"/>
      <c r="I43" s="342">
        <v>34</v>
      </c>
      <c r="J43" s="343">
        <v>26</v>
      </c>
      <c r="K43" s="343">
        <v>35</v>
      </c>
      <c r="L43" s="343">
        <v>32</v>
      </c>
      <c r="M43" s="344">
        <v>76</v>
      </c>
    </row>
    <row r="44" spans="2:13" ht="27.75" customHeight="1" x14ac:dyDescent="0.15">
      <c r="B44" s="1162"/>
      <c r="C44" s="1163"/>
      <c r="D44" s="101"/>
      <c r="E44" s="1166" t="s">
        <v>34</v>
      </c>
      <c r="F44" s="1166"/>
      <c r="G44" s="1166"/>
      <c r="H44" s="1167"/>
      <c r="I44" s="342" t="s">
        <v>523</v>
      </c>
      <c r="J44" s="343" t="s">
        <v>523</v>
      </c>
      <c r="K44" s="343" t="s">
        <v>523</v>
      </c>
      <c r="L44" s="343" t="s">
        <v>523</v>
      </c>
      <c r="M44" s="344" t="s">
        <v>523</v>
      </c>
    </row>
    <row r="45" spans="2:13" ht="27.75" customHeight="1" x14ac:dyDescent="0.15">
      <c r="B45" s="1162"/>
      <c r="C45" s="1163"/>
      <c r="D45" s="101"/>
      <c r="E45" s="1166" t="s">
        <v>35</v>
      </c>
      <c r="F45" s="1166"/>
      <c r="G45" s="1166"/>
      <c r="H45" s="1167"/>
      <c r="I45" s="342">
        <v>150</v>
      </c>
      <c r="J45" s="343">
        <v>154</v>
      </c>
      <c r="K45" s="343">
        <v>140</v>
      </c>
      <c r="L45" s="343">
        <v>147</v>
      </c>
      <c r="M45" s="344">
        <v>164</v>
      </c>
    </row>
    <row r="46" spans="2:13" ht="27.75" customHeight="1" x14ac:dyDescent="0.15">
      <c r="B46" s="1162"/>
      <c r="C46" s="1163"/>
      <c r="D46" s="102"/>
      <c r="E46" s="1166" t="s">
        <v>36</v>
      </c>
      <c r="F46" s="1166"/>
      <c r="G46" s="1166"/>
      <c r="H46" s="1167"/>
      <c r="I46" s="342" t="s">
        <v>523</v>
      </c>
      <c r="J46" s="343" t="s">
        <v>523</v>
      </c>
      <c r="K46" s="343" t="s">
        <v>523</v>
      </c>
      <c r="L46" s="343" t="s">
        <v>523</v>
      </c>
      <c r="M46" s="344" t="s">
        <v>523</v>
      </c>
    </row>
    <row r="47" spans="2:13" ht="27.75" customHeight="1" x14ac:dyDescent="0.15">
      <c r="B47" s="1162"/>
      <c r="C47" s="1163"/>
      <c r="D47" s="103"/>
      <c r="E47" s="1176" t="s">
        <v>37</v>
      </c>
      <c r="F47" s="1177"/>
      <c r="G47" s="1177"/>
      <c r="H47" s="1178"/>
      <c r="I47" s="342" t="s">
        <v>523</v>
      </c>
      <c r="J47" s="343" t="s">
        <v>523</v>
      </c>
      <c r="K47" s="343" t="s">
        <v>523</v>
      </c>
      <c r="L47" s="343" t="s">
        <v>523</v>
      </c>
      <c r="M47" s="344" t="s">
        <v>523</v>
      </c>
    </row>
    <row r="48" spans="2:13" ht="27.75" customHeight="1" x14ac:dyDescent="0.15">
      <c r="B48" s="1162"/>
      <c r="C48" s="1163"/>
      <c r="D48" s="101"/>
      <c r="E48" s="1166" t="s">
        <v>38</v>
      </c>
      <c r="F48" s="1166"/>
      <c r="G48" s="1166"/>
      <c r="H48" s="1167"/>
      <c r="I48" s="342" t="s">
        <v>523</v>
      </c>
      <c r="J48" s="343" t="s">
        <v>523</v>
      </c>
      <c r="K48" s="343" t="s">
        <v>523</v>
      </c>
      <c r="L48" s="343" t="s">
        <v>523</v>
      </c>
      <c r="M48" s="344" t="s">
        <v>523</v>
      </c>
    </row>
    <row r="49" spans="2:13" ht="27.75" customHeight="1" x14ac:dyDescent="0.15">
      <c r="B49" s="1164"/>
      <c r="C49" s="1165"/>
      <c r="D49" s="101"/>
      <c r="E49" s="1166" t="s">
        <v>39</v>
      </c>
      <c r="F49" s="1166"/>
      <c r="G49" s="1166"/>
      <c r="H49" s="1167"/>
      <c r="I49" s="342" t="s">
        <v>523</v>
      </c>
      <c r="J49" s="343" t="s">
        <v>523</v>
      </c>
      <c r="K49" s="343" t="s">
        <v>523</v>
      </c>
      <c r="L49" s="343" t="s">
        <v>523</v>
      </c>
      <c r="M49" s="344" t="s">
        <v>523</v>
      </c>
    </row>
    <row r="50" spans="2:13" ht="27.75" customHeight="1" x14ac:dyDescent="0.15">
      <c r="B50" s="1160" t="s">
        <v>40</v>
      </c>
      <c r="C50" s="1161"/>
      <c r="D50" s="104"/>
      <c r="E50" s="1166" t="s">
        <v>41</v>
      </c>
      <c r="F50" s="1166"/>
      <c r="G50" s="1166"/>
      <c r="H50" s="1167"/>
      <c r="I50" s="342">
        <v>775</v>
      </c>
      <c r="J50" s="343">
        <v>575</v>
      </c>
      <c r="K50" s="343">
        <v>586</v>
      </c>
      <c r="L50" s="343">
        <v>634</v>
      </c>
      <c r="M50" s="344">
        <v>845</v>
      </c>
    </row>
    <row r="51" spans="2:13" ht="27.75" customHeight="1" x14ac:dyDescent="0.15">
      <c r="B51" s="1162"/>
      <c r="C51" s="1163"/>
      <c r="D51" s="101"/>
      <c r="E51" s="1166" t="s">
        <v>42</v>
      </c>
      <c r="F51" s="1166"/>
      <c r="G51" s="1166"/>
      <c r="H51" s="1167"/>
      <c r="I51" s="342" t="s">
        <v>523</v>
      </c>
      <c r="J51" s="343">
        <v>177</v>
      </c>
      <c r="K51" s="343">
        <v>185</v>
      </c>
      <c r="L51" s="343">
        <v>224</v>
      </c>
      <c r="M51" s="344">
        <v>419</v>
      </c>
    </row>
    <row r="52" spans="2:13" ht="27.75" customHeight="1" x14ac:dyDescent="0.15">
      <c r="B52" s="1164"/>
      <c r="C52" s="1165"/>
      <c r="D52" s="101"/>
      <c r="E52" s="1166" t="s">
        <v>43</v>
      </c>
      <c r="F52" s="1166"/>
      <c r="G52" s="1166"/>
      <c r="H52" s="1167"/>
      <c r="I52" s="342">
        <v>1858</v>
      </c>
      <c r="J52" s="343">
        <v>2013</v>
      </c>
      <c r="K52" s="343">
        <v>1956</v>
      </c>
      <c r="L52" s="343">
        <v>2122</v>
      </c>
      <c r="M52" s="344">
        <v>2277</v>
      </c>
    </row>
    <row r="53" spans="2:13" ht="27.75" customHeight="1" thickBot="1" x14ac:dyDescent="0.2">
      <c r="B53" s="1168" t="s">
        <v>44</v>
      </c>
      <c r="C53" s="1169"/>
      <c r="D53" s="105"/>
      <c r="E53" s="1170" t="s">
        <v>45</v>
      </c>
      <c r="F53" s="1170"/>
      <c r="G53" s="1170"/>
      <c r="H53" s="1171"/>
      <c r="I53" s="345">
        <v>178</v>
      </c>
      <c r="J53" s="346">
        <v>87</v>
      </c>
      <c r="K53" s="346">
        <v>54</v>
      </c>
      <c r="L53" s="346">
        <v>89</v>
      </c>
      <c r="M53" s="347">
        <v>-230</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ZnmdBRhGDXPKj/8FcKIGdEFR1KKSQOSxy6GyCByiZi9pfn36gpAkBGavIHOeLeBkvbbZTWr50m1Ytp50bHgqOQ==" saltValue="Rf48ohQrBS6LnJesW05eo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3" zoomScale="55" zoomScaleNormal="55" zoomScaleSheetLayoutView="100" workbookViewId="0">
      <selection activeCell="C59" sqref="C59:E59"/>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567</v>
      </c>
      <c r="G54" s="114" t="s">
        <v>568</v>
      </c>
      <c r="H54" s="115" t="s">
        <v>569</v>
      </c>
    </row>
    <row r="55" spans="2:8" ht="52.5" customHeight="1" x14ac:dyDescent="0.15">
      <c r="B55" s="116"/>
      <c r="C55" s="1187" t="s">
        <v>48</v>
      </c>
      <c r="D55" s="1187"/>
      <c r="E55" s="1188"/>
      <c r="F55" s="117">
        <v>231</v>
      </c>
      <c r="G55" s="117">
        <v>224</v>
      </c>
      <c r="H55" s="118">
        <v>421</v>
      </c>
    </row>
    <row r="56" spans="2:8" ht="52.5" customHeight="1" x14ac:dyDescent="0.15">
      <c r="B56" s="119"/>
      <c r="C56" s="1189" t="s">
        <v>49</v>
      </c>
      <c r="D56" s="1189"/>
      <c r="E56" s="1190"/>
      <c r="F56" s="120">
        <v>3</v>
      </c>
      <c r="G56" s="120">
        <v>3</v>
      </c>
      <c r="H56" s="121">
        <v>3</v>
      </c>
    </row>
    <row r="57" spans="2:8" ht="53.25" customHeight="1" x14ac:dyDescent="0.15">
      <c r="B57" s="119"/>
      <c r="C57" s="1191" t="s">
        <v>50</v>
      </c>
      <c r="D57" s="1191"/>
      <c r="E57" s="1192"/>
      <c r="F57" s="122">
        <v>352</v>
      </c>
      <c r="G57" s="122">
        <v>407</v>
      </c>
      <c r="H57" s="123">
        <v>422</v>
      </c>
    </row>
    <row r="58" spans="2:8" ht="45.75" customHeight="1" x14ac:dyDescent="0.15">
      <c r="B58" s="124"/>
      <c r="C58" s="1179" t="s">
        <v>599</v>
      </c>
      <c r="D58" s="1180"/>
      <c r="E58" s="1181"/>
      <c r="F58" s="125">
        <v>163</v>
      </c>
      <c r="G58" s="125">
        <v>212</v>
      </c>
      <c r="H58" s="126">
        <v>204</v>
      </c>
    </row>
    <row r="59" spans="2:8" ht="45.75" customHeight="1" x14ac:dyDescent="0.15">
      <c r="B59" s="124"/>
      <c r="C59" s="1179" t="s">
        <v>600</v>
      </c>
      <c r="D59" s="1180"/>
      <c r="E59" s="1181"/>
      <c r="F59" s="125">
        <v>104</v>
      </c>
      <c r="G59" s="125">
        <v>122</v>
      </c>
      <c r="H59" s="126">
        <v>140</v>
      </c>
    </row>
    <row r="60" spans="2:8" ht="45.75" customHeight="1" x14ac:dyDescent="0.15">
      <c r="B60" s="124"/>
      <c r="C60" s="1179" t="s">
        <v>601</v>
      </c>
      <c r="D60" s="1180"/>
      <c r="E60" s="1181"/>
      <c r="F60" s="125">
        <v>42</v>
      </c>
      <c r="G60" s="125">
        <v>42</v>
      </c>
      <c r="H60" s="126">
        <v>42</v>
      </c>
    </row>
    <row r="61" spans="2:8" ht="45.75" customHeight="1" x14ac:dyDescent="0.15">
      <c r="B61" s="124"/>
      <c r="C61" s="1179" t="s">
        <v>602</v>
      </c>
      <c r="D61" s="1180"/>
      <c r="E61" s="1181"/>
      <c r="F61" s="125">
        <v>26</v>
      </c>
      <c r="G61" s="125">
        <v>27</v>
      </c>
      <c r="H61" s="126">
        <v>28</v>
      </c>
    </row>
    <row r="62" spans="2:8" ht="45.75" customHeight="1" thickBot="1" x14ac:dyDescent="0.2">
      <c r="B62" s="127"/>
      <c r="C62" s="1182" t="s">
        <v>603</v>
      </c>
      <c r="D62" s="1183"/>
      <c r="E62" s="1184"/>
      <c r="F62" s="128">
        <v>27</v>
      </c>
      <c r="G62" s="128">
        <v>18</v>
      </c>
      <c r="H62" s="129">
        <v>21</v>
      </c>
    </row>
    <row r="63" spans="2:8" ht="52.5" customHeight="1" thickBot="1" x14ac:dyDescent="0.2">
      <c r="B63" s="130"/>
      <c r="C63" s="1185" t="s">
        <v>51</v>
      </c>
      <c r="D63" s="1185"/>
      <c r="E63" s="1186"/>
      <c r="F63" s="131">
        <v>586</v>
      </c>
      <c r="G63" s="131">
        <v>634</v>
      </c>
      <c r="H63" s="132">
        <v>845</v>
      </c>
    </row>
    <row r="64" spans="2:8" x14ac:dyDescent="0.15"/>
  </sheetData>
  <sheetProtection algorithmName="SHA-512" hashValue="QjlPJfs1n3wXCUU6HTk6GcvANJ/Xioiu9vR2W8p6GWNWA1cALJRse57+WyqUxWc8Amk6nY3QFoIp3Y7znSmcrQ==" saltValue="oDZsykqkH6MHU+jTbizM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41D87-1DC7-47BD-AC2D-1618BC4B4581}">
  <sheetPr>
    <pageSetUpPr fitToPage="1"/>
  </sheetPr>
  <dimension ref="A1:DE85"/>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1" width="6.375" style="252" customWidth="1"/>
    <col min="2" max="107" width="2.5" style="252" customWidth="1"/>
    <col min="108" max="108" width="6.125" style="258" customWidth="1"/>
    <col min="109" max="109" width="5.875" style="256" customWidth="1"/>
    <col min="110" max="16384" width="8.625" style="252" hidden="1"/>
  </cols>
  <sheetData>
    <row r="1" spans="1:109" ht="42.75" customHeight="1" x14ac:dyDescent="0.15">
      <c r="A1" s="1193"/>
      <c r="B1" s="1194"/>
      <c r="DD1" s="252"/>
      <c r="DE1" s="252"/>
    </row>
    <row r="2" spans="1:109" ht="25.5" customHeight="1" x14ac:dyDescent="0.15">
      <c r="A2" s="1195"/>
      <c r="C2" s="1195"/>
      <c r="O2" s="1195"/>
      <c r="P2" s="1195"/>
      <c r="Q2" s="1195"/>
      <c r="R2" s="1195"/>
      <c r="S2" s="1195"/>
      <c r="T2" s="1195"/>
      <c r="U2" s="1195"/>
      <c r="V2" s="1195"/>
      <c r="W2" s="1195"/>
      <c r="X2" s="1195"/>
      <c r="Y2" s="1195"/>
      <c r="Z2" s="1195"/>
      <c r="AA2" s="1195"/>
      <c r="AB2" s="1195"/>
      <c r="AC2" s="1195"/>
      <c r="AD2" s="1195"/>
      <c r="AE2" s="1195"/>
      <c r="AF2" s="1195"/>
      <c r="AG2" s="1195"/>
      <c r="AH2" s="1195"/>
      <c r="AI2" s="1195"/>
      <c r="AU2" s="1195"/>
      <c r="BG2" s="1195"/>
      <c r="BS2" s="1195"/>
      <c r="CE2" s="1195"/>
      <c r="CQ2" s="1195"/>
      <c r="DD2" s="252"/>
      <c r="DE2" s="252"/>
    </row>
    <row r="3" spans="1:109" ht="25.5" customHeight="1" x14ac:dyDescent="0.15">
      <c r="A3" s="1195"/>
      <c r="C3" s="1195"/>
      <c r="O3" s="1195"/>
      <c r="P3" s="1195"/>
      <c r="Q3" s="1195"/>
      <c r="R3" s="1195"/>
      <c r="S3" s="1195"/>
      <c r="T3" s="1195"/>
      <c r="U3" s="1195"/>
      <c r="V3" s="1195"/>
      <c r="W3" s="1195"/>
      <c r="X3" s="1195"/>
      <c r="Y3" s="1195"/>
      <c r="Z3" s="1195"/>
      <c r="AA3" s="1195"/>
      <c r="AB3" s="1195"/>
      <c r="AC3" s="1195"/>
      <c r="AD3" s="1195"/>
      <c r="AE3" s="1195"/>
      <c r="AF3" s="1195"/>
      <c r="AG3" s="1195"/>
      <c r="AH3" s="1195"/>
      <c r="AI3" s="1195"/>
      <c r="AU3" s="1195"/>
      <c r="BG3" s="1195"/>
      <c r="BS3" s="1195"/>
      <c r="CE3" s="1195"/>
      <c r="CQ3" s="1195"/>
      <c r="DD3" s="252"/>
      <c r="DE3" s="252"/>
    </row>
    <row r="4" spans="1:109" s="250" customFormat="1" x14ac:dyDescent="0.15">
      <c r="A4" s="1195"/>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5"/>
      <c r="AH4" s="1195"/>
      <c r="AI4" s="1195"/>
      <c r="AJ4" s="1195"/>
      <c r="AK4" s="1195"/>
      <c r="AL4" s="1195"/>
      <c r="AM4" s="1195"/>
      <c r="AN4" s="1195"/>
      <c r="AO4" s="1195"/>
      <c r="AP4" s="1195"/>
      <c r="AQ4" s="1195"/>
      <c r="AR4" s="1195"/>
      <c r="AS4" s="1195"/>
      <c r="AT4" s="1195"/>
      <c r="AU4" s="1195"/>
      <c r="AV4" s="1195"/>
      <c r="AW4" s="1195"/>
      <c r="AX4" s="1195"/>
      <c r="AY4" s="1195"/>
      <c r="AZ4" s="1195"/>
      <c r="BA4" s="1195"/>
      <c r="BB4" s="1195"/>
      <c r="BC4" s="1195"/>
      <c r="BD4" s="1195"/>
      <c r="BE4" s="1195"/>
      <c r="BF4" s="1195"/>
      <c r="BG4" s="1195"/>
      <c r="BH4" s="1195"/>
      <c r="BI4" s="1195"/>
      <c r="BJ4" s="1195"/>
      <c r="BK4" s="1195"/>
      <c r="BL4" s="1195"/>
      <c r="BM4" s="1195"/>
      <c r="BN4" s="1195"/>
      <c r="BO4" s="1195"/>
      <c r="BP4" s="1195"/>
      <c r="BQ4" s="1195"/>
      <c r="BR4" s="1195"/>
      <c r="BS4" s="1195"/>
      <c r="BT4" s="1195"/>
      <c r="BU4" s="1195"/>
      <c r="BV4" s="1195"/>
      <c r="BW4" s="1195"/>
      <c r="BX4" s="1195"/>
      <c r="BY4" s="1195"/>
      <c r="BZ4" s="1195"/>
      <c r="CA4" s="1195"/>
      <c r="CB4" s="1195"/>
      <c r="CC4" s="1195"/>
      <c r="CD4" s="1195"/>
      <c r="CE4" s="1195"/>
      <c r="CF4" s="1195"/>
      <c r="CG4" s="1195"/>
      <c r="CH4" s="1195"/>
      <c r="CI4" s="1195"/>
      <c r="CJ4" s="1195"/>
      <c r="CK4" s="1195"/>
      <c r="CL4" s="1195"/>
      <c r="CM4" s="1195"/>
      <c r="CN4" s="1195"/>
      <c r="CO4" s="1195"/>
      <c r="CP4" s="1195"/>
      <c r="CQ4" s="1195"/>
      <c r="CR4" s="1195"/>
      <c r="CS4" s="1195"/>
      <c r="CT4" s="1195"/>
      <c r="CU4" s="1195"/>
      <c r="CV4" s="1195"/>
      <c r="CW4" s="1195"/>
      <c r="CX4" s="1195"/>
      <c r="CY4" s="1195"/>
      <c r="CZ4" s="1195"/>
      <c r="DA4" s="1195"/>
      <c r="DB4" s="1195"/>
      <c r="DC4" s="1195"/>
      <c r="DD4" s="1195"/>
      <c r="DE4" s="1195"/>
    </row>
    <row r="5" spans="1:109" s="250" customFormat="1" x14ac:dyDescent="0.15">
      <c r="A5" s="1195"/>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c r="AM5" s="1195"/>
      <c r="AN5" s="1195"/>
      <c r="AO5" s="1195"/>
      <c r="AP5" s="1195"/>
      <c r="AQ5" s="1195"/>
      <c r="AR5" s="1195"/>
      <c r="AS5" s="1195"/>
      <c r="AT5" s="1195"/>
      <c r="AU5" s="1195"/>
      <c r="AV5" s="1195"/>
      <c r="AW5" s="1195"/>
      <c r="AX5" s="1195"/>
      <c r="AY5" s="1195"/>
      <c r="AZ5" s="1195"/>
      <c r="BA5" s="1195"/>
      <c r="BB5" s="1195"/>
      <c r="BC5" s="1195"/>
      <c r="BD5" s="1195"/>
      <c r="BE5" s="1195"/>
      <c r="BF5" s="1195"/>
      <c r="BG5" s="1195"/>
      <c r="BH5" s="1195"/>
      <c r="BI5" s="1195"/>
      <c r="BJ5" s="1195"/>
      <c r="BK5" s="1195"/>
      <c r="BL5" s="1195"/>
      <c r="BM5" s="1195"/>
      <c r="BN5" s="1195"/>
      <c r="BO5" s="1195"/>
      <c r="BP5" s="1195"/>
      <c r="BQ5" s="1195"/>
      <c r="BR5" s="1195"/>
      <c r="BS5" s="1195"/>
      <c r="BT5" s="1195"/>
      <c r="BU5" s="1195"/>
      <c r="BV5" s="1195"/>
      <c r="BW5" s="1195"/>
      <c r="BX5" s="1195"/>
      <c r="BY5" s="1195"/>
      <c r="BZ5" s="1195"/>
      <c r="CA5" s="1195"/>
      <c r="CB5" s="1195"/>
      <c r="CC5" s="1195"/>
      <c r="CD5" s="1195"/>
      <c r="CE5" s="1195"/>
      <c r="CF5" s="1195"/>
      <c r="CG5" s="1195"/>
      <c r="CH5" s="1195"/>
      <c r="CI5" s="1195"/>
      <c r="CJ5" s="1195"/>
      <c r="CK5" s="1195"/>
      <c r="CL5" s="1195"/>
      <c r="CM5" s="1195"/>
      <c r="CN5" s="1195"/>
      <c r="CO5" s="1195"/>
      <c r="CP5" s="1195"/>
      <c r="CQ5" s="1195"/>
      <c r="CR5" s="1195"/>
      <c r="CS5" s="1195"/>
      <c r="CT5" s="1195"/>
      <c r="CU5" s="1195"/>
      <c r="CV5" s="1195"/>
      <c r="CW5" s="1195"/>
      <c r="CX5" s="1195"/>
      <c r="CY5" s="1195"/>
      <c r="CZ5" s="1195"/>
      <c r="DA5" s="1195"/>
      <c r="DB5" s="1195"/>
      <c r="DC5" s="1195"/>
      <c r="DD5" s="1195"/>
      <c r="DE5" s="1195"/>
    </row>
    <row r="6" spans="1:109" s="250" customFormat="1" x14ac:dyDescent="0.15">
      <c r="A6" s="1195"/>
      <c r="B6" s="1195"/>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5"/>
      <c r="AI6" s="1195"/>
      <c r="AJ6" s="1195"/>
      <c r="AK6" s="1195"/>
      <c r="AL6" s="1195"/>
      <c r="AM6" s="1195"/>
      <c r="AN6" s="1195"/>
      <c r="AO6" s="1195"/>
      <c r="AP6" s="1195"/>
      <c r="AQ6" s="1195"/>
      <c r="AR6" s="1195"/>
      <c r="AS6" s="1195"/>
      <c r="AT6" s="1195"/>
      <c r="AU6" s="1195"/>
      <c r="AV6" s="1195"/>
      <c r="AW6" s="1195"/>
      <c r="AX6" s="1195"/>
      <c r="AY6" s="1195"/>
      <c r="AZ6" s="1195"/>
      <c r="BA6" s="1195"/>
      <c r="BB6" s="1195"/>
      <c r="BC6" s="1195"/>
      <c r="BD6" s="1195"/>
      <c r="BE6" s="1195"/>
      <c r="BF6" s="1195"/>
      <c r="BG6" s="1195"/>
      <c r="BH6" s="1195"/>
      <c r="BI6" s="1195"/>
      <c r="BJ6" s="1195"/>
      <c r="BK6" s="1195"/>
      <c r="BL6" s="1195"/>
      <c r="BM6" s="1195"/>
      <c r="BN6" s="1195"/>
      <c r="BO6" s="1195"/>
      <c r="BP6" s="1195"/>
      <c r="BQ6" s="1195"/>
      <c r="BR6" s="1195"/>
      <c r="BS6" s="1195"/>
      <c r="BT6" s="1195"/>
      <c r="BU6" s="1195"/>
      <c r="BV6" s="1195"/>
      <c r="BW6" s="1195"/>
      <c r="BX6" s="1195"/>
      <c r="BY6" s="1195"/>
      <c r="BZ6" s="1195"/>
      <c r="CA6" s="1195"/>
      <c r="CB6" s="1195"/>
      <c r="CC6" s="1195"/>
      <c r="CD6" s="1195"/>
      <c r="CE6" s="1195"/>
      <c r="CF6" s="1195"/>
      <c r="CG6" s="1195"/>
      <c r="CH6" s="1195"/>
      <c r="CI6" s="1195"/>
      <c r="CJ6" s="1195"/>
      <c r="CK6" s="1195"/>
      <c r="CL6" s="1195"/>
      <c r="CM6" s="1195"/>
      <c r="CN6" s="1195"/>
      <c r="CO6" s="1195"/>
      <c r="CP6" s="1195"/>
      <c r="CQ6" s="1195"/>
      <c r="CR6" s="1195"/>
      <c r="CS6" s="1195"/>
      <c r="CT6" s="1195"/>
      <c r="CU6" s="1195"/>
      <c r="CV6" s="1195"/>
      <c r="CW6" s="1195"/>
      <c r="CX6" s="1195"/>
      <c r="CY6" s="1195"/>
      <c r="CZ6" s="1195"/>
      <c r="DA6" s="1195"/>
      <c r="DB6" s="1195"/>
      <c r="DC6" s="1195"/>
      <c r="DD6" s="1195"/>
      <c r="DE6" s="1195"/>
    </row>
    <row r="7" spans="1:109" s="250" customFormat="1" x14ac:dyDescent="0.15">
      <c r="A7" s="1195"/>
      <c r="B7" s="1195"/>
      <c r="C7" s="1195"/>
      <c r="D7" s="1195"/>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c r="AJ7" s="1195"/>
      <c r="AK7" s="1195"/>
      <c r="AL7" s="1195"/>
      <c r="AM7" s="1195"/>
      <c r="AN7" s="1195"/>
      <c r="AO7" s="1195"/>
      <c r="AP7" s="1195"/>
      <c r="AQ7" s="1195"/>
      <c r="AR7" s="1195"/>
      <c r="AS7" s="1195"/>
      <c r="AT7" s="1195"/>
      <c r="AU7" s="1195"/>
      <c r="AV7" s="1195"/>
      <c r="AW7" s="1195"/>
      <c r="AX7" s="1195"/>
      <c r="AY7" s="1195"/>
      <c r="AZ7" s="1195"/>
      <c r="BA7" s="1195"/>
      <c r="BB7" s="1195"/>
      <c r="BC7" s="1195"/>
      <c r="BD7" s="1195"/>
      <c r="BE7" s="1195"/>
      <c r="BF7" s="1195"/>
      <c r="BG7" s="1195"/>
      <c r="BH7" s="1195"/>
      <c r="BI7" s="1195"/>
      <c r="BJ7" s="1195"/>
      <c r="BK7" s="1195"/>
      <c r="BL7" s="1195"/>
      <c r="BM7" s="1195"/>
      <c r="BN7" s="1195"/>
      <c r="BO7" s="1195"/>
      <c r="BP7" s="1195"/>
      <c r="BQ7" s="1195"/>
      <c r="BR7" s="1195"/>
      <c r="BS7" s="1195"/>
      <c r="BT7" s="1195"/>
      <c r="BU7" s="1195"/>
      <c r="BV7" s="1195"/>
      <c r="BW7" s="1195"/>
      <c r="BX7" s="1195"/>
      <c r="BY7" s="1195"/>
      <c r="BZ7" s="1195"/>
      <c r="CA7" s="1195"/>
      <c r="CB7" s="1195"/>
      <c r="CC7" s="1195"/>
      <c r="CD7" s="1195"/>
      <c r="CE7" s="1195"/>
      <c r="CF7" s="1195"/>
      <c r="CG7" s="1195"/>
      <c r="CH7" s="1195"/>
      <c r="CI7" s="1195"/>
      <c r="CJ7" s="1195"/>
      <c r="CK7" s="1195"/>
      <c r="CL7" s="1195"/>
      <c r="CM7" s="1195"/>
      <c r="CN7" s="1195"/>
      <c r="CO7" s="1195"/>
      <c r="CP7" s="1195"/>
      <c r="CQ7" s="1195"/>
      <c r="CR7" s="1195"/>
      <c r="CS7" s="1195"/>
      <c r="CT7" s="1195"/>
      <c r="CU7" s="1195"/>
      <c r="CV7" s="1195"/>
      <c r="CW7" s="1195"/>
      <c r="CX7" s="1195"/>
      <c r="CY7" s="1195"/>
      <c r="CZ7" s="1195"/>
      <c r="DA7" s="1195"/>
      <c r="DB7" s="1195"/>
      <c r="DC7" s="1195"/>
      <c r="DD7" s="1195"/>
      <c r="DE7" s="1195"/>
    </row>
    <row r="8" spans="1:109" s="250" customFormat="1" x14ac:dyDescent="0.15">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c r="AJ8" s="1195"/>
      <c r="AK8" s="1195"/>
      <c r="AL8" s="1195"/>
      <c r="AM8" s="1195"/>
      <c r="AN8" s="1195"/>
      <c r="AO8" s="1195"/>
      <c r="AP8" s="1195"/>
      <c r="AQ8" s="1195"/>
      <c r="AR8" s="1195"/>
      <c r="AS8" s="1195"/>
      <c r="AT8" s="1195"/>
      <c r="AU8" s="1195"/>
      <c r="AV8" s="1195"/>
      <c r="AW8" s="1195"/>
      <c r="AX8" s="1195"/>
      <c r="AY8" s="1195"/>
      <c r="AZ8" s="1195"/>
      <c r="BA8" s="1195"/>
      <c r="BB8" s="1195"/>
      <c r="BC8" s="1195"/>
      <c r="BD8" s="1195"/>
      <c r="BE8" s="1195"/>
      <c r="BF8" s="1195"/>
      <c r="BG8" s="1195"/>
      <c r="BH8" s="1195"/>
      <c r="BI8" s="1195"/>
      <c r="BJ8" s="1195"/>
      <c r="BK8" s="1195"/>
      <c r="BL8" s="1195"/>
      <c r="BM8" s="1195"/>
      <c r="BN8" s="1195"/>
      <c r="BO8" s="1195"/>
      <c r="BP8" s="1195"/>
      <c r="BQ8" s="1195"/>
      <c r="BR8" s="1195"/>
      <c r="BS8" s="1195"/>
      <c r="BT8" s="1195"/>
      <c r="BU8" s="1195"/>
      <c r="BV8" s="1195"/>
      <c r="BW8" s="1195"/>
      <c r="BX8" s="1195"/>
      <c r="BY8" s="1195"/>
      <c r="BZ8" s="1195"/>
      <c r="CA8" s="1195"/>
      <c r="CB8" s="1195"/>
      <c r="CC8" s="1195"/>
      <c r="CD8" s="1195"/>
      <c r="CE8" s="1195"/>
      <c r="CF8" s="1195"/>
      <c r="CG8" s="1195"/>
      <c r="CH8" s="1195"/>
      <c r="CI8" s="1195"/>
      <c r="CJ8" s="1195"/>
      <c r="CK8" s="1195"/>
      <c r="CL8" s="1195"/>
      <c r="CM8" s="1195"/>
      <c r="CN8" s="1195"/>
      <c r="CO8" s="1195"/>
      <c r="CP8" s="1195"/>
      <c r="CQ8" s="1195"/>
      <c r="CR8" s="1195"/>
      <c r="CS8" s="1195"/>
      <c r="CT8" s="1195"/>
      <c r="CU8" s="1195"/>
      <c r="CV8" s="1195"/>
      <c r="CW8" s="1195"/>
      <c r="CX8" s="1195"/>
      <c r="CY8" s="1195"/>
      <c r="CZ8" s="1195"/>
      <c r="DA8" s="1195"/>
      <c r="DB8" s="1195"/>
      <c r="DC8" s="1195"/>
      <c r="DD8" s="1195"/>
      <c r="DE8" s="1195"/>
    </row>
    <row r="9" spans="1:109" s="250" customFormat="1" x14ac:dyDescent="0.15">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c r="AJ9" s="1195"/>
      <c r="AK9" s="1195"/>
      <c r="AL9" s="1195"/>
      <c r="AM9" s="1195"/>
      <c r="AN9" s="1195"/>
      <c r="AO9" s="1195"/>
      <c r="AP9" s="1195"/>
      <c r="AQ9" s="1195"/>
      <c r="AR9" s="1195"/>
      <c r="AS9" s="1195"/>
      <c r="AT9" s="1195"/>
      <c r="AU9" s="1195"/>
      <c r="AV9" s="1195"/>
      <c r="AW9" s="1195"/>
      <c r="AX9" s="1195"/>
      <c r="AY9" s="1195"/>
      <c r="AZ9" s="1195"/>
      <c r="BA9" s="1195"/>
      <c r="BB9" s="1195"/>
      <c r="BC9" s="1195"/>
      <c r="BD9" s="1195"/>
      <c r="BE9" s="1195"/>
      <c r="BF9" s="1195"/>
      <c r="BG9" s="1195"/>
      <c r="BH9" s="1195"/>
      <c r="BI9" s="1195"/>
      <c r="BJ9" s="1195"/>
      <c r="BK9" s="1195"/>
      <c r="BL9" s="1195"/>
      <c r="BM9" s="1195"/>
      <c r="BN9" s="1195"/>
      <c r="BO9" s="1195"/>
      <c r="BP9" s="1195"/>
      <c r="BQ9" s="1195"/>
      <c r="BR9" s="1195"/>
      <c r="BS9" s="1195"/>
      <c r="BT9" s="1195"/>
      <c r="BU9" s="1195"/>
      <c r="BV9" s="1195"/>
      <c r="BW9" s="1195"/>
      <c r="BX9" s="1195"/>
      <c r="BY9" s="1195"/>
      <c r="BZ9" s="1195"/>
      <c r="CA9" s="1195"/>
      <c r="CB9" s="1195"/>
      <c r="CC9" s="1195"/>
      <c r="CD9" s="1195"/>
      <c r="CE9" s="1195"/>
      <c r="CF9" s="1195"/>
      <c r="CG9" s="1195"/>
      <c r="CH9" s="1195"/>
      <c r="CI9" s="1195"/>
      <c r="CJ9" s="1195"/>
      <c r="CK9" s="1195"/>
      <c r="CL9" s="1195"/>
      <c r="CM9" s="1195"/>
      <c r="CN9" s="1195"/>
      <c r="CO9" s="1195"/>
      <c r="CP9" s="1195"/>
      <c r="CQ9" s="1195"/>
      <c r="CR9" s="1195"/>
      <c r="CS9" s="1195"/>
      <c r="CT9" s="1195"/>
      <c r="CU9" s="1195"/>
      <c r="CV9" s="1195"/>
      <c r="CW9" s="1195"/>
      <c r="CX9" s="1195"/>
      <c r="CY9" s="1195"/>
      <c r="CZ9" s="1195"/>
      <c r="DA9" s="1195"/>
      <c r="DB9" s="1195"/>
      <c r="DC9" s="1195"/>
      <c r="DD9" s="1195"/>
      <c r="DE9" s="1195"/>
    </row>
    <row r="10" spans="1:109" s="250" customFormat="1" x14ac:dyDescent="0.15">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J10" s="1195"/>
      <c r="AK10" s="1195"/>
      <c r="AL10" s="1195"/>
      <c r="AM10" s="1195"/>
      <c r="AN10" s="1195"/>
      <c r="AO10" s="1195"/>
      <c r="AP10" s="1195"/>
      <c r="AQ10" s="1195"/>
      <c r="AR10" s="1195"/>
      <c r="AS10" s="1195"/>
      <c r="AT10" s="1195"/>
      <c r="AU10" s="1195"/>
      <c r="AV10" s="1195"/>
      <c r="AW10" s="1195"/>
      <c r="AX10" s="1195"/>
      <c r="AY10" s="1195"/>
      <c r="AZ10" s="1195"/>
      <c r="BA10" s="1195"/>
      <c r="BB10" s="1195"/>
      <c r="BC10" s="1195"/>
      <c r="BD10" s="1195"/>
      <c r="BE10" s="1195"/>
      <c r="BF10" s="1195"/>
      <c r="BG10" s="1195"/>
      <c r="BH10" s="1195"/>
      <c r="BI10" s="1195"/>
      <c r="BJ10" s="1195"/>
      <c r="BK10" s="1195"/>
      <c r="BL10" s="1195"/>
      <c r="BM10" s="1195"/>
      <c r="BN10" s="1195"/>
      <c r="BO10" s="1195"/>
      <c r="BP10" s="1195"/>
      <c r="BQ10" s="1195"/>
      <c r="BR10" s="1195"/>
      <c r="BS10" s="1195"/>
      <c r="BT10" s="1195"/>
      <c r="BU10" s="1195"/>
      <c r="BV10" s="1195"/>
      <c r="BW10" s="1195"/>
      <c r="BX10" s="1195"/>
      <c r="BY10" s="1195"/>
      <c r="BZ10" s="1195"/>
      <c r="CA10" s="1195"/>
      <c r="CB10" s="1195"/>
      <c r="CC10" s="1195"/>
      <c r="CD10" s="1195"/>
      <c r="CE10" s="1195"/>
      <c r="CF10" s="1195"/>
      <c r="CG10" s="1195"/>
      <c r="CH10" s="1195"/>
      <c r="CI10" s="1195"/>
      <c r="CJ10" s="1195"/>
      <c r="CK10" s="1195"/>
      <c r="CL10" s="1195"/>
      <c r="CM10" s="1195"/>
      <c r="CN10" s="1195"/>
      <c r="CO10" s="1195"/>
      <c r="CP10" s="1195"/>
      <c r="CQ10" s="1195"/>
      <c r="CR10" s="1195"/>
      <c r="CS10" s="1195"/>
      <c r="CT10" s="1195"/>
      <c r="CU10" s="1195"/>
      <c r="CV10" s="1195"/>
      <c r="CW10" s="1195"/>
      <c r="CX10" s="1195"/>
      <c r="CY10" s="1195"/>
      <c r="CZ10" s="1195"/>
      <c r="DA10" s="1195"/>
      <c r="DB10" s="1195"/>
      <c r="DC10" s="1195"/>
      <c r="DD10" s="1195"/>
      <c r="DE10" s="1195"/>
    </row>
    <row r="11" spans="1:109" s="250" customFormat="1" x14ac:dyDescent="0.15">
      <c r="A11" s="1195"/>
      <c r="B11" s="1195"/>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c r="AJ11" s="1195"/>
      <c r="AK11" s="1195"/>
      <c r="AL11" s="1195"/>
      <c r="AM11" s="1195"/>
      <c r="AN11" s="1195"/>
      <c r="AO11" s="1195"/>
      <c r="AP11" s="1195"/>
      <c r="AQ11" s="1195"/>
      <c r="AR11" s="1195"/>
      <c r="AS11" s="1195"/>
      <c r="AT11" s="1195"/>
      <c r="AU11" s="1195"/>
      <c r="AV11" s="1195"/>
      <c r="AW11" s="1195"/>
      <c r="AX11" s="1195"/>
      <c r="AY11" s="1195"/>
      <c r="AZ11" s="1195"/>
      <c r="BA11" s="1195"/>
      <c r="BB11" s="1195"/>
      <c r="BC11" s="1195"/>
      <c r="BD11" s="1195"/>
      <c r="BE11" s="1195"/>
      <c r="BF11" s="1195"/>
      <c r="BG11" s="1195"/>
      <c r="BH11" s="1195"/>
      <c r="BI11" s="1195"/>
      <c r="BJ11" s="1195"/>
      <c r="BK11" s="1195"/>
      <c r="BL11" s="1195"/>
      <c r="BM11" s="1195"/>
      <c r="BN11" s="1195"/>
      <c r="BO11" s="1195"/>
      <c r="BP11" s="1195"/>
      <c r="BQ11" s="1195"/>
      <c r="BR11" s="1195"/>
      <c r="BS11" s="1195"/>
      <c r="BT11" s="1195"/>
      <c r="BU11" s="1195"/>
      <c r="BV11" s="1195"/>
      <c r="BW11" s="1195"/>
      <c r="BX11" s="1195"/>
      <c r="BY11" s="1195"/>
      <c r="BZ11" s="1195"/>
      <c r="CA11" s="1195"/>
      <c r="CB11" s="1195"/>
      <c r="CC11" s="1195"/>
      <c r="CD11" s="1195"/>
      <c r="CE11" s="1195"/>
      <c r="CF11" s="1195"/>
      <c r="CG11" s="1195"/>
      <c r="CH11" s="1195"/>
      <c r="CI11" s="1195"/>
      <c r="CJ11" s="1195"/>
      <c r="CK11" s="1195"/>
      <c r="CL11" s="1195"/>
      <c r="CM11" s="1195"/>
      <c r="CN11" s="1195"/>
      <c r="CO11" s="1195"/>
      <c r="CP11" s="1195"/>
      <c r="CQ11" s="1195"/>
      <c r="CR11" s="1195"/>
      <c r="CS11" s="1195"/>
      <c r="CT11" s="1195"/>
      <c r="CU11" s="1195"/>
      <c r="CV11" s="1195"/>
      <c r="CW11" s="1195"/>
      <c r="CX11" s="1195"/>
      <c r="CY11" s="1195"/>
      <c r="CZ11" s="1195"/>
      <c r="DA11" s="1195"/>
      <c r="DB11" s="1195"/>
      <c r="DC11" s="1195"/>
      <c r="DD11" s="1195"/>
      <c r="DE11" s="1195"/>
    </row>
    <row r="12" spans="1:109" s="250" customFormat="1" x14ac:dyDescent="0.15">
      <c r="A12" s="1195"/>
      <c r="B12" s="1195"/>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J12" s="1195"/>
      <c r="AK12" s="1195"/>
      <c r="AL12" s="1195"/>
      <c r="AM12" s="1195"/>
      <c r="AN12" s="1195"/>
      <c r="AO12" s="1195"/>
      <c r="AP12" s="1195"/>
      <c r="AQ12" s="1195"/>
      <c r="AR12" s="1195"/>
      <c r="AS12" s="1195"/>
      <c r="AT12" s="1195"/>
      <c r="AU12" s="1195"/>
      <c r="AV12" s="1195"/>
      <c r="AW12" s="1195"/>
      <c r="AX12" s="1195"/>
      <c r="AY12" s="1195"/>
      <c r="AZ12" s="1195"/>
      <c r="BA12" s="1195"/>
      <c r="BB12" s="1195"/>
      <c r="BC12" s="1195"/>
      <c r="BD12" s="1195"/>
      <c r="BE12" s="1195"/>
      <c r="BF12" s="1195"/>
      <c r="BG12" s="1195"/>
      <c r="BH12" s="1195"/>
      <c r="BI12" s="1195"/>
      <c r="BJ12" s="1195"/>
      <c r="BK12" s="1195"/>
      <c r="BL12" s="1195"/>
      <c r="BM12" s="1195"/>
      <c r="BN12" s="1195"/>
      <c r="BO12" s="1195"/>
      <c r="BP12" s="1195"/>
      <c r="BQ12" s="1195"/>
      <c r="BR12" s="1195"/>
      <c r="BS12" s="1195"/>
      <c r="BT12" s="1195"/>
      <c r="BU12" s="1195"/>
      <c r="BV12" s="1195"/>
      <c r="BW12" s="1195"/>
      <c r="BX12" s="1195"/>
      <c r="BY12" s="1195"/>
      <c r="BZ12" s="1195"/>
      <c r="CA12" s="1195"/>
      <c r="CB12" s="1195"/>
      <c r="CC12" s="1195"/>
      <c r="CD12" s="1195"/>
      <c r="CE12" s="1195"/>
      <c r="CF12" s="1195"/>
      <c r="CG12" s="1195"/>
      <c r="CH12" s="1195"/>
      <c r="CI12" s="1195"/>
      <c r="CJ12" s="1195"/>
      <c r="CK12" s="1195"/>
      <c r="CL12" s="1195"/>
      <c r="CM12" s="1195"/>
      <c r="CN12" s="1195"/>
      <c r="CO12" s="1195"/>
      <c r="CP12" s="1195"/>
      <c r="CQ12" s="1195"/>
      <c r="CR12" s="1195"/>
      <c r="CS12" s="1195"/>
      <c r="CT12" s="1195"/>
      <c r="CU12" s="1195"/>
      <c r="CV12" s="1195"/>
      <c r="CW12" s="1195"/>
      <c r="CX12" s="1195"/>
      <c r="CY12" s="1195"/>
      <c r="CZ12" s="1195"/>
      <c r="DA12" s="1195"/>
      <c r="DB12" s="1195"/>
      <c r="DC12" s="1195"/>
      <c r="DD12" s="1195"/>
      <c r="DE12" s="1195"/>
    </row>
    <row r="13" spans="1:109" s="250" customFormat="1" x14ac:dyDescent="0.15">
      <c r="A13" s="1195"/>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195"/>
      <c r="AP13" s="1195"/>
      <c r="AQ13" s="1195"/>
      <c r="AR13" s="1195"/>
      <c r="AS13" s="1195"/>
      <c r="AT13" s="1195"/>
      <c r="AU13" s="1195"/>
      <c r="AV13" s="1195"/>
      <c r="AW13" s="1195"/>
      <c r="AX13" s="1195"/>
      <c r="AY13" s="1195"/>
      <c r="AZ13" s="1195"/>
      <c r="BA13" s="1195"/>
      <c r="BB13" s="1195"/>
      <c r="BC13" s="1195"/>
      <c r="BD13" s="1195"/>
      <c r="BE13" s="1195"/>
      <c r="BF13" s="1195"/>
      <c r="BG13" s="1195"/>
      <c r="BH13" s="1195"/>
      <c r="BI13" s="1195"/>
      <c r="BJ13" s="1195"/>
      <c r="BK13" s="1195"/>
      <c r="BL13" s="1195"/>
      <c r="BM13" s="1195"/>
      <c r="BN13" s="1195"/>
      <c r="BO13" s="1195"/>
      <c r="BP13" s="1195"/>
      <c r="BQ13" s="1195"/>
      <c r="BR13" s="1195"/>
      <c r="BS13" s="1195"/>
      <c r="BT13" s="1195"/>
      <c r="BU13" s="1195"/>
      <c r="BV13" s="1195"/>
      <c r="BW13" s="1195"/>
      <c r="BX13" s="1195"/>
      <c r="BY13" s="1195"/>
      <c r="BZ13" s="1195"/>
      <c r="CA13" s="1195"/>
      <c r="CB13" s="1195"/>
      <c r="CC13" s="1195"/>
      <c r="CD13" s="1195"/>
      <c r="CE13" s="1195"/>
      <c r="CF13" s="1195"/>
      <c r="CG13" s="1195"/>
      <c r="CH13" s="1195"/>
      <c r="CI13" s="1195"/>
      <c r="CJ13" s="1195"/>
      <c r="CK13" s="1195"/>
      <c r="CL13" s="1195"/>
      <c r="CM13" s="1195"/>
      <c r="CN13" s="1195"/>
      <c r="CO13" s="1195"/>
      <c r="CP13" s="1195"/>
      <c r="CQ13" s="1195"/>
      <c r="CR13" s="1195"/>
      <c r="CS13" s="1195"/>
      <c r="CT13" s="1195"/>
      <c r="CU13" s="1195"/>
      <c r="CV13" s="1195"/>
      <c r="CW13" s="1195"/>
      <c r="CX13" s="1195"/>
      <c r="CY13" s="1195"/>
      <c r="CZ13" s="1195"/>
      <c r="DA13" s="1195"/>
      <c r="DB13" s="1195"/>
      <c r="DC13" s="1195"/>
      <c r="DD13" s="1195"/>
      <c r="DE13" s="1195"/>
    </row>
    <row r="14" spans="1:109" s="250" customFormat="1" x14ac:dyDescent="0.15">
      <c r="A14" s="1195"/>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5"/>
      <c r="AL14" s="1195"/>
      <c r="AM14" s="1195"/>
      <c r="AN14" s="1195"/>
      <c r="AO14" s="1195"/>
      <c r="AP14" s="1195"/>
      <c r="AQ14" s="1195"/>
      <c r="AR14" s="1195"/>
      <c r="AS14" s="1195"/>
      <c r="AT14" s="1195"/>
      <c r="AU14" s="1195"/>
      <c r="AV14" s="1195"/>
      <c r="AW14" s="1195"/>
      <c r="AX14" s="1195"/>
      <c r="AY14" s="1195"/>
      <c r="AZ14" s="1195"/>
      <c r="BA14" s="1195"/>
      <c r="BB14" s="1195"/>
      <c r="BC14" s="1195"/>
      <c r="BD14" s="1195"/>
      <c r="BE14" s="1195"/>
      <c r="BF14" s="1195"/>
      <c r="BG14" s="1195"/>
      <c r="BH14" s="1195"/>
      <c r="BI14" s="1195"/>
      <c r="BJ14" s="1195"/>
      <c r="BK14" s="1195"/>
      <c r="BL14" s="1195"/>
      <c r="BM14" s="1195"/>
      <c r="BN14" s="1195"/>
      <c r="BO14" s="1195"/>
      <c r="BP14" s="1195"/>
      <c r="BQ14" s="1195"/>
      <c r="BR14" s="1195"/>
      <c r="BS14" s="1195"/>
      <c r="BT14" s="1195"/>
      <c r="BU14" s="1195"/>
      <c r="BV14" s="1195"/>
      <c r="BW14" s="1195"/>
      <c r="BX14" s="1195"/>
      <c r="BY14" s="1195"/>
      <c r="BZ14" s="1195"/>
      <c r="CA14" s="1195"/>
      <c r="CB14" s="1195"/>
      <c r="CC14" s="1195"/>
      <c r="CD14" s="1195"/>
      <c r="CE14" s="1195"/>
      <c r="CF14" s="1195"/>
      <c r="CG14" s="1195"/>
      <c r="CH14" s="1195"/>
      <c r="CI14" s="1195"/>
      <c r="CJ14" s="1195"/>
      <c r="CK14" s="1195"/>
      <c r="CL14" s="1195"/>
      <c r="CM14" s="1195"/>
      <c r="CN14" s="1195"/>
      <c r="CO14" s="1195"/>
      <c r="CP14" s="1195"/>
      <c r="CQ14" s="1195"/>
      <c r="CR14" s="1195"/>
      <c r="CS14" s="1195"/>
      <c r="CT14" s="1195"/>
      <c r="CU14" s="1195"/>
      <c r="CV14" s="1195"/>
      <c r="CW14" s="1195"/>
      <c r="CX14" s="1195"/>
      <c r="CY14" s="1195"/>
      <c r="CZ14" s="1195"/>
      <c r="DA14" s="1195"/>
      <c r="DB14" s="1195"/>
      <c r="DC14" s="1195"/>
      <c r="DD14" s="1195"/>
      <c r="DE14" s="1195"/>
    </row>
    <row r="15" spans="1:109" s="250" customFormat="1" x14ac:dyDescent="0.15">
      <c r="A15" s="252"/>
      <c r="B15" s="1195"/>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1195"/>
      <c r="AL15" s="1195"/>
      <c r="AM15" s="1195"/>
      <c r="AN15" s="1195"/>
      <c r="AO15" s="1195"/>
      <c r="AP15" s="1195"/>
      <c r="AQ15" s="1195"/>
      <c r="AR15" s="1195"/>
      <c r="AS15" s="1195"/>
      <c r="AT15" s="1195"/>
      <c r="AU15" s="1195"/>
      <c r="AV15" s="1195"/>
      <c r="AW15" s="1195"/>
      <c r="AX15" s="1195"/>
      <c r="AY15" s="1195"/>
      <c r="AZ15" s="1195"/>
      <c r="BA15" s="1195"/>
      <c r="BB15" s="1195"/>
      <c r="BC15" s="1195"/>
      <c r="BD15" s="1195"/>
      <c r="BE15" s="1195"/>
      <c r="BF15" s="1195"/>
      <c r="BG15" s="1195"/>
      <c r="BH15" s="1195"/>
      <c r="BI15" s="1195"/>
      <c r="BJ15" s="1195"/>
      <c r="BK15" s="1195"/>
      <c r="BL15" s="1195"/>
      <c r="BM15" s="1195"/>
      <c r="BN15" s="1195"/>
      <c r="BO15" s="1195"/>
      <c r="BP15" s="1195"/>
      <c r="BQ15" s="1195"/>
      <c r="BR15" s="1195"/>
      <c r="BS15" s="1195"/>
      <c r="BT15" s="1195"/>
      <c r="BU15" s="1195"/>
      <c r="BV15" s="1195"/>
      <c r="BW15" s="1195"/>
      <c r="BX15" s="1195"/>
      <c r="BY15" s="1195"/>
      <c r="BZ15" s="1195"/>
      <c r="CA15" s="1195"/>
      <c r="CB15" s="1195"/>
      <c r="CC15" s="1195"/>
      <c r="CD15" s="1195"/>
      <c r="CE15" s="1195"/>
      <c r="CF15" s="1195"/>
      <c r="CG15" s="1195"/>
      <c r="CH15" s="1195"/>
      <c r="CI15" s="1195"/>
      <c r="CJ15" s="1195"/>
      <c r="CK15" s="1195"/>
      <c r="CL15" s="1195"/>
      <c r="CM15" s="1195"/>
      <c r="CN15" s="1195"/>
      <c r="CO15" s="1195"/>
      <c r="CP15" s="1195"/>
      <c r="CQ15" s="1195"/>
      <c r="CR15" s="1195"/>
      <c r="CS15" s="1195"/>
      <c r="CT15" s="1195"/>
      <c r="CU15" s="1195"/>
      <c r="CV15" s="1195"/>
      <c r="CW15" s="1195"/>
      <c r="CX15" s="1195"/>
      <c r="CY15" s="1195"/>
      <c r="CZ15" s="1195"/>
      <c r="DA15" s="1195"/>
      <c r="DB15" s="1195"/>
      <c r="DC15" s="1195"/>
      <c r="DD15" s="1195"/>
      <c r="DE15" s="1195"/>
    </row>
    <row r="16" spans="1:109" s="250" customFormat="1" x14ac:dyDescent="0.15">
      <c r="A16" s="252"/>
      <c r="B16" s="1195"/>
      <c r="C16" s="1195"/>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c r="AJ16" s="1195"/>
      <c r="AK16" s="1195"/>
      <c r="AL16" s="1195"/>
      <c r="AM16" s="1195"/>
      <c r="AN16" s="1195"/>
      <c r="AO16" s="1195"/>
      <c r="AP16" s="1195"/>
      <c r="AQ16" s="1195"/>
      <c r="AR16" s="1195"/>
      <c r="AS16" s="1195"/>
      <c r="AT16" s="1195"/>
      <c r="AU16" s="1195"/>
      <c r="AV16" s="1195"/>
      <c r="AW16" s="1195"/>
      <c r="AX16" s="1195"/>
      <c r="AY16" s="1195"/>
      <c r="AZ16" s="1195"/>
      <c r="BA16" s="1195"/>
      <c r="BB16" s="1195"/>
      <c r="BC16" s="1195"/>
      <c r="BD16" s="1195"/>
      <c r="BE16" s="1195"/>
      <c r="BF16" s="1195"/>
      <c r="BG16" s="1195"/>
      <c r="BH16" s="1195"/>
      <c r="BI16" s="1195"/>
      <c r="BJ16" s="1195"/>
      <c r="BK16" s="1195"/>
      <c r="BL16" s="1195"/>
      <c r="BM16" s="1195"/>
      <c r="BN16" s="1195"/>
      <c r="BO16" s="1195"/>
      <c r="BP16" s="1195"/>
      <c r="BQ16" s="1195"/>
      <c r="BR16" s="1195"/>
      <c r="BS16" s="1195"/>
      <c r="BT16" s="1195"/>
      <c r="BU16" s="1195"/>
      <c r="BV16" s="1195"/>
      <c r="BW16" s="1195"/>
      <c r="BX16" s="1195"/>
      <c r="BY16" s="1195"/>
      <c r="BZ16" s="1195"/>
      <c r="CA16" s="1195"/>
      <c r="CB16" s="1195"/>
      <c r="CC16" s="1195"/>
      <c r="CD16" s="1195"/>
      <c r="CE16" s="1195"/>
      <c r="CF16" s="1195"/>
      <c r="CG16" s="1195"/>
      <c r="CH16" s="1195"/>
      <c r="CI16" s="1195"/>
      <c r="CJ16" s="1195"/>
      <c r="CK16" s="1195"/>
      <c r="CL16" s="1195"/>
      <c r="CM16" s="1195"/>
      <c r="CN16" s="1195"/>
      <c r="CO16" s="1195"/>
      <c r="CP16" s="1195"/>
      <c r="CQ16" s="1195"/>
      <c r="CR16" s="1195"/>
      <c r="CS16" s="1195"/>
      <c r="CT16" s="1195"/>
      <c r="CU16" s="1195"/>
      <c r="CV16" s="1195"/>
      <c r="CW16" s="1195"/>
      <c r="CX16" s="1195"/>
      <c r="CY16" s="1195"/>
      <c r="CZ16" s="1195"/>
      <c r="DA16" s="1195"/>
      <c r="DB16" s="1195"/>
      <c r="DC16" s="1195"/>
      <c r="DD16" s="1195"/>
      <c r="DE16" s="1195"/>
    </row>
    <row r="17" spans="1:109" s="250" customFormat="1" x14ac:dyDescent="0.15">
      <c r="A17" s="252"/>
      <c r="B17" s="1195"/>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5"/>
      <c r="AH17" s="1195"/>
      <c r="AI17" s="1195"/>
      <c r="AJ17" s="1195"/>
      <c r="AK17" s="1195"/>
      <c r="AL17" s="1195"/>
      <c r="AM17" s="1195"/>
      <c r="AN17" s="1195"/>
      <c r="AO17" s="1195"/>
      <c r="AP17" s="1195"/>
      <c r="AQ17" s="1195"/>
      <c r="AR17" s="1195"/>
      <c r="AS17" s="1195"/>
      <c r="AT17" s="1195"/>
      <c r="AU17" s="1195"/>
      <c r="AV17" s="1195"/>
      <c r="AW17" s="1195"/>
      <c r="AX17" s="1195"/>
      <c r="AY17" s="1195"/>
      <c r="AZ17" s="1195"/>
      <c r="BA17" s="1195"/>
      <c r="BB17" s="1195"/>
      <c r="BC17" s="1195"/>
      <c r="BD17" s="1195"/>
      <c r="BE17" s="1195"/>
      <c r="BF17" s="1195"/>
      <c r="BG17" s="1195"/>
      <c r="BH17" s="1195"/>
      <c r="BI17" s="1195"/>
      <c r="BJ17" s="1195"/>
      <c r="BK17" s="1195"/>
      <c r="BL17" s="1195"/>
      <c r="BM17" s="1195"/>
      <c r="BN17" s="1195"/>
      <c r="BO17" s="1195"/>
      <c r="BP17" s="1195"/>
      <c r="BQ17" s="1195"/>
      <c r="BR17" s="1195"/>
      <c r="BS17" s="1195"/>
      <c r="BT17" s="1195"/>
      <c r="BU17" s="1195"/>
      <c r="BV17" s="1195"/>
      <c r="BW17" s="1195"/>
      <c r="BX17" s="1195"/>
      <c r="BY17" s="1195"/>
      <c r="BZ17" s="1195"/>
      <c r="CA17" s="1195"/>
      <c r="CB17" s="1195"/>
      <c r="CC17" s="1195"/>
      <c r="CD17" s="1195"/>
      <c r="CE17" s="1195"/>
      <c r="CF17" s="1195"/>
      <c r="CG17" s="1195"/>
      <c r="CH17" s="1195"/>
      <c r="CI17" s="1195"/>
      <c r="CJ17" s="1195"/>
      <c r="CK17" s="1195"/>
      <c r="CL17" s="1195"/>
      <c r="CM17" s="1195"/>
      <c r="CN17" s="1195"/>
      <c r="CO17" s="1195"/>
      <c r="CP17" s="1195"/>
      <c r="CQ17" s="1195"/>
      <c r="CR17" s="1195"/>
      <c r="CS17" s="1195"/>
      <c r="CT17" s="1195"/>
      <c r="CU17" s="1195"/>
      <c r="CV17" s="1195"/>
      <c r="CW17" s="1195"/>
      <c r="CX17" s="1195"/>
      <c r="CY17" s="1195"/>
      <c r="CZ17" s="1195"/>
      <c r="DA17" s="1195"/>
      <c r="DB17" s="1195"/>
      <c r="DC17" s="1195"/>
      <c r="DD17" s="1195"/>
      <c r="DE17" s="1195"/>
    </row>
    <row r="18" spans="1:109" s="250" customFormat="1" x14ac:dyDescent="0.15">
      <c r="A18" s="252"/>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5"/>
      <c r="AI18" s="1195"/>
      <c r="AJ18" s="1195"/>
      <c r="AK18" s="1195"/>
      <c r="AL18" s="1195"/>
      <c r="AM18" s="1195"/>
      <c r="AN18" s="1195"/>
      <c r="AO18" s="1195"/>
      <c r="AP18" s="1195"/>
      <c r="AQ18" s="1195"/>
      <c r="AR18" s="1195"/>
      <c r="AS18" s="1195"/>
      <c r="AT18" s="1195"/>
      <c r="AU18" s="1195"/>
      <c r="AV18" s="1195"/>
      <c r="AW18" s="1195"/>
      <c r="AX18" s="1195"/>
      <c r="AY18" s="1195"/>
      <c r="AZ18" s="1195"/>
      <c r="BA18" s="1195"/>
      <c r="BB18" s="1195"/>
      <c r="BC18" s="1195"/>
      <c r="BD18" s="1195"/>
      <c r="BE18" s="1195"/>
      <c r="BF18" s="1195"/>
      <c r="BG18" s="1195"/>
      <c r="BH18" s="1195"/>
      <c r="BI18" s="1195"/>
      <c r="BJ18" s="1195"/>
      <c r="BK18" s="1195"/>
      <c r="BL18" s="1195"/>
      <c r="BM18" s="1195"/>
      <c r="BN18" s="1195"/>
      <c r="BO18" s="1195"/>
      <c r="BP18" s="1195"/>
      <c r="BQ18" s="1195"/>
      <c r="BR18" s="1195"/>
      <c r="BS18" s="1195"/>
      <c r="BT18" s="1195"/>
      <c r="BU18" s="1195"/>
      <c r="BV18" s="1195"/>
      <c r="BW18" s="1195"/>
      <c r="BX18" s="1195"/>
      <c r="BY18" s="1195"/>
      <c r="BZ18" s="1195"/>
      <c r="CA18" s="1195"/>
      <c r="CB18" s="1195"/>
      <c r="CC18" s="1195"/>
      <c r="CD18" s="1195"/>
      <c r="CE18" s="1195"/>
      <c r="CF18" s="1195"/>
      <c r="CG18" s="1195"/>
      <c r="CH18" s="1195"/>
      <c r="CI18" s="1195"/>
      <c r="CJ18" s="1195"/>
      <c r="CK18" s="1195"/>
      <c r="CL18" s="1195"/>
      <c r="CM18" s="1195"/>
      <c r="CN18" s="1195"/>
      <c r="CO18" s="1195"/>
      <c r="CP18" s="1195"/>
      <c r="CQ18" s="1195"/>
      <c r="CR18" s="1195"/>
      <c r="CS18" s="1195"/>
      <c r="CT18" s="1195"/>
      <c r="CU18" s="1195"/>
      <c r="CV18" s="1195"/>
      <c r="CW18" s="1195"/>
      <c r="CX18" s="1195"/>
      <c r="CY18" s="1195"/>
      <c r="CZ18" s="1195"/>
      <c r="DA18" s="1195"/>
      <c r="DB18" s="1195"/>
      <c r="DC18" s="1195"/>
      <c r="DD18" s="1195"/>
      <c r="DE18" s="1195"/>
    </row>
    <row r="19" spans="1:109" x14ac:dyDescent="0.15">
      <c r="DD19" s="252"/>
      <c r="DE19" s="252"/>
    </row>
    <row r="20" spans="1:109" x14ac:dyDescent="0.15">
      <c r="DD20" s="252"/>
      <c r="DE20" s="252"/>
    </row>
    <row r="21" spans="1:109" ht="17.25" customHeight="1" x14ac:dyDescent="0.15">
      <c r="B21" s="1196"/>
      <c r="C21" s="254"/>
      <c r="D21" s="254"/>
      <c r="E21" s="254"/>
      <c r="F21" s="254"/>
      <c r="G21" s="254"/>
      <c r="H21" s="254"/>
      <c r="I21" s="254"/>
      <c r="J21" s="254"/>
      <c r="K21" s="254"/>
      <c r="L21" s="254"/>
      <c r="M21" s="254"/>
      <c r="N21" s="1197"/>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1197"/>
      <c r="AU21" s="254"/>
      <c r="AV21" s="254"/>
      <c r="AW21" s="254"/>
      <c r="AX21" s="254"/>
      <c r="AY21" s="254"/>
      <c r="AZ21" s="254"/>
      <c r="BA21" s="254"/>
      <c r="BB21" s="254"/>
      <c r="BC21" s="254"/>
      <c r="BD21" s="254"/>
      <c r="BE21" s="254"/>
      <c r="BF21" s="1197"/>
      <c r="BG21" s="254"/>
      <c r="BH21" s="254"/>
      <c r="BI21" s="254"/>
      <c r="BJ21" s="254"/>
      <c r="BK21" s="254"/>
      <c r="BL21" s="254"/>
      <c r="BM21" s="254"/>
      <c r="BN21" s="254"/>
      <c r="BO21" s="254"/>
      <c r="BP21" s="254"/>
      <c r="BQ21" s="254"/>
      <c r="BR21" s="1197"/>
      <c r="BS21" s="254"/>
      <c r="BT21" s="254"/>
      <c r="BU21" s="254"/>
      <c r="BV21" s="254"/>
      <c r="BW21" s="254"/>
      <c r="BX21" s="254"/>
      <c r="BY21" s="254"/>
      <c r="BZ21" s="254"/>
      <c r="CA21" s="254"/>
      <c r="CB21" s="254"/>
      <c r="CC21" s="254"/>
      <c r="CD21" s="1197"/>
      <c r="CE21" s="254"/>
      <c r="CF21" s="254"/>
      <c r="CG21" s="254"/>
      <c r="CH21" s="254"/>
      <c r="CI21" s="254"/>
      <c r="CJ21" s="254"/>
      <c r="CK21" s="254"/>
      <c r="CL21" s="254"/>
      <c r="CM21" s="254"/>
      <c r="CN21" s="254"/>
      <c r="CO21" s="254"/>
      <c r="CP21" s="1197"/>
      <c r="CQ21" s="254"/>
      <c r="CR21" s="254"/>
      <c r="CS21" s="254"/>
      <c r="CT21" s="254"/>
      <c r="CU21" s="254"/>
      <c r="CV21" s="254"/>
      <c r="CW21" s="254"/>
      <c r="CX21" s="254"/>
      <c r="CY21" s="254"/>
      <c r="CZ21" s="254"/>
      <c r="DA21" s="254"/>
      <c r="DB21" s="1197"/>
      <c r="DC21" s="254"/>
      <c r="DD21" s="255"/>
      <c r="DE21" s="252"/>
    </row>
    <row r="22" spans="1:109" ht="17.25" customHeight="1" x14ac:dyDescent="0.15">
      <c r="B22" s="256"/>
    </row>
    <row r="23" spans="1:109" x14ac:dyDescent="0.15">
      <c r="B23" s="256"/>
    </row>
    <row r="24" spans="1:109" x14ac:dyDescent="0.15">
      <c r="B24" s="256"/>
    </row>
    <row r="25" spans="1:109" x14ac:dyDescent="0.15">
      <c r="B25" s="256"/>
    </row>
    <row r="26" spans="1:109" x14ac:dyDescent="0.15">
      <c r="B26" s="256"/>
    </row>
    <row r="27" spans="1:109" x14ac:dyDescent="0.15">
      <c r="B27" s="256"/>
    </row>
    <row r="28" spans="1:109" x14ac:dyDescent="0.15">
      <c r="B28" s="256"/>
    </row>
    <row r="29" spans="1:109" x14ac:dyDescent="0.15">
      <c r="B29" s="256"/>
    </row>
    <row r="30" spans="1:109" x14ac:dyDescent="0.15">
      <c r="B30" s="256"/>
    </row>
    <row r="31" spans="1:109" x14ac:dyDescent="0.15">
      <c r="B31" s="256"/>
    </row>
    <row r="32" spans="1:109" x14ac:dyDescent="0.15">
      <c r="B32" s="256"/>
    </row>
    <row r="33" spans="2:109" x14ac:dyDescent="0.15">
      <c r="B33" s="256"/>
    </row>
    <row r="34" spans="2:109" x14ac:dyDescent="0.15">
      <c r="B34" s="256"/>
    </row>
    <row r="35" spans="2:109" x14ac:dyDescent="0.15">
      <c r="B35" s="256"/>
    </row>
    <row r="36" spans="2:109" x14ac:dyDescent="0.15">
      <c r="B36" s="256"/>
    </row>
    <row r="37" spans="2:109" x14ac:dyDescent="0.15">
      <c r="B37" s="256"/>
    </row>
    <row r="38" spans="2:109" x14ac:dyDescent="0.15">
      <c r="B38" s="256"/>
    </row>
    <row r="39" spans="2:109" x14ac:dyDescent="0.15">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x14ac:dyDescent="0.15">
      <c r="B40" s="1198"/>
      <c r="DD40" s="1198"/>
      <c r="DE40" s="252"/>
    </row>
    <row r="41" spans="2:109" ht="17.25" x14ac:dyDescent="0.15">
      <c r="B41" s="253" t="s">
        <v>604</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x14ac:dyDescent="0.15">
      <c r="B42" s="256"/>
      <c r="G42" s="1199"/>
      <c r="I42" s="1200"/>
      <c r="J42" s="1200"/>
      <c r="K42" s="1200"/>
      <c r="AM42" s="1199"/>
      <c r="AN42" s="1199" t="s">
        <v>605</v>
      </c>
      <c r="AP42" s="1200"/>
      <c r="AQ42" s="1200"/>
      <c r="AR42" s="1200"/>
      <c r="AY42" s="1199"/>
      <c r="BA42" s="1200"/>
      <c r="BB42" s="1200"/>
      <c r="BC42" s="1200"/>
      <c r="BK42" s="1199"/>
      <c r="BM42" s="1200"/>
      <c r="BN42" s="1200"/>
      <c r="BO42" s="1200"/>
      <c r="BW42" s="1199"/>
      <c r="BY42" s="1200"/>
      <c r="BZ42" s="1200"/>
      <c r="CA42" s="1200"/>
      <c r="CI42" s="1199"/>
      <c r="CK42" s="1200"/>
      <c r="CL42" s="1200"/>
      <c r="CM42" s="1200"/>
      <c r="CU42" s="1199"/>
      <c r="CW42" s="1200"/>
      <c r="CX42" s="1200"/>
      <c r="CY42" s="1200"/>
    </row>
    <row r="43" spans="2:109" ht="13.5" customHeight="1" x14ac:dyDescent="0.15">
      <c r="B43" s="256"/>
      <c r="AN43" s="1201" t="s">
        <v>606</v>
      </c>
      <c r="AO43" s="1202"/>
      <c r="AP43" s="1202"/>
      <c r="AQ43" s="1202"/>
      <c r="AR43" s="1202"/>
      <c r="AS43" s="1202"/>
      <c r="AT43" s="1202"/>
      <c r="AU43" s="1202"/>
      <c r="AV43" s="1202"/>
      <c r="AW43" s="1202"/>
      <c r="AX43" s="1202"/>
      <c r="AY43" s="1202"/>
      <c r="AZ43" s="1202"/>
      <c r="BA43" s="1202"/>
      <c r="BB43" s="1202"/>
      <c r="BC43" s="1202"/>
      <c r="BD43" s="1202"/>
      <c r="BE43" s="1202"/>
      <c r="BF43" s="1202"/>
      <c r="BG43" s="1202"/>
      <c r="BH43" s="1202"/>
      <c r="BI43" s="1202"/>
      <c r="BJ43" s="1202"/>
      <c r="BK43" s="1202"/>
      <c r="BL43" s="1202"/>
      <c r="BM43" s="1202"/>
      <c r="BN43" s="1202"/>
      <c r="BO43" s="1202"/>
      <c r="BP43" s="1202"/>
      <c r="BQ43" s="1202"/>
      <c r="BR43" s="1202"/>
      <c r="BS43" s="1202"/>
      <c r="BT43" s="1202"/>
      <c r="BU43" s="1202"/>
      <c r="BV43" s="1202"/>
      <c r="BW43" s="1202"/>
      <c r="BX43" s="1202"/>
      <c r="BY43" s="1202"/>
      <c r="BZ43" s="1202"/>
      <c r="CA43" s="1202"/>
      <c r="CB43" s="1202"/>
      <c r="CC43" s="1202"/>
      <c r="CD43" s="1202"/>
      <c r="CE43" s="1202"/>
      <c r="CF43" s="1202"/>
      <c r="CG43" s="1202"/>
      <c r="CH43" s="1202"/>
      <c r="CI43" s="1202"/>
      <c r="CJ43" s="1202"/>
      <c r="CK43" s="1202"/>
      <c r="CL43" s="1202"/>
      <c r="CM43" s="1202"/>
      <c r="CN43" s="1202"/>
      <c r="CO43" s="1202"/>
      <c r="CP43" s="1202"/>
      <c r="CQ43" s="1202"/>
      <c r="CR43" s="1202"/>
      <c r="CS43" s="1202"/>
      <c r="CT43" s="1202"/>
      <c r="CU43" s="1202"/>
      <c r="CV43" s="1202"/>
      <c r="CW43" s="1202"/>
      <c r="CX43" s="1202"/>
      <c r="CY43" s="1202"/>
      <c r="CZ43" s="1202"/>
      <c r="DA43" s="1202"/>
      <c r="DB43" s="1202"/>
      <c r="DC43" s="1203"/>
    </row>
    <row r="44" spans="2:109" x14ac:dyDescent="0.15">
      <c r="B44" s="256"/>
      <c r="AN44" s="1204"/>
      <c r="AO44" s="1205"/>
      <c r="AP44" s="1205"/>
      <c r="AQ44" s="1205"/>
      <c r="AR44" s="1205"/>
      <c r="AS44" s="1205"/>
      <c r="AT44" s="1205"/>
      <c r="AU44" s="1205"/>
      <c r="AV44" s="1205"/>
      <c r="AW44" s="1205"/>
      <c r="AX44" s="1205"/>
      <c r="AY44" s="1205"/>
      <c r="AZ44" s="1205"/>
      <c r="BA44" s="1205"/>
      <c r="BB44" s="1205"/>
      <c r="BC44" s="1205"/>
      <c r="BD44" s="1205"/>
      <c r="BE44" s="1205"/>
      <c r="BF44" s="1205"/>
      <c r="BG44" s="1205"/>
      <c r="BH44" s="1205"/>
      <c r="BI44" s="1205"/>
      <c r="BJ44" s="1205"/>
      <c r="BK44" s="1205"/>
      <c r="BL44" s="1205"/>
      <c r="BM44" s="1205"/>
      <c r="BN44" s="1205"/>
      <c r="BO44" s="1205"/>
      <c r="BP44" s="1205"/>
      <c r="BQ44" s="1205"/>
      <c r="BR44" s="1205"/>
      <c r="BS44" s="1205"/>
      <c r="BT44" s="1205"/>
      <c r="BU44" s="1205"/>
      <c r="BV44" s="1205"/>
      <c r="BW44" s="1205"/>
      <c r="BX44" s="1205"/>
      <c r="BY44" s="1205"/>
      <c r="BZ44" s="1205"/>
      <c r="CA44" s="1205"/>
      <c r="CB44" s="1205"/>
      <c r="CC44" s="1205"/>
      <c r="CD44" s="1205"/>
      <c r="CE44" s="1205"/>
      <c r="CF44" s="1205"/>
      <c r="CG44" s="1205"/>
      <c r="CH44" s="1205"/>
      <c r="CI44" s="1205"/>
      <c r="CJ44" s="1205"/>
      <c r="CK44" s="1205"/>
      <c r="CL44" s="1205"/>
      <c r="CM44" s="1205"/>
      <c r="CN44" s="1205"/>
      <c r="CO44" s="1205"/>
      <c r="CP44" s="1205"/>
      <c r="CQ44" s="1205"/>
      <c r="CR44" s="1205"/>
      <c r="CS44" s="1205"/>
      <c r="CT44" s="1205"/>
      <c r="CU44" s="1205"/>
      <c r="CV44" s="1205"/>
      <c r="CW44" s="1205"/>
      <c r="CX44" s="1205"/>
      <c r="CY44" s="1205"/>
      <c r="CZ44" s="1205"/>
      <c r="DA44" s="1205"/>
      <c r="DB44" s="1205"/>
      <c r="DC44" s="1206"/>
    </row>
    <row r="45" spans="2:109" x14ac:dyDescent="0.15">
      <c r="B45" s="256"/>
      <c r="AN45" s="1204"/>
      <c r="AO45" s="1205"/>
      <c r="AP45" s="1205"/>
      <c r="AQ45" s="1205"/>
      <c r="AR45" s="1205"/>
      <c r="AS45" s="1205"/>
      <c r="AT45" s="1205"/>
      <c r="AU45" s="1205"/>
      <c r="AV45" s="1205"/>
      <c r="AW45" s="1205"/>
      <c r="AX45" s="1205"/>
      <c r="AY45" s="1205"/>
      <c r="AZ45" s="1205"/>
      <c r="BA45" s="1205"/>
      <c r="BB45" s="1205"/>
      <c r="BC45" s="1205"/>
      <c r="BD45" s="1205"/>
      <c r="BE45" s="1205"/>
      <c r="BF45" s="1205"/>
      <c r="BG45" s="1205"/>
      <c r="BH45" s="1205"/>
      <c r="BI45" s="1205"/>
      <c r="BJ45" s="1205"/>
      <c r="BK45" s="1205"/>
      <c r="BL45" s="1205"/>
      <c r="BM45" s="1205"/>
      <c r="BN45" s="1205"/>
      <c r="BO45" s="1205"/>
      <c r="BP45" s="1205"/>
      <c r="BQ45" s="1205"/>
      <c r="BR45" s="1205"/>
      <c r="BS45" s="1205"/>
      <c r="BT45" s="1205"/>
      <c r="BU45" s="1205"/>
      <c r="BV45" s="1205"/>
      <c r="BW45" s="1205"/>
      <c r="BX45" s="1205"/>
      <c r="BY45" s="1205"/>
      <c r="BZ45" s="1205"/>
      <c r="CA45" s="1205"/>
      <c r="CB45" s="1205"/>
      <c r="CC45" s="1205"/>
      <c r="CD45" s="1205"/>
      <c r="CE45" s="1205"/>
      <c r="CF45" s="1205"/>
      <c r="CG45" s="1205"/>
      <c r="CH45" s="1205"/>
      <c r="CI45" s="1205"/>
      <c r="CJ45" s="1205"/>
      <c r="CK45" s="1205"/>
      <c r="CL45" s="1205"/>
      <c r="CM45" s="1205"/>
      <c r="CN45" s="1205"/>
      <c r="CO45" s="1205"/>
      <c r="CP45" s="1205"/>
      <c r="CQ45" s="1205"/>
      <c r="CR45" s="1205"/>
      <c r="CS45" s="1205"/>
      <c r="CT45" s="1205"/>
      <c r="CU45" s="1205"/>
      <c r="CV45" s="1205"/>
      <c r="CW45" s="1205"/>
      <c r="CX45" s="1205"/>
      <c r="CY45" s="1205"/>
      <c r="CZ45" s="1205"/>
      <c r="DA45" s="1205"/>
      <c r="DB45" s="1205"/>
      <c r="DC45" s="1206"/>
    </row>
    <row r="46" spans="2:109" x14ac:dyDescent="0.15">
      <c r="B46" s="256"/>
      <c r="AN46" s="1204"/>
      <c r="AO46" s="1205"/>
      <c r="AP46" s="1205"/>
      <c r="AQ46" s="1205"/>
      <c r="AR46" s="1205"/>
      <c r="AS46" s="1205"/>
      <c r="AT46" s="1205"/>
      <c r="AU46" s="1205"/>
      <c r="AV46" s="1205"/>
      <c r="AW46" s="1205"/>
      <c r="AX46" s="1205"/>
      <c r="AY46" s="1205"/>
      <c r="AZ46" s="1205"/>
      <c r="BA46" s="1205"/>
      <c r="BB46" s="1205"/>
      <c r="BC46" s="1205"/>
      <c r="BD46" s="1205"/>
      <c r="BE46" s="1205"/>
      <c r="BF46" s="1205"/>
      <c r="BG46" s="1205"/>
      <c r="BH46" s="1205"/>
      <c r="BI46" s="1205"/>
      <c r="BJ46" s="1205"/>
      <c r="BK46" s="1205"/>
      <c r="BL46" s="1205"/>
      <c r="BM46" s="1205"/>
      <c r="BN46" s="1205"/>
      <c r="BO46" s="1205"/>
      <c r="BP46" s="1205"/>
      <c r="BQ46" s="1205"/>
      <c r="BR46" s="1205"/>
      <c r="BS46" s="1205"/>
      <c r="BT46" s="1205"/>
      <c r="BU46" s="1205"/>
      <c r="BV46" s="1205"/>
      <c r="BW46" s="1205"/>
      <c r="BX46" s="1205"/>
      <c r="BY46" s="1205"/>
      <c r="BZ46" s="1205"/>
      <c r="CA46" s="1205"/>
      <c r="CB46" s="1205"/>
      <c r="CC46" s="1205"/>
      <c r="CD46" s="1205"/>
      <c r="CE46" s="1205"/>
      <c r="CF46" s="1205"/>
      <c r="CG46" s="1205"/>
      <c r="CH46" s="1205"/>
      <c r="CI46" s="1205"/>
      <c r="CJ46" s="1205"/>
      <c r="CK46" s="1205"/>
      <c r="CL46" s="1205"/>
      <c r="CM46" s="1205"/>
      <c r="CN46" s="1205"/>
      <c r="CO46" s="1205"/>
      <c r="CP46" s="1205"/>
      <c r="CQ46" s="1205"/>
      <c r="CR46" s="1205"/>
      <c r="CS46" s="1205"/>
      <c r="CT46" s="1205"/>
      <c r="CU46" s="1205"/>
      <c r="CV46" s="1205"/>
      <c r="CW46" s="1205"/>
      <c r="CX46" s="1205"/>
      <c r="CY46" s="1205"/>
      <c r="CZ46" s="1205"/>
      <c r="DA46" s="1205"/>
      <c r="DB46" s="1205"/>
      <c r="DC46" s="1206"/>
    </row>
    <row r="47" spans="2:109" x14ac:dyDescent="0.15">
      <c r="B47" s="256"/>
      <c r="AN47" s="1207"/>
      <c r="AO47" s="1208"/>
      <c r="AP47" s="1208"/>
      <c r="AQ47" s="1208"/>
      <c r="AR47" s="1208"/>
      <c r="AS47" s="1208"/>
      <c r="AT47" s="1208"/>
      <c r="AU47" s="1208"/>
      <c r="AV47" s="1208"/>
      <c r="AW47" s="1208"/>
      <c r="AX47" s="1208"/>
      <c r="AY47" s="1208"/>
      <c r="AZ47" s="1208"/>
      <c r="BA47" s="1208"/>
      <c r="BB47" s="1208"/>
      <c r="BC47" s="1208"/>
      <c r="BD47" s="1208"/>
      <c r="BE47" s="1208"/>
      <c r="BF47" s="1208"/>
      <c r="BG47" s="1208"/>
      <c r="BH47" s="1208"/>
      <c r="BI47" s="1208"/>
      <c r="BJ47" s="1208"/>
      <c r="BK47" s="1208"/>
      <c r="BL47" s="1208"/>
      <c r="BM47" s="1208"/>
      <c r="BN47" s="1208"/>
      <c r="BO47" s="1208"/>
      <c r="BP47" s="1208"/>
      <c r="BQ47" s="1208"/>
      <c r="BR47" s="1208"/>
      <c r="BS47" s="1208"/>
      <c r="BT47" s="1208"/>
      <c r="BU47" s="1208"/>
      <c r="BV47" s="1208"/>
      <c r="BW47" s="1208"/>
      <c r="BX47" s="1208"/>
      <c r="BY47" s="1208"/>
      <c r="BZ47" s="1208"/>
      <c r="CA47" s="1208"/>
      <c r="CB47" s="1208"/>
      <c r="CC47" s="1208"/>
      <c r="CD47" s="1208"/>
      <c r="CE47" s="1208"/>
      <c r="CF47" s="1208"/>
      <c r="CG47" s="1208"/>
      <c r="CH47" s="1208"/>
      <c r="CI47" s="1208"/>
      <c r="CJ47" s="1208"/>
      <c r="CK47" s="1208"/>
      <c r="CL47" s="1208"/>
      <c r="CM47" s="1208"/>
      <c r="CN47" s="1208"/>
      <c r="CO47" s="1208"/>
      <c r="CP47" s="1208"/>
      <c r="CQ47" s="1208"/>
      <c r="CR47" s="1208"/>
      <c r="CS47" s="1208"/>
      <c r="CT47" s="1208"/>
      <c r="CU47" s="1208"/>
      <c r="CV47" s="1208"/>
      <c r="CW47" s="1208"/>
      <c r="CX47" s="1208"/>
      <c r="CY47" s="1208"/>
      <c r="CZ47" s="1208"/>
      <c r="DA47" s="1208"/>
      <c r="DB47" s="1208"/>
      <c r="DC47" s="1209"/>
    </row>
    <row r="48" spans="2:109" x14ac:dyDescent="0.15">
      <c r="B48" s="256"/>
      <c r="H48" s="1210"/>
      <c r="I48" s="1210"/>
      <c r="J48" s="1210"/>
      <c r="AN48" s="1210"/>
      <c r="AO48" s="1210"/>
      <c r="AP48" s="1210"/>
      <c r="AZ48" s="1210"/>
      <c r="BA48" s="1210"/>
      <c r="BB48" s="1210"/>
      <c r="BL48" s="1210"/>
      <c r="BM48" s="1210"/>
      <c r="BN48" s="1210"/>
      <c r="BX48" s="1210"/>
      <c r="BY48" s="1210"/>
      <c r="BZ48" s="1210"/>
      <c r="CJ48" s="1210"/>
      <c r="CK48" s="1210"/>
      <c r="CL48" s="1210"/>
      <c r="CV48" s="1210"/>
      <c r="CW48" s="1210"/>
      <c r="CX48" s="1210"/>
    </row>
    <row r="49" spans="1:109" x14ac:dyDescent="0.15">
      <c r="B49" s="256"/>
      <c r="AN49" s="252" t="s">
        <v>607</v>
      </c>
    </row>
    <row r="50" spans="1:109" x14ac:dyDescent="0.15">
      <c r="B50" s="256"/>
      <c r="G50" s="1211"/>
      <c r="H50" s="1211"/>
      <c r="I50" s="1211"/>
      <c r="J50" s="1211"/>
      <c r="K50" s="1212"/>
      <c r="L50" s="1212"/>
      <c r="M50" s="1213"/>
      <c r="N50" s="1213"/>
      <c r="AN50" s="1214"/>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6"/>
      <c r="BP50" s="1217" t="s">
        <v>565</v>
      </c>
      <c r="BQ50" s="1217"/>
      <c r="BR50" s="1217"/>
      <c r="BS50" s="1217"/>
      <c r="BT50" s="1217"/>
      <c r="BU50" s="1217"/>
      <c r="BV50" s="1217"/>
      <c r="BW50" s="1217"/>
      <c r="BX50" s="1217" t="s">
        <v>566</v>
      </c>
      <c r="BY50" s="1217"/>
      <c r="BZ50" s="1217"/>
      <c r="CA50" s="1217"/>
      <c r="CB50" s="1217"/>
      <c r="CC50" s="1217"/>
      <c r="CD50" s="1217"/>
      <c r="CE50" s="1217"/>
      <c r="CF50" s="1217" t="s">
        <v>567</v>
      </c>
      <c r="CG50" s="1217"/>
      <c r="CH50" s="1217"/>
      <c r="CI50" s="1217"/>
      <c r="CJ50" s="1217"/>
      <c r="CK50" s="1217"/>
      <c r="CL50" s="1217"/>
      <c r="CM50" s="1217"/>
      <c r="CN50" s="1217" t="s">
        <v>568</v>
      </c>
      <c r="CO50" s="1217"/>
      <c r="CP50" s="1217"/>
      <c r="CQ50" s="1217"/>
      <c r="CR50" s="1217"/>
      <c r="CS50" s="1217"/>
      <c r="CT50" s="1217"/>
      <c r="CU50" s="1217"/>
      <c r="CV50" s="1217" t="s">
        <v>569</v>
      </c>
      <c r="CW50" s="1217"/>
      <c r="CX50" s="1217"/>
      <c r="CY50" s="1217"/>
      <c r="CZ50" s="1217"/>
      <c r="DA50" s="1217"/>
      <c r="DB50" s="1217"/>
      <c r="DC50" s="1217"/>
    </row>
    <row r="51" spans="1:109" ht="13.5" customHeight="1" x14ac:dyDescent="0.15">
      <c r="B51" s="256"/>
      <c r="G51" s="1218"/>
      <c r="H51" s="1218"/>
      <c r="I51" s="1219"/>
      <c r="J51" s="1219"/>
      <c r="K51" s="1220"/>
      <c r="L51" s="1220"/>
      <c r="M51" s="1220"/>
      <c r="N51" s="1220"/>
      <c r="AM51" s="1210"/>
      <c r="AN51" s="1221" t="s">
        <v>608</v>
      </c>
      <c r="AO51" s="1221"/>
      <c r="AP51" s="1221"/>
      <c r="AQ51" s="1221"/>
      <c r="AR51" s="1221"/>
      <c r="AS51" s="1221"/>
      <c r="AT51" s="1221"/>
      <c r="AU51" s="1221"/>
      <c r="AV51" s="1221"/>
      <c r="AW51" s="1221"/>
      <c r="AX51" s="1221"/>
      <c r="AY51" s="1221"/>
      <c r="AZ51" s="1221"/>
      <c r="BA51" s="1221"/>
      <c r="BB51" s="1221" t="s">
        <v>609</v>
      </c>
      <c r="BC51" s="1221"/>
      <c r="BD51" s="1221"/>
      <c r="BE51" s="1221"/>
      <c r="BF51" s="1221"/>
      <c r="BG51" s="1221"/>
      <c r="BH51" s="1221"/>
      <c r="BI51" s="1221"/>
      <c r="BJ51" s="1221"/>
      <c r="BK51" s="1221"/>
      <c r="BL51" s="1221"/>
      <c r="BM51" s="1221"/>
      <c r="BN51" s="1221"/>
      <c r="BO51" s="1221"/>
      <c r="BP51" s="1222">
        <v>31.8</v>
      </c>
      <c r="BQ51" s="1222"/>
      <c r="BR51" s="1222"/>
      <c r="BS51" s="1222"/>
      <c r="BT51" s="1222"/>
      <c r="BU51" s="1222"/>
      <c r="BV51" s="1222"/>
      <c r="BW51" s="1222"/>
      <c r="BX51" s="1222">
        <v>15.9</v>
      </c>
      <c r="BY51" s="1222"/>
      <c r="BZ51" s="1222"/>
      <c r="CA51" s="1222"/>
      <c r="CB51" s="1222"/>
      <c r="CC51" s="1222"/>
      <c r="CD51" s="1222"/>
      <c r="CE51" s="1222"/>
      <c r="CF51" s="1222">
        <v>9.6</v>
      </c>
      <c r="CG51" s="1222"/>
      <c r="CH51" s="1222"/>
      <c r="CI51" s="1222"/>
      <c r="CJ51" s="1222"/>
      <c r="CK51" s="1222"/>
      <c r="CL51" s="1222"/>
      <c r="CM51" s="1222"/>
      <c r="CN51" s="1222">
        <v>15.1</v>
      </c>
      <c r="CO51" s="1222"/>
      <c r="CP51" s="1222"/>
      <c r="CQ51" s="1222"/>
      <c r="CR51" s="1222"/>
      <c r="CS51" s="1222"/>
      <c r="CT51" s="1222"/>
      <c r="CU51" s="1222"/>
      <c r="CV51" s="1222"/>
      <c r="CW51" s="1222"/>
      <c r="CX51" s="1222"/>
      <c r="CY51" s="1222"/>
      <c r="CZ51" s="1222"/>
      <c r="DA51" s="1222"/>
      <c r="DB51" s="1222"/>
      <c r="DC51" s="1222"/>
    </row>
    <row r="52" spans="1:109" x14ac:dyDescent="0.15">
      <c r="B52" s="256"/>
      <c r="G52" s="1218"/>
      <c r="H52" s="1218"/>
      <c r="I52" s="1219"/>
      <c r="J52" s="1219"/>
      <c r="K52" s="1220"/>
      <c r="L52" s="1220"/>
      <c r="M52" s="1220"/>
      <c r="N52" s="1220"/>
      <c r="AM52" s="1210"/>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x14ac:dyDescent="0.15">
      <c r="A53" s="1200"/>
      <c r="B53" s="256"/>
      <c r="G53" s="1218"/>
      <c r="H53" s="1218"/>
      <c r="I53" s="1211"/>
      <c r="J53" s="1211"/>
      <c r="K53" s="1220"/>
      <c r="L53" s="1220"/>
      <c r="M53" s="1220"/>
      <c r="N53" s="1220"/>
      <c r="AM53" s="1210"/>
      <c r="AN53" s="1221"/>
      <c r="AO53" s="1221"/>
      <c r="AP53" s="1221"/>
      <c r="AQ53" s="1221"/>
      <c r="AR53" s="1221"/>
      <c r="AS53" s="1221"/>
      <c r="AT53" s="1221"/>
      <c r="AU53" s="1221"/>
      <c r="AV53" s="1221"/>
      <c r="AW53" s="1221"/>
      <c r="AX53" s="1221"/>
      <c r="AY53" s="1221"/>
      <c r="AZ53" s="1221"/>
      <c r="BA53" s="1221"/>
      <c r="BB53" s="1221" t="s">
        <v>610</v>
      </c>
      <c r="BC53" s="1221"/>
      <c r="BD53" s="1221"/>
      <c r="BE53" s="1221"/>
      <c r="BF53" s="1221"/>
      <c r="BG53" s="1221"/>
      <c r="BH53" s="1221"/>
      <c r="BI53" s="1221"/>
      <c r="BJ53" s="1221"/>
      <c r="BK53" s="1221"/>
      <c r="BL53" s="1221"/>
      <c r="BM53" s="1221"/>
      <c r="BN53" s="1221"/>
      <c r="BO53" s="1221"/>
      <c r="BP53" s="1222">
        <v>36.9</v>
      </c>
      <c r="BQ53" s="1222"/>
      <c r="BR53" s="1222"/>
      <c r="BS53" s="1222"/>
      <c r="BT53" s="1222"/>
      <c r="BU53" s="1222"/>
      <c r="BV53" s="1222"/>
      <c r="BW53" s="1222"/>
      <c r="BX53" s="1222">
        <v>38.5</v>
      </c>
      <c r="BY53" s="1222"/>
      <c r="BZ53" s="1222"/>
      <c r="CA53" s="1222"/>
      <c r="CB53" s="1222"/>
      <c r="CC53" s="1222"/>
      <c r="CD53" s="1222"/>
      <c r="CE53" s="1222"/>
      <c r="CF53" s="1222">
        <v>41.6</v>
      </c>
      <c r="CG53" s="1222"/>
      <c r="CH53" s="1222"/>
      <c r="CI53" s="1222"/>
      <c r="CJ53" s="1222"/>
      <c r="CK53" s="1222"/>
      <c r="CL53" s="1222"/>
      <c r="CM53" s="1222"/>
      <c r="CN53" s="1222">
        <v>40.5</v>
      </c>
      <c r="CO53" s="1222"/>
      <c r="CP53" s="1222"/>
      <c r="CQ53" s="1222"/>
      <c r="CR53" s="1222"/>
      <c r="CS53" s="1222"/>
      <c r="CT53" s="1222"/>
      <c r="CU53" s="1222"/>
      <c r="CV53" s="1222">
        <v>42.4</v>
      </c>
      <c r="CW53" s="1222"/>
      <c r="CX53" s="1222"/>
      <c r="CY53" s="1222"/>
      <c r="CZ53" s="1222"/>
      <c r="DA53" s="1222"/>
      <c r="DB53" s="1222"/>
      <c r="DC53" s="1222"/>
    </row>
    <row r="54" spans="1:109" x14ac:dyDescent="0.15">
      <c r="A54" s="1200"/>
      <c r="B54" s="256"/>
      <c r="G54" s="1218"/>
      <c r="H54" s="1218"/>
      <c r="I54" s="1211"/>
      <c r="J54" s="1211"/>
      <c r="K54" s="1220"/>
      <c r="L54" s="1220"/>
      <c r="M54" s="1220"/>
      <c r="N54" s="1220"/>
      <c r="AM54" s="1210"/>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x14ac:dyDescent="0.15">
      <c r="A55" s="1200"/>
      <c r="B55" s="256"/>
      <c r="G55" s="1211"/>
      <c r="H55" s="1211"/>
      <c r="I55" s="1211"/>
      <c r="J55" s="1211"/>
      <c r="K55" s="1220"/>
      <c r="L55" s="1220"/>
      <c r="M55" s="1220"/>
      <c r="N55" s="1220"/>
      <c r="AN55" s="1217" t="s">
        <v>611</v>
      </c>
      <c r="AO55" s="1217"/>
      <c r="AP55" s="1217"/>
      <c r="AQ55" s="1217"/>
      <c r="AR55" s="1217"/>
      <c r="AS55" s="1217"/>
      <c r="AT55" s="1217"/>
      <c r="AU55" s="1217"/>
      <c r="AV55" s="1217"/>
      <c r="AW55" s="1217"/>
      <c r="AX55" s="1217"/>
      <c r="AY55" s="1217"/>
      <c r="AZ55" s="1217"/>
      <c r="BA55" s="1217"/>
      <c r="BB55" s="1221" t="s">
        <v>609</v>
      </c>
      <c r="BC55" s="1221"/>
      <c r="BD55" s="1221"/>
      <c r="BE55" s="1221"/>
      <c r="BF55" s="1221"/>
      <c r="BG55" s="1221"/>
      <c r="BH55" s="1221"/>
      <c r="BI55" s="1221"/>
      <c r="BJ55" s="1221"/>
      <c r="BK55" s="1221"/>
      <c r="BL55" s="1221"/>
      <c r="BM55" s="1221"/>
      <c r="BN55" s="1221"/>
      <c r="BO55" s="1221"/>
      <c r="BP55" s="1222">
        <v>0</v>
      </c>
      <c r="BQ55" s="1222"/>
      <c r="BR55" s="1222"/>
      <c r="BS55" s="1222"/>
      <c r="BT55" s="1222"/>
      <c r="BU55" s="1222"/>
      <c r="BV55" s="1222"/>
      <c r="BW55" s="1222"/>
      <c r="BX55" s="1222">
        <v>0</v>
      </c>
      <c r="BY55" s="1222"/>
      <c r="BZ55" s="1222"/>
      <c r="CA55" s="1222"/>
      <c r="CB55" s="1222"/>
      <c r="CC55" s="1222"/>
      <c r="CD55" s="1222"/>
      <c r="CE55" s="1222"/>
      <c r="CF55" s="1222">
        <v>0</v>
      </c>
      <c r="CG55" s="1222"/>
      <c r="CH55" s="1222"/>
      <c r="CI55" s="1222"/>
      <c r="CJ55" s="1222"/>
      <c r="CK55" s="1222"/>
      <c r="CL55" s="1222"/>
      <c r="CM55" s="1222"/>
      <c r="CN55" s="1222">
        <v>0</v>
      </c>
      <c r="CO55" s="1222"/>
      <c r="CP55" s="1222"/>
      <c r="CQ55" s="1222"/>
      <c r="CR55" s="1222"/>
      <c r="CS55" s="1222"/>
      <c r="CT55" s="1222"/>
      <c r="CU55" s="1222"/>
      <c r="CV55" s="1222">
        <v>0</v>
      </c>
      <c r="CW55" s="1222"/>
      <c r="CX55" s="1222"/>
      <c r="CY55" s="1222"/>
      <c r="CZ55" s="1222"/>
      <c r="DA55" s="1222"/>
      <c r="DB55" s="1222"/>
      <c r="DC55" s="1222"/>
    </row>
    <row r="56" spans="1:109" x14ac:dyDescent="0.15">
      <c r="A56" s="1200"/>
      <c r="B56" s="256"/>
      <c r="G56" s="1211"/>
      <c r="H56" s="1211"/>
      <c r="I56" s="1211"/>
      <c r="J56" s="1211"/>
      <c r="K56" s="1220"/>
      <c r="L56" s="1220"/>
      <c r="M56" s="1220"/>
      <c r="N56" s="1220"/>
      <c r="AN56" s="1217"/>
      <c r="AO56" s="1217"/>
      <c r="AP56" s="1217"/>
      <c r="AQ56" s="1217"/>
      <c r="AR56" s="1217"/>
      <c r="AS56" s="1217"/>
      <c r="AT56" s="1217"/>
      <c r="AU56" s="1217"/>
      <c r="AV56" s="1217"/>
      <c r="AW56" s="1217"/>
      <c r="AX56" s="1217"/>
      <c r="AY56" s="1217"/>
      <c r="AZ56" s="1217"/>
      <c r="BA56" s="1217"/>
      <c r="BB56" s="1221"/>
      <c r="BC56" s="1221"/>
      <c r="BD56" s="1221"/>
      <c r="BE56" s="1221"/>
      <c r="BF56" s="1221"/>
      <c r="BG56" s="1221"/>
      <c r="BH56" s="1221"/>
      <c r="BI56" s="1221"/>
      <c r="BJ56" s="1221"/>
      <c r="BK56" s="1221"/>
      <c r="BL56" s="1221"/>
      <c r="BM56" s="1221"/>
      <c r="BN56" s="1221"/>
      <c r="BO56" s="1221"/>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1200" customFormat="1" x14ac:dyDescent="0.15">
      <c r="B57" s="1223"/>
      <c r="G57" s="1211"/>
      <c r="H57" s="1211"/>
      <c r="I57" s="1224"/>
      <c r="J57" s="1224"/>
      <c r="K57" s="1220"/>
      <c r="L57" s="1220"/>
      <c r="M57" s="1220"/>
      <c r="N57" s="1220"/>
      <c r="AM57" s="252"/>
      <c r="AN57" s="1217"/>
      <c r="AO57" s="1217"/>
      <c r="AP57" s="1217"/>
      <c r="AQ57" s="1217"/>
      <c r="AR57" s="1217"/>
      <c r="AS57" s="1217"/>
      <c r="AT57" s="1217"/>
      <c r="AU57" s="1217"/>
      <c r="AV57" s="1217"/>
      <c r="AW57" s="1217"/>
      <c r="AX57" s="1217"/>
      <c r="AY57" s="1217"/>
      <c r="AZ57" s="1217"/>
      <c r="BA57" s="1217"/>
      <c r="BB57" s="1221" t="s">
        <v>610</v>
      </c>
      <c r="BC57" s="1221"/>
      <c r="BD57" s="1221"/>
      <c r="BE57" s="1221"/>
      <c r="BF57" s="1221"/>
      <c r="BG57" s="1221"/>
      <c r="BH57" s="1221"/>
      <c r="BI57" s="1221"/>
      <c r="BJ57" s="1221"/>
      <c r="BK57" s="1221"/>
      <c r="BL57" s="1221"/>
      <c r="BM57" s="1221"/>
      <c r="BN57" s="1221"/>
      <c r="BO57" s="1221"/>
      <c r="BP57" s="1222">
        <v>58.4</v>
      </c>
      <c r="BQ57" s="1222"/>
      <c r="BR57" s="1222"/>
      <c r="BS57" s="1222"/>
      <c r="BT57" s="1222"/>
      <c r="BU57" s="1222"/>
      <c r="BV57" s="1222"/>
      <c r="BW57" s="1222"/>
      <c r="BX57" s="1222">
        <v>61.8</v>
      </c>
      <c r="BY57" s="1222"/>
      <c r="BZ57" s="1222"/>
      <c r="CA57" s="1222"/>
      <c r="CB57" s="1222"/>
      <c r="CC57" s="1222"/>
      <c r="CD57" s="1222"/>
      <c r="CE57" s="1222"/>
      <c r="CF57" s="1222">
        <v>63.1</v>
      </c>
      <c r="CG57" s="1222"/>
      <c r="CH57" s="1222"/>
      <c r="CI57" s="1222"/>
      <c r="CJ57" s="1222"/>
      <c r="CK57" s="1222"/>
      <c r="CL57" s="1222"/>
      <c r="CM57" s="1222"/>
      <c r="CN57" s="1222">
        <v>62.2</v>
      </c>
      <c r="CO57" s="1222"/>
      <c r="CP57" s="1222"/>
      <c r="CQ57" s="1222"/>
      <c r="CR57" s="1222"/>
      <c r="CS57" s="1222"/>
      <c r="CT57" s="1222"/>
      <c r="CU57" s="1222"/>
      <c r="CV57" s="1222">
        <v>48</v>
      </c>
      <c r="CW57" s="1222"/>
      <c r="CX57" s="1222"/>
      <c r="CY57" s="1222"/>
      <c r="CZ57" s="1222"/>
      <c r="DA57" s="1222"/>
      <c r="DB57" s="1222"/>
      <c r="DC57" s="1222"/>
      <c r="DD57" s="1225"/>
      <c r="DE57" s="1223"/>
    </row>
    <row r="58" spans="1:109" s="1200" customFormat="1" x14ac:dyDescent="0.15">
      <c r="A58" s="252"/>
      <c r="B58" s="1223"/>
      <c r="G58" s="1211"/>
      <c r="H58" s="1211"/>
      <c r="I58" s="1224"/>
      <c r="J58" s="1224"/>
      <c r="K58" s="1220"/>
      <c r="L58" s="1220"/>
      <c r="M58" s="1220"/>
      <c r="N58" s="1220"/>
      <c r="AM58" s="252"/>
      <c r="AN58" s="1217"/>
      <c r="AO58" s="1217"/>
      <c r="AP58" s="1217"/>
      <c r="AQ58" s="1217"/>
      <c r="AR58" s="1217"/>
      <c r="AS58" s="1217"/>
      <c r="AT58" s="1217"/>
      <c r="AU58" s="1217"/>
      <c r="AV58" s="1217"/>
      <c r="AW58" s="1217"/>
      <c r="AX58" s="1217"/>
      <c r="AY58" s="1217"/>
      <c r="AZ58" s="1217"/>
      <c r="BA58" s="1217"/>
      <c r="BB58" s="1221"/>
      <c r="BC58" s="1221"/>
      <c r="BD58" s="1221"/>
      <c r="BE58" s="1221"/>
      <c r="BF58" s="1221"/>
      <c r="BG58" s="1221"/>
      <c r="BH58" s="1221"/>
      <c r="BI58" s="1221"/>
      <c r="BJ58" s="1221"/>
      <c r="BK58" s="1221"/>
      <c r="BL58" s="1221"/>
      <c r="BM58" s="1221"/>
      <c r="BN58" s="1221"/>
      <c r="BO58" s="1221"/>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1225"/>
      <c r="DE58" s="1223"/>
    </row>
    <row r="59" spans="1:109" s="1200" customFormat="1" x14ac:dyDescent="0.15">
      <c r="A59" s="252"/>
      <c r="B59" s="1223"/>
      <c r="K59" s="1226"/>
      <c r="L59" s="1226"/>
      <c r="M59" s="1226"/>
      <c r="N59" s="1226"/>
      <c r="AQ59" s="1226"/>
      <c r="AR59" s="1226"/>
      <c r="AS59" s="1226"/>
      <c r="AT59" s="1226"/>
      <c r="BC59" s="1226"/>
      <c r="BD59" s="1226"/>
      <c r="BE59" s="1226"/>
      <c r="BF59" s="1226"/>
      <c r="BO59" s="1226"/>
      <c r="BP59" s="1226"/>
      <c r="BQ59" s="1226"/>
      <c r="BR59" s="1226"/>
      <c r="CA59" s="1226"/>
      <c r="CB59" s="1226"/>
      <c r="CC59" s="1226"/>
      <c r="CD59" s="1226"/>
      <c r="CM59" s="1226"/>
      <c r="CN59" s="1226"/>
      <c r="CO59" s="1226"/>
      <c r="CP59" s="1226"/>
      <c r="CY59" s="1226"/>
      <c r="CZ59" s="1226"/>
      <c r="DA59" s="1226"/>
      <c r="DB59" s="1226"/>
      <c r="DC59" s="1226"/>
      <c r="DD59" s="1225"/>
      <c r="DE59" s="1223"/>
    </row>
    <row r="60" spans="1:109" s="1200" customFormat="1" x14ac:dyDescent="0.15">
      <c r="A60" s="252"/>
      <c r="B60" s="1223"/>
      <c r="K60" s="1226"/>
      <c r="L60" s="1226"/>
      <c r="M60" s="1226"/>
      <c r="N60" s="1226"/>
      <c r="AQ60" s="1226"/>
      <c r="AR60" s="1226"/>
      <c r="AS60" s="1226"/>
      <c r="AT60" s="1226"/>
      <c r="BC60" s="1226"/>
      <c r="BD60" s="1226"/>
      <c r="BE60" s="1226"/>
      <c r="BF60" s="1226"/>
      <c r="BO60" s="1226"/>
      <c r="BP60" s="1226"/>
      <c r="BQ60" s="1226"/>
      <c r="BR60" s="1226"/>
      <c r="CA60" s="1226"/>
      <c r="CB60" s="1226"/>
      <c r="CC60" s="1226"/>
      <c r="CD60" s="1226"/>
      <c r="CM60" s="1226"/>
      <c r="CN60" s="1226"/>
      <c r="CO60" s="1226"/>
      <c r="CP60" s="1226"/>
      <c r="CY60" s="1226"/>
      <c r="CZ60" s="1226"/>
      <c r="DA60" s="1226"/>
      <c r="DB60" s="1226"/>
      <c r="DC60" s="1226"/>
      <c r="DD60" s="1225"/>
      <c r="DE60" s="1223"/>
    </row>
    <row r="61" spans="1:109" s="1200" customFormat="1" x14ac:dyDescent="0.15">
      <c r="A61" s="252"/>
      <c r="B61" s="1227"/>
      <c r="C61" s="1228"/>
      <c r="D61" s="1228"/>
      <c r="E61" s="1228"/>
      <c r="F61" s="1228"/>
      <c r="G61" s="1228"/>
      <c r="H61" s="1228"/>
      <c r="I61" s="1228"/>
      <c r="J61" s="1228"/>
      <c r="K61" s="1228"/>
      <c r="L61" s="1228"/>
      <c r="M61" s="1229"/>
      <c r="N61" s="1229"/>
      <c r="O61" s="1228"/>
      <c r="P61" s="1228"/>
      <c r="Q61" s="1228"/>
      <c r="R61" s="1228"/>
      <c r="S61" s="1228"/>
      <c r="T61" s="1228"/>
      <c r="U61" s="1228"/>
      <c r="V61" s="1228"/>
      <c r="W61" s="1228"/>
      <c r="X61" s="1228"/>
      <c r="Y61" s="1228"/>
      <c r="Z61" s="1228"/>
      <c r="AA61" s="1228"/>
      <c r="AB61" s="1228"/>
      <c r="AC61" s="1228"/>
      <c r="AD61" s="1228"/>
      <c r="AE61" s="1228"/>
      <c r="AF61" s="1228"/>
      <c r="AG61" s="1228"/>
      <c r="AH61" s="1228"/>
      <c r="AI61" s="1228"/>
      <c r="AJ61" s="1228"/>
      <c r="AK61" s="1228"/>
      <c r="AL61" s="1228"/>
      <c r="AM61" s="1228"/>
      <c r="AN61" s="1228"/>
      <c r="AO61" s="1228"/>
      <c r="AP61" s="1228"/>
      <c r="AQ61" s="1228"/>
      <c r="AR61" s="1228"/>
      <c r="AS61" s="1229"/>
      <c r="AT61" s="1229"/>
      <c r="AU61" s="1228"/>
      <c r="AV61" s="1228"/>
      <c r="AW61" s="1228"/>
      <c r="AX61" s="1228"/>
      <c r="AY61" s="1228"/>
      <c r="AZ61" s="1228"/>
      <c r="BA61" s="1228"/>
      <c r="BB61" s="1228"/>
      <c r="BC61" s="1228"/>
      <c r="BD61" s="1228"/>
      <c r="BE61" s="1229"/>
      <c r="BF61" s="1229"/>
      <c r="BG61" s="1228"/>
      <c r="BH61" s="1228"/>
      <c r="BI61" s="1228"/>
      <c r="BJ61" s="1228"/>
      <c r="BK61" s="1228"/>
      <c r="BL61" s="1228"/>
      <c r="BM61" s="1228"/>
      <c r="BN61" s="1228"/>
      <c r="BO61" s="1228"/>
      <c r="BP61" s="1228"/>
      <c r="BQ61" s="1229"/>
      <c r="BR61" s="1229"/>
      <c r="BS61" s="1228"/>
      <c r="BT61" s="1228"/>
      <c r="BU61" s="1228"/>
      <c r="BV61" s="1228"/>
      <c r="BW61" s="1228"/>
      <c r="BX61" s="1228"/>
      <c r="BY61" s="1228"/>
      <c r="BZ61" s="1228"/>
      <c r="CA61" s="1228"/>
      <c r="CB61" s="1228"/>
      <c r="CC61" s="1229"/>
      <c r="CD61" s="1229"/>
      <c r="CE61" s="1228"/>
      <c r="CF61" s="1228"/>
      <c r="CG61" s="1228"/>
      <c r="CH61" s="1228"/>
      <c r="CI61" s="1228"/>
      <c r="CJ61" s="1228"/>
      <c r="CK61" s="1228"/>
      <c r="CL61" s="1228"/>
      <c r="CM61" s="1228"/>
      <c r="CN61" s="1228"/>
      <c r="CO61" s="1229"/>
      <c r="CP61" s="1229"/>
      <c r="CQ61" s="1228"/>
      <c r="CR61" s="1228"/>
      <c r="CS61" s="1228"/>
      <c r="CT61" s="1228"/>
      <c r="CU61" s="1228"/>
      <c r="CV61" s="1228"/>
      <c r="CW61" s="1228"/>
      <c r="CX61" s="1228"/>
      <c r="CY61" s="1228"/>
      <c r="CZ61" s="1228"/>
      <c r="DA61" s="1229"/>
      <c r="DB61" s="1229"/>
      <c r="DC61" s="1229"/>
      <c r="DD61" s="1230"/>
      <c r="DE61" s="1223"/>
    </row>
    <row r="62" spans="1:109" x14ac:dyDescent="0.15">
      <c r="B62" s="1198"/>
      <c r="C62" s="1198"/>
      <c r="D62" s="1198"/>
      <c r="E62" s="1198"/>
      <c r="F62" s="1198"/>
      <c r="G62" s="1198"/>
      <c r="H62" s="1198"/>
      <c r="I62" s="1198"/>
      <c r="J62" s="1198"/>
      <c r="K62" s="1198"/>
      <c r="L62" s="1198"/>
      <c r="M62" s="1198"/>
      <c r="N62" s="1198"/>
      <c r="O62" s="1198"/>
      <c r="P62" s="1198"/>
      <c r="Q62" s="1198"/>
      <c r="R62" s="1198"/>
      <c r="S62" s="1198"/>
      <c r="T62" s="1198"/>
      <c r="U62" s="1198"/>
      <c r="V62" s="1198"/>
      <c r="W62" s="1198"/>
      <c r="X62" s="1198"/>
      <c r="Y62" s="1198"/>
      <c r="Z62" s="1198"/>
      <c r="AA62" s="1198"/>
      <c r="AB62" s="1198"/>
      <c r="AC62" s="1198"/>
      <c r="AD62" s="1198"/>
      <c r="AE62" s="1198"/>
      <c r="AF62" s="1198"/>
      <c r="AG62" s="1198"/>
      <c r="AH62" s="1198"/>
      <c r="AI62" s="1198"/>
      <c r="AJ62" s="1198"/>
      <c r="AK62" s="1198"/>
      <c r="AL62" s="1198"/>
      <c r="AM62" s="1198"/>
      <c r="AN62" s="1198"/>
      <c r="AO62" s="1198"/>
      <c r="AP62" s="1198"/>
      <c r="AQ62" s="1198"/>
      <c r="AR62" s="1198"/>
      <c r="AS62" s="1198"/>
      <c r="AT62" s="1198"/>
      <c r="AU62" s="1198"/>
      <c r="AV62" s="1198"/>
      <c r="AW62" s="1198"/>
      <c r="AX62" s="1198"/>
      <c r="AY62" s="1198"/>
      <c r="AZ62" s="1198"/>
      <c r="BA62" s="1198"/>
      <c r="BB62" s="1198"/>
      <c r="BC62" s="1198"/>
      <c r="BD62" s="1198"/>
      <c r="BE62" s="1198"/>
      <c r="BF62" s="1198"/>
      <c r="BG62" s="1198"/>
      <c r="BH62" s="1198"/>
      <c r="BI62" s="1198"/>
      <c r="BJ62" s="1198"/>
      <c r="BK62" s="1198"/>
      <c r="BL62" s="1198"/>
      <c r="BM62" s="1198"/>
      <c r="BN62" s="1198"/>
      <c r="BO62" s="1198"/>
      <c r="BP62" s="1198"/>
      <c r="BQ62" s="1198"/>
      <c r="BR62" s="1198"/>
      <c r="BS62" s="1198"/>
      <c r="BT62" s="1198"/>
      <c r="BU62" s="1198"/>
      <c r="BV62" s="1198"/>
      <c r="BW62" s="1198"/>
      <c r="BX62" s="1198"/>
      <c r="BY62" s="1198"/>
      <c r="BZ62" s="1198"/>
      <c r="CA62" s="1198"/>
      <c r="CB62" s="1198"/>
      <c r="CC62" s="1198"/>
      <c r="CD62" s="1198"/>
      <c r="CE62" s="1198"/>
      <c r="CF62" s="1198"/>
      <c r="CG62" s="1198"/>
      <c r="CH62" s="1198"/>
      <c r="CI62" s="1198"/>
      <c r="CJ62" s="1198"/>
      <c r="CK62" s="1198"/>
      <c r="CL62" s="1198"/>
      <c r="CM62" s="1198"/>
      <c r="CN62" s="1198"/>
      <c r="CO62" s="1198"/>
      <c r="CP62" s="1198"/>
      <c r="CQ62" s="1198"/>
      <c r="CR62" s="1198"/>
      <c r="CS62" s="1198"/>
      <c r="CT62" s="1198"/>
      <c r="CU62" s="1198"/>
      <c r="CV62" s="1198"/>
      <c r="CW62" s="1198"/>
      <c r="CX62" s="1198"/>
      <c r="CY62" s="1198"/>
      <c r="CZ62" s="1198"/>
      <c r="DA62" s="1198"/>
      <c r="DB62" s="1198"/>
      <c r="DC62" s="1198"/>
      <c r="DD62" s="1198"/>
      <c r="DE62" s="252"/>
    </row>
    <row r="63" spans="1:109" ht="17.25" x14ac:dyDescent="0.15">
      <c r="B63" s="309" t="s">
        <v>612</v>
      </c>
    </row>
    <row r="64" spans="1:109" x14ac:dyDescent="0.15">
      <c r="B64" s="256"/>
      <c r="G64" s="1199"/>
      <c r="I64" s="1231"/>
      <c r="J64" s="1231"/>
      <c r="K64" s="1231"/>
      <c r="L64" s="1231"/>
      <c r="M64" s="1231"/>
      <c r="N64" s="1232"/>
      <c r="AM64" s="1199"/>
      <c r="AN64" s="1199" t="s">
        <v>605</v>
      </c>
      <c r="AP64" s="1200"/>
      <c r="AQ64" s="1200"/>
      <c r="AR64" s="1200"/>
      <c r="AY64" s="1199"/>
      <c r="BA64" s="1200"/>
      <c r="BB64" s="1200"/>
      <c r="BC64" s="1200"/>
      <c r="BK64" s="1199"/>
      <c r="BM64" s="1200"/>
      <c r="BN64" s="1200"/>
      <c r="BO64" s="1200"/>
      <c r="BW64" s="1199"/>
      <c r="BY64" s="1200"/>
      <c r="BZ64" s="1200"/>
      <c r="CA64" s="1200"/>
      <c r="CI64" s="1199"/>
      <c r="CK64" s="1200"/>
      <c r="CL64" s="1200"/>
      <c r="CM64" s="1200"/>
      <c r="CU64" s="1199"/>
      <c r="CW64" s="1200"/>
      <c r="CX64" s="1200"/>
      <c r="CY64" s="1200"/>
    </row>
    <row r="65" spans="2:107" x14ac:dyDescent="0.15">
      <c r="B65" s="256"/>
      <c r="AN65" s="1201" t="s">
        <v>613</v>
      </c>
      <c r="AO65" s="1202"/>
      <c r="AP65" s="1202"/>
      <c r="AQ65" s="1202"/>
      <c r="AR65" s="1202"/>
      <c r="AS65" s="1202"/>
      <c r="AT65" s="1202"/>
      <c r="AU65" s="1202"/>
      <c r="AV65" s="1202"/>
      <c r="AW65" s="1202"/>
      <c r="AX65" s="1202"/>
      <c r="AY65" s="1202"/>
      <c r="AZ65" s="1202"/>
      <c r="BA65" s="1202"/>
      <c r="BB65" s="1202"/>
      <c r="BC65" s="1202"/>
      <c r="BD65" s="1202"/>
      <c r="BE65" s="1202"/>
      <c r="BF65" s="1202"/>
      <c r="BG65" s="1202"/>
      <c r="BH65" s="1202"/>
      <c r="BI65" s="1202"/>
      <c r="BJ65" s="1202"/>
      <c r="BK65" s="1202"/>
      <c r="BL65" s="1202"/>
      <c r="BM65" s="1202"/>
      <c r="BN65" s="1202"/>
      <c r="BO65" s="1202"/>
      <c r="BP65" s="1202"/>
      <c r="BQ65" s="1202"/>
      <c r="BR65" s="1202"/>
      <c r="BS65" s="1202"/>
      <c r="BT65" s="1202"/>
      <c r="BU65" s="1202"/>
      <c r="BV65" s="1202"/>
      <c r="BW65" s="1202"/>
      <c r="BX65" s="1202"/>
      <c r="BY65" s="1202"/>
      <c r="BZ65" s="1202"/>
      <c r="CA65" s="1202"/>
      <c r="CB65" s="1202"/>
      <c r="CC65" s="1202"/>
      <c r="CD65" s="1202"/>
      <c r="CE65" s="1202"/>
      <c r="CF65" s="1202"/>
      <c r="CG65" s="1202"/>
      <c r="CH65" s="1202"/>
      <c r="CI65" s="1202"/>
      <c r="CJ65" s="1202"/>
      <c r="CK65" s="1202"/>
      <c r="CL65" s="1202"/>
      <c r="CM65" s="1202"/>
      <c r="CN65" s="1202"/>
      <c r="CO65" s="1202"/>
      <c r="CP65" s="1202"/>
      <c r="CQ65" s="1202"/>
      <c r="CR65" s="1202"/>
      <c r="CS65" s="1202"/>
      <c r="CT65" s="1202"/>
      <c r="CU65" s="1202"/>
      <c r="CV65" s="1202"/>
      <c r="CW65" s="1202"/>
      <c r="CX65" s="1202"/>
      <c r="CY65" s="1202"/>
      <c r="CZ65" s="1202"/>
      <c r="DA65" s="1202"/>
      <c r="DB65" s="1202"/>
      <c r="DC65" s="1203"/>
    </row>
    <row r="66" spans="2:107" x14ac:dyDescent="0.15">
      <c r="B66" s="256"/>
      <c r="AN66" s="1204"/>
      <c r="AO66" s="1205"/>
      <c r="AP66" s="1205"/>
      <c r="AQ66" s="1205"/>
      <c r="AR66" s="1205"/>
      <c r="AS66" s="1205"/>
      <c r="AT66" s="1205"/>
      <c r="AU66" s="1205"/>
      <c r="AV66" s="1205"/>
      <c r="AW66" s="1205"/>
      <c r="AX66" s="1205"/>
      <c r="AY66" s="1205"/>
      <c r="AZ66" s="1205"/>
      <c r="BA66" s="1205"/>
      <c r="BB66" s="1205"/>
      <c r="BC66" s="1205"/>
      <c r="BD66" s="1205"/>
      <c r="BE66" s="1205"/>
      <c r="BF66" s="1205"/>
      <c r="BG66" s="1205"/>
      <c r="BH66" s="1205"/>
      <c r="BI66" s="1205"/>
      <c r="BJ66" s="1205"/>
      <c r="BK66" s="1205"/>
      <c r="BL66" s="1205"/>
      <c r="BM66" s="1205"/>
      <c r="BN66" s="1205"/>
      <c r="BO66" s="1205"/>
      <c r="BP66" s="1205"/>
      <c r="BQ66" s="1205"/>
      <c r="BR66" s="1205"/>
      <c r="BS66" s="1205"/>
      <c r="BT66" s="1205"/>
      <c r="BU66" s="1205"/>
      <c r="BV66" s="1205"/>
      <c r="BW66" s="1205"/>
      <c r="BX66" s="1205"/>
      <c r="BY66" s="1205"/>
      <c r="BZ66" s="1205"/>
      <c r="CA66" s="1205"/>
      <c r="CB66" s="1205"/>
      <c r="CC66" s="1205"/>
      <c r="CD66" s="1205"/>
      <c r="CE66" s="1205"/>
      <c r="CF66" s="1205"/>
      <c r="CG66" s="1205"/>
      <c r="CH66" s="1205"/>
      <c r="CI66" s="1205"/>
      <c r="CJ66" s="1205"/>
      <c r="CK66" s="1205"/>
      <c r="CL66" s="1205"/>
      <c r="CM66" s="1205"/>
      <c r="CN66" s="1205"/>
      <c r="CO66" s="1205"/>
      <c r="CP66" s="1205"/>
      <c r="CQ66" s="1205"/>
      <c r="CR66" s="1205"/>
      <c r="CS66" s="1205"/>
      <c r="CT66" s="1205"/>
      <c r="CU66" s="1205"/>
      <c r="CV66" s="1205"/>
      <c r="CW66" s="1205"/>
      <c r="CX66" s="1205"/>
      <c r="CY66" s="1205"/>
      <c r="CZ66" s="1205"/>
      <c r="DA66" s="1205"/>
      <c r="DB66" s="1205"/>
      <c r="DC66" s="1206"/>
    </row>
    <row r="67" spans="2:107" x14ac:dyDescent="0.15">
      <c r="B67" s="256"/>
      <c r="AN67" s="1204"/>
      <c r="AO67" s="1205"/>
      <c r="AP67" s="1205"/>
      <c r="AQ67" s="1205"/>
      <c r="AR67" s="1205"/>
      <c r="AS67" s="1205"/>
      <c r="AT67" s="1205"/>
      <c r="AU67" s="1205"/>
      <c r="AV67" s="1205"/>
      <c r="AW67" s="1205"/>
      <c r="AX67" s="1205"/>
      <c r="AY67" s="1205"/>
      <c r="AZ67" s="1205"/>
      <c r="BA67" s="1205"/>
      <c r="BB67" s="1205"/>
      <c r="BC67" s="1205"/>
      <c r="BD67" s="1205"/>
      <c r="BE67" s="1205"/>
      <c r="BF67" s="1205"/>
      <c r="BG67" s="1205"/>
      <c r="BH67" s="1205"/>
      <c r="BI67" s="1205"/>
      <c r="BJ67" s="1205"/>
      <c r="BK67" s="1205"/>
      <c r="BL67" s="1205"/>
      <c r="BM67" s="1205"/>
      <c r="BN67" s="1205"/>
      <c r="BO67" s="1205"/>
      <c r="BP67" s="1205"/>
      <c r="BQ67" s="1205"/>
      <c r="BR67" s="1205"/>
      <c r="BS67" s="1205"/>
      <c r="BT67" s="1205"/>
      <c r="BU67" s="1205"/>
      <c r="BV67" s="1205"/>
      <c r="BW67" s="1205"/>
      <c r="BX67" s="1205"/>
      <c r="BY67" s="1205"/>
      <c r="BZ67" s="1205"/>
      <c r="CA67" s="1205"/>
      <c r="CB67" s="1205"/>
      <c r="CC67" s="1205"/>
      <c r="CD67" s="1205"/>
      <c r="CE67" s="1205"/>
      <c r="CF67" s="1205"/>
      <c r="CG67" s="1205"/>
      <c r="CH67" s="1205"/>
      <c r="CI67" s="1205"/>
      <c r="CJ67" s="1205"/>
      <c r="CK67" s="1205"/>
      <c r="CL67" s="1205"/>
      <c r="CM67" s="1205"/>
      <c r="CN67" s="1205"/>
      <c r="CO67" s="1205"/>
      <c r="CP67" s="1205"/>
      <c r="CQ67" s="1205"/>
      <c r="CR67" s="1205"/>
      <c r="CS67" s="1205"/>
      <c r="CT67" s="1205"/>
      <c r="CU67" s="1205"/>
      <c r="CV67" s="1205"/>
      <c r="CW67" s="1205"/>
      <c r="CX67" s="1205"/>
      <c r="CY67" s="1205"/>
      <c r="CZ67" s="1205"/>
      <c r="DA67" s="1205"/>
      <c r="DB67" s="1205"/>
      <c r="DC67" s="1206"/>
    </row>
    <row r="68" spans="2:107" x14ac:dyDescent="0.15">
      <c r="B68" s="256"/>
      <c r="AN68" s="1204"/>
      <c r="AO68" s="1205"/>
      <c r="AP68" s="1205"/>
      <c r="AQ68" s="1205"/>
      <c r="AR68" s="1205"/>
      <c r="AS68" s="1205"/>
      <c r="AT68" s="1205"/>
      <c r="AU68" s="1205"/>
      <c r="AV68" s="1205"/>
      <c r="AW68" s="1205"/>
      <c r="AX68" s="1205"/>
      <c r="AY68" s="1205"/>
      <c r="AZ68" s="1205"/>
      <c r="BA68" s="1205"/>
      <c r="BB68" s="1205"/>
      <c r="BC68" s="1205"/>
      <c r="BD68" s="1205"/>
      <c r="BE68" s="1205"/>
      <c r="BF68" s="1205"/>
      <c r="BG68" s="1205"/>
      <c r="BH68" s="1205"/>
      <c r="BI68" s="1205"/>
      <c r="BJ68" s="1205"/>
      <c r="BK68" s="1205"/>
      <c r="BL68" s="1205"/>
      <c r="BM68" s="1205"/>
      <c r="BN68" s="1205"/>
      <c r="BO68" s="1205"/>
      <c r="BP68" s="1205"/>
      <c r="BQ68" s="1205"/>
      <c r="BR68" s="1205"/>
      <c r="BS68" s="1205"/>
      <c r="BT68" s="1205"/>
      <c r="BU68" s="1205"/>
      <c r="BV68" s="1205"/>
      <c r="BW68" s="1205"/>
      <c r="BX68" s="1205"/>
      <c r="BY68" s="1205"/>
      <c r="BZ68" s="1205"/>
      <c r="CA68" s="1205"/>
      <c r="CB68" s="1205"/>
      <c r="CC68" s="1205"/>
      <c r="CD68" s="1205"/>
      <c r="CE68" s="1205"/>
      <c r="CF68" s="1205"/>
      <c r="CG68" s="1205"/>
      <c r="CH68" s="1205"/>
      <c r="CI68" s="1205"/>
      <c r="CJ68" s="1205"/>
      <c r="CK68" s="1205"/>
      <c r="CL68" s="1205"/>
      <c r="CM68" s="1205"/>
      <c r="CN68" s="1205"/>
      <c r="CO68" s="1205"/>
      <c r="CP68" s="1205"/>
      <c r="CQ68" s="1205"/>
      <c r="CR68" s="1205"/>
      <c r="CS68" s="1205"/>
      <c r="CT68" s="1205"/>
      <c r="CU68" s="1205"/>
      <c r="CV68" s="1205"/>
      <c r="CW68" s="1205"/>
      <c r="CX68" s="1205"/>
      <c r="CY68" s="1205"/>
      <c r="CZ68" s="1205"/>
      <c r="DA68" s="1205"/>
      <c r="DB68" s="1205"/>
      <c r="DC68" s="1206"/>
    </row>
    <row r="69" spans="2:107" x14ac:dyDescent="0.15">
      <c r="B69" s="256"/>
      <c r="AN69" s="1207"/>
      <c r="AO69" s="1208"/>
      <c r="AP69" s="1208"/>
      <c r="AQ69" s="1208"/>
      <c r="AR69" s="1208"/>
      <c r="AS69" s="1208"/>
      <c r="AT69" s="1208"/>
      <c r="AU69" s="1208"/>
      <c r="AV69" s="1208"/>
      <c r="AW69" s="1208"/>
      <c r="AX69" s="1208"/>
      <c r="AY69" s="1208"/>
      <c r="AZ69" s="1208"/>
      <c r="BA69" s="1208"/>
      <c r="BB69" s="1208"/>
      <c r="BC69" s="1208"/>
      <c r="BD69" s="1208"/>
      <c r="BE69" s="1208"/>
      <c r="BF69" s="1208"/>
      <c r="BG69" s="1208"/>
      <c r="BH69" s="1208"/>
      <c r="BI69" s="1208"/>
      <c r="BJ69" s="1208"/>
      <c r="BK69" s="1208"/>
      <c r="BL69" s="1208"/>
      <c r="BM69" s="1208"/>
      <c r="BN69" s="1208"/>
      <c r="BO69" s="1208"/>
      <c r="BP69" s="1208"/>
      <c r="BQ69" s="1208"/>
      <c r="BR69" s="1208"/>
      <c r="BS69" s="1208"/>
      <c r="BT69" s="1208"/>
      <c r="BU69" s="1208"/>
      <c r="BV69" s="1208"/>
      <c r="BW69" s="1208"/>
      <c r="BX69" s="1208"/>
      <c r="BY69" s="1208"/>
      <c r="BZ69" s="1208"/>
      <c r="CA69" s="1208"/>
      <c r="CB69" s="1208"/>
      <c r="CC69" s="1208"/>
      <c r="CD69" s="1208"/>
      <c r="CE69" s="1208"/>
      <c r="CF69" s="1208"/>
      <c r="CG69" s="1208"/>
      <c r="CH69" s="1208"/>
      <c r="CI69" s="1208"/>
      <c r="CJ69" s="1208"/>
      <c r="CK69" s="1208"/>
      <c r="CL69" s="1208"/>
      <c r="CM69" s="1208"/>
      <c r="CN69" s="1208"/>
      <c r="CO69" s="1208"/>
      <c r="CP69" s="1208"/>
      <c r="CQ69" s="1208"/>
      <c r="CR69" s="1208"/>
      <c r="CS69" s="1208"/>
      <c r="CT69" s="1208"/>
      <c r="CU69" s="1208"/>
      <c r="CV69" s="1208"/>
      <c r="CW69" s="1208"/>
      <c r="CX69" s="1208"/>
      <c r="CY69" s="1208"/>
      <c r="CZ69" s="1208"/>
      <c r="DA69" s="1208"/>
      <c r="DB69" s="1208"/>
      <c r="DC69" s="1209"/>
    </row>
    <row r="70" spans="2:107" x14ac:dyDescent="0.15">
      <c r="B70" s="256"/>
      <c r="H70" s="1233"/>
      <c r="I70" s="1233"/>
      <c r="J70" s="1234"/>
      <c r="K70" s="1234"/>
      <c r="L70" s="1235"/>
      <c r="M70" s="1234"/>
      <c r="N70" s="1235"/>
      <c r="AN70" s="1210"/>
      <c r="AO70" s="1210"/>
      <c r="AP70" s="1210"/>
      <c r="AZ70" s="1210"/>
      <c r="BA70" s="1210"/>
      <c r="BB70" s="1210"/>
      <c r="BL70" s="1210"/>
      <c r="BM70" s="1210"/>
      <c r="BN70" s="1210"/>
      <c r="BX70" s="1210"/>
      <c r="BY70" s="1210"/>
      <c r="BZ70" s="1210"/>
      <c r="CJ70" s="1210"/>
      <c r="CK70" s="1210"/>
      <c r="CL70" s="1210"/>
      <c r="CV70" s="1210"/>
      <c r="CW70" s="1210"/>
      <c r="CX70" s="1210"/>
    </row>
    <row r="71" spans="2:107" x14ac:dyDescent="0.15">
      <c r="B71" s="256"/>
      <c r="G71" s="1236"/>
      <c r="I71" s="1237"/>
      <c r="J71" s="1234"/>
      <c r="K71" s="1234"/>
      <c r="L71" s="1235"/>
      <c r="M71" s="1234"/>
      <c r="N71" s="1235"/>
      <c r="AM71" s="1236"/>
      <c r="AN71" s="252" t="s">
        <v>607</v>
      </c>
    </row>
    <row r="72" spans="2:107" x14ac:dyDescent="0.15">
      <c r="B72" s="256"/>
      <c r="G72" s="1211"/>
      <c r="H72" s="1211"/>
      <c r="I72" s="1211"/>
      <c r="J72" s="1211"/>
      <c r="K72" s="1212"/>
      <c r="L72" s="1212"/>
      <c r="M72" s="1213"/>
      <c r="N72" s="1213"/>
      <c r="AN72" s="1214"/>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6"/>
      <c r="BP72" s="1217" t="s">
        <v>565</v>
      </c>
      <c r="BQ72" s="1217"/>
      <c r="BR72" s="1217"/>
      <c r="BS72" s="1217"/>
      <c r="BT72" s="1217"/>
      <c r="BU72" s="1217"/>
      <c r="BV72" s="1217"/>
      <c r="BW72" s="1217"/>
      <c r="BX72" s="1217" t="s">
        <v>566</v>
      </c>
      <c r="BY72" s="1217"/>
      <c r="BZ72" s="1217"/>
      <c r="CA72" s="1217"/>
      <c r="CB72" s="1217"/>
      <c r="CC72" s="1217"/>
      <c r="CD72" s="1217"/>
      <c r="CE72" s="1217"/>
      <c r="CF72" s="1217" t="s">
        <v>567</v>
      </c>
      <c r="CG72" s="1217"/>
      <c r="CH72" s="1217"/>
      <c r="CI72" s="1217"/>
      <c r="CJ72" s="1217"/>
      <c r="CK72" s="1217"/>
      <c r="CL72" s="1217"/>
      <c r="CM72" s="1217"/>
      <c r="CN72" s="1217" t="s">
        <v>568</v>
      </c>
      <c r="CO72" s="1217"/>
      <c r="CP72" s="1217"/>
      <c r="CQ72" s="1217"/>
      <c r="CR72" s="1217"/>
      <c r="CS72" s="1217"/>
      <c r="CT72" s="1217"/>
      <c r="CU72" s="1217"/>
      <c r="CV72" s="1217" t="s">
        <v>569</v>
      </c>
      <c r="CW72" s="1217"/>
      <c r="CX72" s="1217"/>
      <c r="CY72" s="1217"/>
      <c r="CZ72" s="1217"/>
      <c r="DA72" s="1217"/>
      <c r="DB72" s="1217"/>
      <c r="DC72" s="1217"/>
    </row>
    <row r="73" spans="2:107" x14ac:dyDescent="0.15">
      <c r="B73" s="256"/>
      <c r="G73" s="1218"/>
      <c r="H73" s="1218"/>
      <c r="I73" s="1218"/>
      <c r="J73" s="1218"/>
      <c r="K73" s="1238"/>
      <c r="L73" s="1238"/>
      <c r="M73" s="1238"/>
      <c r="N73" s="1238"/>
      <c r="AM73" s="1210"/>
      <c r="AN73" s="1221" t="s">
        <v>608</v>
      </c>
      <c r="AO73" s="1221"/>
      <c r="AP73" s="1221"/>
      <c r="AQ73" s="1221"/>
      <c r="AR73" s="1221"/>
      <c r="AS73" s="1221"/>
      <c r="AT73" s="1221"/>
      <c r="AU73" s="1221"/>
      <c r="AV73" s="1221"/>
      <c r="AW73" s="1221"/>
      <c r="AX73" s="1221"/>
      <c r="AY73" s="1221"/>
      <c r="AZ73" s="1221"/>
      <c r="BA73" s="1221"/>
      <c r="BB73" s="1221" t="s">
        <v>609</v>
      </c>
      <c r="BC73" s="1221"/>
      <c r="BD73" s="1221"/>
      <c r="BE73" s="1221"/>
      <c r="BF73" s="1221"/>
      <c r="BG73" s="1221"/>
      <c r="BH73" s="1221"/>
      <c r="BI73" s="1221"/>
      <c r="BJ73" s="1221"/>
      <c r="BK73" s="1221"/>
      <c r="BL73" s="1221"/>
      <c r="BM73" s="1221"/>
      <c r="BN73" s="1221"/>
      <c r="BO73" s="1221"/>
      <c r="BP73" s="1222">
        <v>31.8</v>
      </c>
      <c r="BQ73" s="1222"/>
      <c r="BR73" s="1222"/>
      <c r="BS73" s="1222"/>
      <c r="BT73" s="1222"/>
      <c r="BU73" s="1222"/>
      <c r="BV73" s="1222"/>
      <c r="BW73" s="1222"/>
      <c r="BX73" s="1222">
        <v>15.9</v>
      </c>
      <c r="BY73" s="1222"/>
      <c r="BZ73" s="1222"/>
      <c r="CA73" s="1222"/>
      <c r="CB73" s="1222"/>
      <c r="CC73" s="1222"/>
      <c r="CD73" s="1222"/>
      <c r="CE73" s="1222"/>
      <c r="CF73" s="1222">
        <v>9.6</v>
      </c>
      <c r="CG73" s="1222"/>
      <c r="CH73" s="1222"/>
      <c r="CI73" s="1222"/>
      <c r="CJ73" s="1222"/>
      <c r="CK73" s="1222"/>
      <c r="CL73" s="1222"/>
      <c r="CM73" s="1222"/>
      <c r="CN73" s="1222">
        <v>15.1</v>
      </c>
      <c r="CO73" s="1222"/>
      <c r="CP73" s="1222"/>
      <c r="CQ73" s="1222"/>
      <c r="CR73" s="1222"/>
      <c r="CS73" s="1222"/>
      <c r="CT73" s="1222"/>
      <c r="CU73" s="1222"/>
      <c r="CV73" s="1222"/>
      <c r="CW73" s="1222"/>
      <c r="CX73" s="1222"/>
      <c r="CY73" s="1222"/>
      <c r="CZ73" s="1222"/>
      <c r="DA73" s="1222"/>
      <c r="DB73" s="1222"/>
      <c r="DC73" s="1222"/>
    </row>
    <row r="74" spans="2:107" x14ac:dyDescent="0.15">
      <c r="B74" s="256"/>
      <c r="G74" s="1218"/>
      <c r="H74" s="1218"/>
      <c r="I74" s="1218"/>
      <c r="J74" s="1218"/>
      <c r="K74" s="1238"/>
      <c r="L74" s="1238"/>
      <c r="M74" s="1238"/>
      <c r="N74" s="1238"/>
      <c r="AM74" s="1210"/>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x14ac:dyDescent="0.15">
      <c r="B75" s="256"/>
      <c r="G75" s="1218"/>
      <c r="H75" s="1218"/>
      <c r="I75" s="1211"/>
      <c r="J75" s="1211"/>
      <c r="K75" s="1220"/>
      <c r="L75" s="1220"/>
      <c r="M75" s="1220"/>
      <c r="N75" s="1220"/>
      <c r="AM75" s="1210"/>
      <c r="AN75" s="1221"/>
      <c r="AO75" s="1221"/>
      <c r="AP75" s="1221"/>
      <c r="AQ75" s="1221"/>
      <c r="AR75" s="1221"/>
      <c r="AS75" s="1221"/>
      <c r="AT75" s="1221"/>
      <c r="AU75" s="1221"/>
      <c r="AV75" s="1221"/>
      <c r="AW75" s="1221"/>
      <c r="AX75" s="1221"/>
      <c r="AY75" s="1221"/>
      <c r="AZ75" s="1221"/>
      <c r="BA75" s="1221"/>
      <c r="BB75" s="1221" t="s">
        <v>614</v>
      </c>
      <c r="BC75" s="1221"/>
      <c r="BD75" s="1221"/>
      <c r="BE75" s="1221"/>
      <c r="BF75" s="1221"/>
      <c r="BG75" s="1221"/>
      <c r="BH75" s="1221"/>
      <c r="BI75" s="1221"/>
      <c r="BJ75" s="1221"/>
      <c r="BK75" s="1221"/>
      <c r="BL75" s="1221"/>
      <c r="BM75" s="1221"/>
      <c r="BN75" s="1221"/>
      <c r="BO75" s="1221"/>
      <c r="BP75" s="1222">
        <v>9.3000000000000007</v>
      </c>
      <c r="BQ75" s="1222"/>
      <c r="BR75" s="1222"/>
      <c r="BS75" s="1222"/>
      <c r="BT75" s="1222"/>
      <c r="BU75" s="1222"/>
      <c r="BV75" s="1222"/>
      <c r="BW75" s="1222"/>
      <c r="BX75" s="1222">
        <v>9.3000000000000007</v>
      </c>
      <c r="BY75" s="1222"/>
      <c r="BZ75" s="1222"/>
      <c r="CA75" s="1222"/>
      <c r="CB75" s="1222"/>
      <c r="CC75" s="1222"/>
      <c r="CD75" s="1222"/>
      <c r="CE75" s="1222"/>
      <c r="CF75" s="1222">
        <v>8.6</v>
      </c>
      <c r="CG75" s="1222"/>
      <c r="CH75" s="1222"/>
      <c r="CI75" s="1222"/>
      <c r="CJ75" s="1222"/>
      <c r="CK75" s="1222"/>
      <c r="CL75" s="1222"/>
      <c r="CM75" s="1222"/>
      <c r="CN75" s="1222">
        <v>8.5</v>
      </c>
      <c r="CO75" s="1222"/>
      <c r="CP75" s="1222"/>
      <c r="CQ75" s="1222"/>
      <c r="CR75" s="1222"/>
      <c r="CS75" s="1222"/>
      <c r="CT75" s="1222"/>
      <c r="CU75" s="1222"/>
      <c r="CV75" s="1222">
        <v>8.3000000000000007</v>
      </c>
      <c r="CW75" s="1222"/>
      <c r="CX75" s="1222"/>
      <c r="CY75" s="1222"/>
      <c r="CZ75" s="1222"/>
      <c r="DA75" s="1222"/>
      <c r="DB75" s="1222"/>
      <c r="DC75" s="1222"/>
    </row>
    <row r="76" spans="2:107" x14ac:dyDescent="0.15">
      <c r="B76" s="256"/>
      <c r="G76" s="1218"/>
      <c r="H76" s="1218"/>
      <c r="I76" s="1211"/>
      <c r="J76" s="1211"/>
      <c r="K76" s="1220"/>
      <c r="L76" s="1220"/>
      <c r="M76" s="1220"/>
      <c r="N76" s="1220"/>
      <c r="AM76" s="1210"/>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x14ac:dyDescent="0.15">
      <c r="B77" s="256"/>
      <c r="G77" s="1211"/>
      <c r="H77" s="1211"/>
      <c r="I77" s="1211"/>
      <c r="J77" s="1211"/>
      <c r="K77" s="1238"/>
      <c r="L77" s="1238"/>
      <c r="M77" s="1238"/>
      <c r="N77" s="1238"/>
      <c r="AN77" s="1217" t="s">
        <v>611</v>
      </c>
      <c r="AO77" s="1217"/>
      <c r="AP77" s="1217"/>
      <c r="AQ77" s="1217"/>
      <c r="AR77" s="1217"/>
      <c r="AS77" s="1217"/>
      <c r="AT77" s="1217"/>
      <c r="AU77" s="1217"/>
      <c r="AV77" s="1217"/>
      <c r="AW77" s="1217"/>
      <c r="AX77" s="1217"/>
      <c r="AY77" s="1217"/>
      <c r="AZ77" s="1217"/>
      <c r="BA77" s="1217"/>
      <c r="BB77" s="1221" t="s">
        <v>609</v>
      </c>
      <c r="BC77" s="1221"/>
      <c r="BD77" s="1221"/>
      <c r="BE77" s="1221"/>
      <c r="BF77" s="1221"/>
      <c r="BG77" s="1221"/>
      <c r="BH77" s="1221"/>
      <c r="BI77" s="1221"/>
      <c r="BJ77" s="1221"/>
      <c r="BK77" s="1221"/>
      <c r="BL77" s="1221"/>
      <c r="BM77" s="1221"/>
      <c r="BN77" s="1221"/>
      <c r="BO77" s="1221"/>
      <c r="BP77" s="1222">
        <v>0</v>
      </c>
      <c r="BQ77" s="1222"/>
      <c r="BR77" s="1222"/>
      <c r="BS77" s="1222"/>
      <c r="BT77" s="1222"/>
      <c r="BU77" s="1222"/>
      <c r="BV77" s="1222"/>
      <c r="BW77" s="1222"/>
      <c r="BX77" s="1222">
        <v>0</v>
      </c>
      <c r="BY77" s="1222"/>
      <c r="BZ77" s="1222"/>
      <c r="CA77" s="1222"/>
      <c r="CB77" s="1222"/>
      <c r="CC77" s="1222"/>
      <c r="CD77" s="1222"/>
      <c r="CE77" s="1222"/>
      <c r="CF77" s="1222">
        <v>0</v>
      </c>
      <c r="CG77" s="1222"/>
      <c r="CH77" s="1222"/>
      <c r="CI77" s="1222"/>
      <c r="CJ77" s="1222"/>
      <c r="CK77" s="1222"/>
      <c r="CL77" s="1222"/>
      <c r="CM77" s="1222"/>
      <c r="CN77" s="1222">
        <v>0</v>
      </c>
      <c r="CO77" s="1222"/>
      <c r="CP77" s="1222"/>
      <c r="CQ77" s="1222"/>
      <c r="CR77" s="1222"/>
      <c r="CS77" s="1222"/>
      <c r="CT77" s="1222"/>
      <c r="CU77" s="1222"/>
      <c r="CV77" s="1222">
        <v>0</v>
      </c>
      <c r="CW77" s="1222"/>
      <c r="CX77" s="1222"/>
      <c r="CY77" s="1222"/>
      <c r="CZ77" s="1222"/>
      <c r="DA77" s="1222"/>
      <c r="DB77" s="1222"/>
      <c r="DC77" s="1222"/>
    </row>
    <row r="78" spans="2:107" x14ac:dyDescent="0.15">
      <c r="B78" s="256"/>
      <c r="G78" s="1211"/>
      <c r="H78" s="1211"/>
      <c r="I78" s="1211"/>
      <c r="J78" s="1211"/>
      <c r="K78" s="1238"/>
      <c r="L78" s="1238"/>
      <c r="M78" s="1238"/>
      <c r="N78" s="1238"/>
      <c r="AN78" s="1217"/>
      <c r="AO78" s="1217"/>
      <c r="AP78" s="1217"/>
      <c r="AQ78" s="1217"/>
      <c r="AR78" s="1217"/>
      <c r="AS78" s="1217"/>
      <c r="AT78" s="1217"/>
      <c r="AU78" s="1217"/>
      <c r="AV78" s="1217"/>
      <c r="AW78" s="1217"/>
      <c r="AX78" s="1217"/>
      <c r="AY78" s="1217"/>
      <c r="AZ78" s="1217"/>
      <c r="BA78" s="1217"/>
      <c r="BB78" s="1221"/>
      <c r="BC78" s="1221"/>
      <c r="BD78" s="1221"/>
      <c r="BE78" s="1221"/>
      <c r="BF78" s="1221"/>
      <c r="BG78" s="1221"/>
      <c r="BH78" s="1221"/>
      <c r="BI78" s="1221"/>
      <c r="BJ78" s="1221"/>
      <c r="BK78" s="1221"/>
      <c r="BL78" s="1221"/>
      <c r="BM78" s="1221"/>
      <c r="BN78" s="1221"/>
      <c r="BO78" s="1221"/>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x14ac:dyDescent="0.15">
      <c r="B79" s="256"/>
      <c r="G79" s="1211"/>
      <c r="H79" s="1211"/>
      <c r="I79" s="1224"/>
      <c r="J79" s="1224"/>
      <c r="K79" s="1239"/>
      <c r="L79" s="1239"/>
      <c r="M79" s="1239"/>
      <c r="N79" s="1239"/>
      <c r="AN79" s="1217"/>
      <c r="AO79" s="1217"/>
      <c r="AP79" s="1217"/>
      <c r="AQ79" s="1217"/>
      <c r="AR79" s="1217"/>
      <c r="AS79" s="1217"/>
      <c r="AT79" s="1217"/>
      <c r="AU79" s="1217"/>
      <c r="AV79" s="1217"/>
      <c r="AW79" s="1217"/>
      <c r="AX79" s="1217"/>
      <c r="AY79" s="1217"/>
      <c r="AZ79" s="1217"/>
      <c r="BA79" s="1217"/>
      <c r="BB79" s="1221" t="s">
        <v>614</v>
      </c>
      <c r="BC79" s="1221"/>
      <c r="BD79" s="1221"/>
      <c r="BE79" s="1221"/>
      <c r="BF79" s="1221"/>
      <c r="BG79" s="1221"/>
      <c r="BH79" s="1221"/>
      <c r="BI79" s="1221"/>
      <c r="BJ79" s="1221"/>
      <c r="BK79" s="1221"/>
      <c r="BL79" s="1221"/>
      <c r="BM79" s="1221"/>
      <c r="BN79" s="1221"/>
      <c r="BO79" s="1221"/>
      <c r="BP79" s="1222">
        <v>5.6</v>
      </c>
      <c r="BQ79" s="1222"/>
      <c r="BR79" s="1222"/>
      <c r="BS79" s="1222"/>
      <c r="BT79" s="1222"/>
      <c r="BU79" s="1222"/>
      <c r="BV79" s="1222"/>
      <c r="BW79" s="1222"/>
      <c r="BX79" s="1222">
        <v>5.3</v>
      </c>
      <c r="BY79" s="1222"/>
      <c r="BZ79" s="1222"/>
      <c r="CA79" s="1222"/>
      <c r="CB79" s="1222"/>
      <c r="CC79" s="1222"/>
      <c r="CD79" s="1222"/>
      <c r="CE79" s="1222"/>
      <c r="CF79" s="1222">
        <v>5.8</v>
      </c>
      <c r="CG79" s="1222"/>
      <c r="CH79" s="1222"/>
      <c r="CI79" s="1222"/>
      <c r="CJ79" s="1222"/>
      <c r="CK79" s="1222"/>
      <c r="CL79" s="1222"/>
      <c r="CM79" s="1222"/>
      <c r="CN79" s="1222">
        <v>5.8</v>
      </c>
      <c r="CO79" s="1222"/>
      <c r="CP79" s="1222"/>
      <c r="CQ79" s="1222"/>
      <c r="CR79" s="1222"/>
      <c r="CS79" s="1222"/>
      <c r="CT79" s="1222"/>
      <c r="CU79" s="1222"/>
      <c r="CV79" s="1222">
        <v>6.1</v>
      </c>
      <c r="CW79" s="1222"/>
      <c r="CX79" s="1222"/>
      <c r="CY79" s="1222"/>
      <c r="CZ79" s="1222"/>
      <c r="DA79" s="1222"/>
      <c r="DB79" s="1222"/>
      <c r="DC79" s="1222"/>
    </row>
    <row r="80" spans="2:107" x14ac:dyDescent="0.15">
      <c r="B80" s="256"/>
      <c r="G80" s="1211"/>
      <c r="H80" s="1211"/>
      <c r="I80" s="1224"/>
      <c r="J80" s="1224"/>
      <c r="K80" s="1239"/>
      <c r="L80" s="1239"/>
      <c r="M80" s="1239"/>
      <c r="N80" s="1239"/>
      <c r="AN80" s="1217"/>
      <c r="AO80" s="1217"/>
      <c r="AP80" s="1217"/>
      <c r="AQ80" s="1217"/>
      <c r="AR80" s="1217"/>
      <c r="AS80" s="1217"/>
      <c r="AT80" s="1217"/>
      <c r="AU80" s="1217"/>
      <c r="AV80" s="1217"/>
      <c r="AW80" s="1217"/>
      <c r="AX80" s="1217"/>
      <c r="AY80" s="1217"/>
      <c r="AZ80" s="1217"/>
      <c r="BA80" s="1217"/>
      <c r="BB80" s="1221"/>
      <c r="BC80" s="1221"/>
      <c r="BD80" s="1221"/>
      <c r="BE80" s="1221"/>
      <c r="BF80" s="1221"/>
      <c r="BG80" s="1221"/>
      <c r="BH80" s="1221"/>
      <c r="BI80" s="1221"/>
      <c r="BJ80" s="1221"/>
      <c r="BK80" s="1221"/>
      <c r="BL80" s="1221"/>
      <c r="BM80" s="1221"/>
      <c r="BN80" s="1221"/>
      <c r="BO80" s="1221"/>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x14ac:dyDescent="0.15">
      <c r="B81" s="256"/>
    </row>
    <row r="82" spans="2:109" ht="17.25" x14ac:dyDescent="0.15">
      <c r="B82" s="256"/>
      <c r="K82" s="1240"/>
      <c r="L82" s="1240"/>
      <c r="M82" s="1240"/>
      <c r="N82" s="1240"/>
      <c r="AQ82" s="1240"/>
      <c r="AR82" s="1240"/>
      <c r="AS82" s="1240"/>
      <c r="AT82" s="1240"/>
      <c r="BC82" s="1240"/>
      <c r="BD82" s="1240"/>
      <c r="BE82" s="1240"/>
      <c r="BF82" s="1240"/>
      <c r="BO82" s="1240"/>
      <c r="BP82" s="1240"/>
      <c r="BQ82" s="1240"/>
      <c r="BR82" s="1240"/>
      <c r="CA82" s="1240"/>
      <c r="CB82" s="1240"/>
      <c r="CC82" s="1240"/>
      <c r="CD82" s="1240"/>
      <c r="CM82" s="1240"/>
      <c r="CN82" s="1240"/>
      <c r="CO82" s="1240"/>
      <c r="CP82" s="1240"/>
      <c r="CY82" s="1240"/>
      <c r="CZ82" s="1240"/>
      <c r="DA82" s="1240"/>
      <c r="DB82" s="1240"/>
      <c r="DC82" s="1240"/>
    </row>
    <row r="83" spans="2:109" x14ac:dyDescent="0.15">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x14ac:dyDescent="0.15">
      <c r="DD84" s="252"/>
      <c r="DE84" s="252"/>
    </row>
    <row r="85" spans="2:109" x14ac:dyDescent="0.15">
      <c r="DD85" s="252"/>
      <c r="DE85" s="252"/>
    </row>
  </sheetData>
  <sheetProtection algorithmName="SHA-512" hashValue="l/TSwG+oBEyotd+z/zxh+iWFBIzsQib2eokGv471x1xIpVBxkntOTu1Bx/yJhGrc5Zi4+4zGsvPo5TB7aZCN5g==" saltValue="nsSmVayR2wr1QfZ1Gjp2p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5B40B-5EB0-4FE5-B947-30B2A20139DC}">
  <sheetPr>
    <pageSetUpPr fitToPage="1"/>
  </sheetPr>
  <dimension ref="A1:DR125"/>
  <sheetViews>
    <sheetView showGridLines="0" topLeftCell="A31" zoomScale="70" zoomScaleNormal="70" zoomScaleSheetLayoutView="70" workbookViewId="0">
      <selection activeCell="AN65" sqref="AN65:DC69"/>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512</v>
      </c>
    </row>
  </sheetData>
  <sheetProtection algorithmName="SHA-512" hashValue="MFWClQ8cO6kLJQKjbikDnpoD0iY1mm1dKk8JOXwYA5Vz6mECPXKqoEGOnJzWOdxdZD5S5yBR6RJfP2Mi2iGA9w==" saltValue="w3V8tBYH1/LmNF3X5NwqZ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5CC44-A057-46C7-96DD-90BD591239EA}">
  <sheetPr>
    <pageSetUpPr fitToPage="1"/>
  </sheetPr>
  <dimension ref="A1:DR125"/>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512</v>
      </c>
    </row>
  </sheetData>
  <sheetProtection algorithmName="SHA-512" hashValue="5k3uhz3LnEOeQ5aPNC0vKzy4KWN6Mp3jW1hyhO7vpBeo5uaUbkxwTWRNaVx+rFnYhJpYpCDdGP3lY7xeW9C/fg==" saltValue="tevYF1DPRFP+dj7zBhbt6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562</v>
      </c>
      <c r="G2" s="146"/>
      <c r="H2" s="147"/>
    </row>
    <row r="3" spans="1:8" x14ac:dyDescent="0.15">
      <c r="A3" s="143" t="s">
        <v>555</v>
      </c>
      <c r="B3" s="148"/>
      <c r="C3" s="149"/>
      <c r="D3" s="150">
        <v>2439264</v>
      </c>
      <c r="E3" s="151"/>
      <c r="F3" s="152">
        <v>267911</v>
      </c>
      <c r="G3" s="153"/>
      <c r="H3" s="154"/>
    </row>
    <row r="4" spans="1:8" x14ac:dyDescent="0.15">
      <c r="A4" s="155"/>
      <c r="B4" s="156"/>
      <c r="C4" s="157"/>
      <c r="D4" s="158">
        <v>141002</v>
      </c>
      <c r="E4" s="159"/>
      <c r="F4" s="160">
        <v>106425</v>
      </c>
      <c r="G4" s="161"/>
      <c r="H4" s="162"/>
    </row>
    <row r="5" spans="1:8" x14ac:dyDescent="0.15">
      <c r="A5" s="143" t="s">
        <v>557</v>
      </c>
      <c r="B5" s="148"/>
      <c r="C5" s="149"/>
      <c r="D5" s="150">
        <v>1922228</v>
      </c>
      <c r="E5" s="151"/>
      <c r="F5" s="152">
        <v>228215</v>
      </c>
      <c r="G5" s="153"/>
      <c r="H5" s="154"/>
    </row>
    <row r="6" spans="1:8" x14ac:dyDescent="0.15">
      <c r="A6" s="155"/>
      <c r="B6" s="156"/>
      <c r="C6" s="157"/>
      <c r="D6" s="158">
        <v>157761</v>
      </c>
      <c r="E6" s="159"/>
      <c r="F6" s="160">
        <v>117571</v>
      </c>
      <c r="G6" s="161"/>
      <c r="H6" s="162"/>
    </row>
    <row r="7" spans="1:8" x14ac:dyDescent="0.15">
      <c r="A7" s="143" t="s">
        <v>558</v>
      </c>
      <c r="B7" s="148"/>
      <c r="C7" s="149"/>
      <c r="D7" s="150">
        <v>1916896</v>
      </c>
      <c r="E7" s="151"/>
      <c r="F7" s="152">
        <v>264232</v>
      </c>
      <c r="G7" s="153"/>
      <c r="H7" s="154"/>
    </row>
    <row r="8" spans="1:8" x14ac:dyDescent="0.15">
      <c r="A8" s="155"/>
      <c r="B8" s="156"/>
      <c r="C8" s="157"/>
      <c r="D8" s="158">
        <v>18489</v>
      </c>
      <c r="E8" s="159"/>
      <c r="F8" s="160">
        <v>133959</v>
      </c>
      <c r="G8" s="161"/>
      <c r="H8" s="162"/>
    </row>
    <row r="9" spans="1:8" x14ac:dyDescent="0.15">
      <c r="A9" s="143" t="s">
        <v>559</v>
      </c>
      <c r="B9" s="148"/>
      <c r="C9" s="149"/>
      <c r="D9" s="150">
        <v>3533949</v>
      </c>
      <c r="E9" s="151"/>
      <c r="F9" s="152">
        <v>263613</v>
      </c>
      <c r="G9" s="153"/>
      <c r="H9" s="154"/>
    </row>
    <row r="10" spans="1:8" x14ac:dyDescent="0.15">
      <c r="A10" s="155"/>
      <c r="B10" s="156"/>
      <c r="C10" s="157"/>
      <c r="D10" s="158">
        <v>473944</v>
      </c>
      <c r="E10" s="159"/>
      <c r="F10" s="160">
        <v>128823</v>
      </c>
      <c r="G10" s="161"/>
      <c r="H10" s="162"/>
    </row>
    <row r="11" spans="1:8" x14ac:dyDescent="0.15">
      <c r="A11" s="143" t="s">
        <v>560</v>
      </c>
      <c r="B11" s="148"/>
      <c r="C11" s="149"/>
      <c r="D11" s="150">
        <v>1984121</v>
      </c>
      <c r="E11" s="151"/>
      <c r="F11" s="152">
        <v>330026</v>
      </c>
      <c r="G11" s="153"/>
      <c r="H11" s="154"/>
    </row>
    <row r="12" spans="1:8" x14ac:dyDescent="0.15">
      <c r="A12" s="155"/>
      <c r="B12" s="156"/>
      <c r="C12" s="163"/>
      <c r="D12" s="158">
        <v>7323</v>
      </c>
      <c r="E12" s="159"/>
      <c r="F12" s="160">
        <v>141075</v>
      </c>
      <c r="G12" s="161"/>
      <c r="H12" s="162"/>
    </row>
    <row r="13" spans="1:8" x14ac:dyDescent="0.15">
      <c r="A13" s="143"/>
      <c r="B13" s="148"/>
      <c r="C13" s="149"/>
      <c r="D13" s="150">
        <v>2359292</v>
      </c>
      <c r="E13" s="151"/>
      <c r="F13" s="152">
        <v>270799</v>
      </c>
      <c r="G13" s="164"/>
      <c r="H13" s="154"/>
    </row>
    <row r="14" spans="1:8" x14ac:dyDescent="0.15">
      <c r="A14" s="155"/>
      <c r="B14" s="156"/>
      <c r="C14" s="157"/>
      <c r="D14" s="158">
        <v>159704</v>
      </c>
      <c r="E14" s="159"/>
      <c r="F14" s="160">
        <v>125571</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2.4300000000000002</v>
      </c>
      <c r="C19" s="165">
        <f>ROUND(VALUE(SUBSTITUTE(実質収支比率等に係る経年分析!G$48,"▲","-")),2)</f>
        <v>3.44</v>
      </c>
      <c r="D19" s="165">
        <f>ROUND(VALUE(SUBSTITUTE(実質収支比率等に係る経年分析!H$48,"▲","-")),2)</f>
        <v>17.82</v>
      </c>
      <c r="E19" s="165">
        <f>ROUND(VALUE(SUBSTITUTE(実質収支比率等に係る経年分析!I$48,"▲","-")),2)</f>
        <v>3.67</v>
      </c>
      <c r="F19" s="165">
        <f>ROUND(VALUE(SUBSTITUTE(実質収支比率等に係る経年分析!J$48,"▲","-")),2)</f>
        <v>9.27</v>
      </c>
    </row>
    <row r="20" spans="1:11" x14ac:dyDescent="0.15">
      <c r="A20" s="165" t="s">
        <v>55</v>
      </c>
      <c r="B20" s="165">
        <f>ROUND(VALUE(SUBSTITUTE(実質収支比率等に係る経年分析!F$47,"▲","-")),2)</f>
        <v>47.41</v>
      </c>
      <c r="C20" s="165">
        <f>ROUND(VALUE(SUBSTITUTE(実質収支比率等に係る経年分析!G$47,"▲","-")),2)</f>
        <v>29.78</v>
      </c>
      <c r="D20" s="165">
        <f>ROUND(VALUE(SUBSTITUTE(実質収支比率等に係る経年分析!H$47,"▲","-")),2)</f>
        <v>29.65</v>
      </c>
      <c r="E20" s="165">
        <f>ROUND(VALUE(SUBSTITUTE(実質収支比率等に係る経年分析!I$47,"▲","-")),2)</f>
        <v>26.99</v>
      </c>
      <c r="F20" s="165">
        <f>ROUND(VALUE(SUBSTITUTE(実質収支比率等に係る経年分析!J$47,"▲","-")),2)</f>
        <v>45.6</v>
      </c>
    </row>
    <row r="21" spans="1:11" x14ac:dyDescent="0.15">
      <c r="A21" s="165" t="s">
        <v>56</v>
      </c>
      <c r="B21" s="165">
        <f>IF(ISNUMBER(VALUE(SUBSTITUTE(実質収支比率等に係る経年分析!F$49,"▲","-"))),ROUND(VALUE(SUBSTITUTE(実質収支比率等に係る経年分析!F$49,"▲","-")),2),NA())</f>
        <v>-27</v>
      </c>
      <c r="C21" s="165">
        <f>IF(ISNUMBER(VALUE(SUBSTITUTE(実質収支比率等に係る経年分析!G$49,"▲","-"))),ROUND(VALUE(SUBSTITUTE(実質収支比率等に係る経年分析!G$49,"▲","-")),2),NA())</f>
        <v>-17.04</v>
      </c>
      <c r="D21" s="165">
        <f>IF(ISNUMBER(VALUE(SUBSTITUTE(実質収支比率等に係る経年分析!H$49,"▲","-"))),ROUND(VALUE(SUBSTITUTE(実質収支比率等に係る経年分析!H$49,"▲","-")),2),NA())</f>
        <v>15.62</v>
      </c>
      <c r="E21" s="165">
        <f>IF(ISNUMBER(VALUE(SUBSTITUTE(実質収支比率等に係る経年分析!I$49,"▲","-"))),ROUND(VALUE(SUBSTITUTE(実質収支比率等に係る経年分析!I$49,"▲","-")),2),NA())</f>
        <v>-13.99</v>
      </c>
      <c r="F21" s="165">
        <f>IF(ISNUMBER(VALUE(SUBSTITUTE(実質収支比率等に係る経年分析!J$49,"▲","-"))),ROUND(VALUE(SUBSTITUTE(実質収支比率等に係る経年分析!J$49,"▲","-")),2),NA())</f>
        <v>27.33</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str">
        <f>IF(連結実質赤字比率に係る赤字・黒字の構成分析!C$40="",NA(),連結実質赤字比率に係る赤字・黒字の構成分析!C$40)</f>
        <v>後期高齢者医療事業特別会計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15">
      <c r="A31" s="166" t="str">
        <f>IF(連結実質赤字比率に係る赤字・黒字の構成分析!C$39="",NA(),連結実質赤字比率に係る赤字・黒字の構成分析!C$39)</f>
        <v>歯科特別会計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0.39</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0.13</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0.21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0.35</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0.06</v>
      </c>
    </row>
    <row r="32" spans="1:11" x14ac:dyDescent="0.15">
      <c r="A32" s="166" t="str">
        <f>IF(連結実質赤字比率に係る赤字・黒字の構成分析!C$38="",NA(),連結実質赤字比率に係る赤字・黒字の構成分析!C$38)</f>
        <v>月桃特別会計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0.48</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0.31</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0.21</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0.28000000000000003</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0.44</v>
      </c>
    </row>
    <row r="33" spans="1:16" x14ac:dyDescent="0.15">
      <c r="A33" s="166" t="str">
        <f>IF(連結実質赤字比率に係る赤字・黒字の構成分析!C$37="",NA(),連結実質赤字比率に係る赤字・黒字の構成分析!C$37)</f>
        <v>簡易水道特別会計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2.06</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0.93</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1.08</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0.98</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1.06</v>
      </c>
    </row>
    <row r="34" spans="1:16" x14ac:dyDescent="0.15">
      <c r="A34" s="166" t="str">
        <f>IF(連結実質赤字比率に係る赤字・黒字の構成分析!C$36="",NA(),連結実質赤字比率に係る赤字・黒字の構成分析!C$36)</f>
        <v>国民健康保険事業特別会計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0.59</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1.34</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2.4</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1.33</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1.95</v>
      </c>
    </row>
    <row r="35" spans="1:16" x14ac:dyDescent="0.15">
      <c r="A35" s="166" t="str">
        <f>IF(連結実質赤字比率に係る赤字・黒字の構成分析!C$35="",NA(),連結実質赤字比率に係る赤字・黒字の構成分析!C$35)</f>
        <v>港湾特別会計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1.08</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0.42</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4.66</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1.1000000000000001</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3.3</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0.45</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2.56</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12.73</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1.91</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5.44</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206</v>
      </c>
      <c r="E42" s="167"/>
      <c r="F42" s="167"/>
      <c r="G42" s="167">
        <f>'実質公債費比率（分子）の構造'!L$52</f>
        <v>209</v>
      </c>
      <c r="H42" s="167"/>
      <c r="I42" s="167"/>
      <c r="J42" s="167">
        <f>'実質公債費比率（分子）の構造'!M$52</f>
        <v>243</v>
      </c>
      <c r="K42" s="167"/>
      <c r="L42" s="167"/>
      <c r="M42" s="167">
        <f>'実質公債費比率（分子）の構造'!N$52</f>
        <v>262</v>
      </c>
      <c r="N42" s="167"/>
      <c r="O42" s="167"/>
      <c r="P42" s="167">
        <f>'実質公債費比率（分子）の構造'!O$52</f>
        <v>267</v>
      </c>
    </row>
    <row r="43" spans="1:16" x14ac:dyDescent="0.15">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65</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15">
      <c r="A45" s="167" t="s">
        <v>66</v>
      </c>
      <c r="B45" s="167">
        <f>'実質公債費比率（分子）の構造'!K$49</f>
        <v>0</v>
      </c>
      <c r="C45" s="167"/>
      <c r="D45" s="167"/>
      <c r="E45" s="167">
        <f>'実質公債費比率（分子）の構造'!L$49</f>
        <v>0</v>
      </c>
      <c r="F45" s="167"/>
      <c r="G45" s="167"/>
      <c r="H45" s="167">
        <f>'実質公債費比率（分子）の構造'!M$49</f>
        <v>0</v>
      </c>
      <c r="I45" s="167"/>
      <c r="J45" s="167"/>
      <c r="K45" s="167">
        <f>'実質公債費比率（分子）の構造'!N$49</f>
        <v>0</v>
      </c>
      <c r="L45" s="167"/>
      <c r="M45" s="167"/>
      <c r="N45" s="167">
        <f>'実質公債費比率（分子）の構造'!O$49</f>
        <v>0</v>
      </c>
      <c r="O45" s="167"/>
      <c r="P45" s="167"/>
    </row>
    <row r="46" spans="1:16" x14ac:dyDescent="0.15">
      <c r="A46" s="167" t="s">
        <v>67</v>
      </c>
      <c r="B46" s="167">
        <f>'実質公債費比率（分子）の構造'!K$48</f>
        <v>5</v>
      </c>
      <c r="C46" s="167"/>
      <c r="D46" s="167"/>
      <c r="E46" s="167">
        <f>'実質公債費比率（分子）の構造'!L$48</f>
        <v>4</v>
      </c>
      <c r="F46" s="167"/>
      <c r="G46" s="167"/>
      <c r="H46" s="167">
        <f>'実質公債費比率（分子）の構造'!M$48</f>
        <v>4</v>
      </c>
      <c r="I46" s="167"/>
      <c r="J46" s="167"/>
      <c r="K46" s="167">
        <f>'実質公債費比率（分子）の構造'!N$48</f>
        <v>4</v>
      </c>
      <c r="L46" s="167"/>
      <c r="M46" s="167"/>
      <c r="N46" s="167">
        <f>'実質公債費比率（分子）の構造'!O$48</f>
        <v>4</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252</v>
      </c>
      <c r="C49" s="167"/>
      <c r="D49" s="167"/>
      <c r="E49" s="167">
        <f>'実質公債費比率（分子）の構造'!L$45</f>
        <v>254</v>
      </c>
      <c r="F49" s="167"/>
      <c r="G49" s="167"/>
      <c r="H49" s="167">
        <f>'実質公債費比率（分子）の構造'!M$45</f>
        <v>282</v>
      </c>
      <c r="I49" s="167"/>
      <c r="J49" s="167"/>
      <c r="K49" s="167">
        <f>'実質公債費比率（分子）の構造'!N$45</f>
        <v>307</v>
      </c>
      <c r="L49" s="167"/>
      <c r="M49" s="167"/>
      <c r="N49" s="167">
        <f>'実質公債費比率（分子）の構造'!O$45</f>
        <v>320</v>
      </c>
      <c r="O49" s="167"/>
      <c r="P49" s="167"/>
    </row>
    <row r="50" spans="1:16" x14ac:dyDescent="0.15">
      <c r="A50" s="167" t="s">
        <v>71</v>
      </c>
      <c r="B50" s="167" t="e">
        <f>NA()</f>
        <v>#N/A</v>
      </c>
      <c r="C50" s="167">
        <f>IF(ISNUMBER('実質公債費比率（分子）の構造'!K$53),'実質公債費比率（分子）の構造'!K$53,NA())</f>
        <v>51</v>
      </c>
      <c r="D50" s="167" t="e">
        <f>NA()</f>
        <v>#N/A</v>
      </c>
      <c r="E50" s="167" t="e">
        <f>NA()</f>
        <v>#N/A</v>
      </c>
      <c r="F50" s="167">
        <f>IF(ISNUMBER('実質公債費比率（分子）の構造'!L$53),'実質公債費比率（分子）の構造'!L$53,NA())</f>
        <v>49</v>
      </c>
      <c r="G50" s="167" t="e">
        <f>NA()</f>
        <v>#N/A</v>
      </c>
      <c r="H50" s="167" t="e">
        <f>NA()</f>
        <v>#N/A</v>
      </c>
      <c r="I50" s="167">
        <f>IF(ISNUMBER('実質公債費比率（分子）の構造'!M$53),'実質公債費比率（分子）の構造'!M$53,NA())</f>
        <v>43</v>
      </c>
      <c r="J50" s="167" t="e">
        <f>NA()</f>
        <v>#N/A</v>
      </c>
      <c r="K50" s="167" t="e">
        <f>NA()</f>
        <v>#N/A</v>
      </c>
      <c r="L50" s="167">
        <f>IF(ISNUMBER('実質公債費比率（分子）の構造'!N$53),'実質公債費比率（分子）の構造'!N$53,NA())</f>
        <v>49</v>
      </c>
      <c r="M50" s="167" t="e">
        <f>NA()</f>
        <v>#N/A</v>
      </c>
      <c r="N50" s="167" t="e">
        <f>NA()</f>
        <v>#N/A</v>
      </c>
      <c r="O50" s="167">
        <f>IF(ISNUMBER('実質公債費比率（分子）の構造'!O$53),'実質公債費比率（分子）の構造'!O$53,NA())</f>
        <v>57</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1858</v>
      </c>
      <c r="E56" s="166"/>
      <c r="F56" s="166"/>
      <c r="G56" s="166">
        <f>'将来負担比率（分子）の構造'!J$52</f>
        <v>2013</v>
      </c>
      <c r="H56" s="166"/>
      <c r="I56" s="166"/>
      <c r="J56" s="166">
        <f>'将来負担比率（分子）の構造'!K$52</f>
        <v>1956</v>
      </c>
      <c r="K56" s="166"/>
      <c r="L56" s="166"/>
      <c r="M56" s="166">
        <f>'将来負担比率（分子）の構造'!L$52</f>
        <v>2122</v>
      </c>
      <c r="N56" s="166"/>
      <c r="O56" s="166"/>
      <c r="P56" s="166">
        <f>'将来負担比率（分子）の構造'!M$52</f>
        <v>2277</v>
      </c>
    </row>
    <row r="57" spans="1:16" x14ac:dyDescent="0.15">
      <c r="A57" s="166" t="s">
        <v>42</v>
      </c>
      <c r="B57" s="166"/>
      <c r="C57" s="166"/>
      <c r="D57" s="166" t="str">
        <f>'将来負担比率（分子）の構造'!I$51</f>
        <v>-</v>
      </c>
      <c r="E57" s="166"/>
      <c r="F57" s="166"/>
      <c r="G57" s="166">
        <f>'将来負担比率（分子）の構造'!J$51</f>
        <v>177</v>
      </c>
      <c r="H57" s="166"/>
      <c r="I57" s="166"/>
      <c r="J57" s="166">
        <f>'将来負担比率（分子）の構造'!K$51</f>
        <v>185</v>
      </c>
      <c r="K57" s="166"/>
      <c r="L57" s="166"/>
      <c r="M57" s="166">
        <f>'将来負担比率（分子）の構造'!L$51</f>
        <v>224</v>
      </c>
      <c r="N57" s="166"/>
      <c r="O57" s="166"/>
      <c r="P57" s="166">
        <f>'将来負担比率（分子）の構造'!M$51</f>
        <v>419</v>
      </c>
    </row>
    <row r="58" spans="1:16" x14ac:dyDescent="0.15">
      <c r="A58" s="166" t="s">
        <v>41</v>
      </c>
      <c r="B58" s="166"/>
      <c r="C58" s="166"/>
      <c r="D58" s="166">
        <f>'将来負担比率（分子）の構造'!I$50</f>
        <v>775</v>
      </c>
      <c r="E58" s="166"/>
      <c r="F58" s="166"/>
      <c r="G58" s="166">
        <f>'将来負担比率（分子）の構造'!J$50</f>
        <v>575</v>
      </c>
      <c r="H58" s="166"/>
      <c r="I58" s="166"/>
      <c r="J58" s="166">
        <f>'将来負担比率（分子）の構造'!K$50</f>
        <v>586</v>
      </c>
      <c r="K58" s="166"/>
      <c r="L58" s="166"/>
      <c r="M58" s="166">
        <f>'将来負担比率（分子）の構造'!L$50</f>
        <v>634</v>
      </c>
      <c r="N58" s="166"/>
      <c r="O58" s="166"/>
      <c r="P58" s="166">
        <f>'将来負担比率（分子）の構造'!M$50</f>
        <v>845</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150</v>
      </c>
      <c r="C62" s="166"/>
      <c r="D62" s="166"/>
      <c r="E62" s="166">
        <f>'将来負担比率（分子）の構造'!J$45</f>
        <v>154</v>
      </c>
      <c r="F62" s="166"/>
      <c r="G62" s="166"/>
      <c r="H62" s="166">
        <f>'将来負担比率（分子）の構造'!K$45</f>
        <v>140</v>
      </c>
      <c r="I62" s="166"/>
      <c r="J62" s="166"/>
      <c r="K62" s="166">
        <f>'将来負担比率（分子）の構造'!L$45</f>
        <v>147</v>
      </c>
      <c r="L62" s="166"/>
      <c r="M62" s="166"/>
      <c r="N62" s="166">
        <f>'将来負担比率（分子）の構造'!M$45</f>
        <v>164</v>
      </c>
      <c r="O62" s="166"/>
      <c r="P62" s="166"/>
    </row>
    <row r="63" spans="1:16" x14ac:dyDescent="0.15">
      <c r="A63" s="166" t="s">
        <v>34</v>
      </c>
      <c r="B63" s="166" t="str">
        <f>'将来負担比率（分子）の構造'!I$44</f>
        <v>-</v>
      </c>
      <c r="C63" s="166"/>
      <c r="D63" s="166"/>
      <c r="E63" s="166" t="str">
        <f>'将来負担比率（分子）の構造'!J$44</f>
        <v>-</v>
      </c>
      <c r="F63" s="166"/>
      <c r="G63" s="166"/>
      <c r="H63" s="166" t="str">
        <f>'将来負担比率（分子）の構造'!K$44</f>
        <v>-</v>
      </c>
      <c r="I63" s="166"/>
      <c r="J63" s="166"/>
      <c r="K63" s="166" t="str">
        <f>'将来負担比率（分子）の構造'!L$44</f>
        <v>-</v>
      </c>
      <c r="L63" s="166"/>
      <c r="M63" s="166"/>
      <c r="N63" s="166" t="str">
        <f>'将来負担比率（分子）の構造'!M$44</f>
        <v>-</v>
      </c>
      <c r="O63" s="166"/>
      <c r="P63" s="166"/>
    </row>
    <row r="64" spans="1:16" x14ac:dyDescent="0.15">
      <c r="A64" s="166" t="s">
        <v>33</v>
      </c>
      <c r="B64" s="166">
        <f>'将来負担比率（分子）の構造'!I$43</f>
        <v>34</v>
      </c>
      <c r="C64" s="166"/>
      <c r="D64" s="166"/>
      <c r="E64" s="166">
        <f>'将来負担比率（分子）の構造'!J$43</f>
        <v>26</v>
      </c>
      <c r="F64" s="166"/>
      <c r="G64" s="166"/>
      <c r="H64" s="166">
        <f>'将来負担比率（分子）の構造'!K$43</f>
        <v>35</v>
      </c>
      <c r="I64" s="166"/>
      <c r="J64" s="166"/>
      <c r="K64" s="166">
        <f>'将来負担比率（分子）の構造'!L$43</f>
        <v>32</v>
      </c>
      <c r="L64" s="166"/>
      <c r="M64" s="166"/>
      <c r="N64" s="166">
        <f>'将来負担比率（分子）の構造'!M$43</f>
        <v>76</v>
      </c>
      <c r="O64" s="166"/>
      <c r="P64" s="166"/>
    </row>
    <row r="65" spans="1:16" x14ac:dyDescent="0.15">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15">
      <c r="A66" s="166" t="s">
        <v>31</v>
      </c>
      <c r="B66" s="166">
        <f>'将来負担比率（分子）の構造'!I$41</f>
        <v>2628</v>
      </c>
      <c r="C66" s="166"/>
      <c r="D66" s="166"/>
      <c r="E66" s="166">
        <f>'将来負担比率（分子）の構造'!J$41</f>
        <v>2672</v>
      </c>
      <c r="F66" s="166"/>
      <c r="G66" s="166"/>
      <c r="H66" s="166">
        <f>'将来負担比率（分子）の構造'!K$41</f>
        <v>2605</v>
      </c>
      <c r="I66" s="166"/>
      <c r="J66" s="166"/>
      <c r="K66" s="166">
        <f>'将来負担比率（分子）の構造'!L$41</f>
        <v>2889</v>
      </c>
      <c r="L66" s="166"/>
      <c r="M66" s="166"/>
      <c r="N66" s="166">
        <f>'将来負担比率（分子）の構造'!M$41</f>
        <v>3071</v>
      </c>
      <c r="O66" s="166"/>
      <c r="P66" s="166"/>
    </row>
    <row r="67" spans="1:16" x14ac:dyDescent="0.15">
      <c r="A67" s="166" t="s">
        <v>75</v>
      </c>
      <c r="B67" s="166" t="e">
        <f>NA()</f>
        <v>#N/A</v>
      </c>
      <c r="C67" s="166">
        <f>IF(ISNUMBER('将来負担比率（分子）の構造'!I$53), IF('将来負担比率（分子）の構造'!I$53 &lt; 0, 0, '将来負担比率（分子）の構造'!I$53), NA())</f>
        <v>178</v>
      </c>
      <c r="D67" s="166" t="e">
        <f>NA()</f>
        <v>#N/A</v>
      </c>
      <c r="E67" s="166" t="e">
        <f>NA()</f>
        <v>#N/A</v>
      </c>
      <c r="F67" s="166">
        <f>IF(ISNUMBER('将来負担比率（分子）の構造'!J$53), IF('将来負担比率（分子）の構造'!J$53 &lt; 0, 0, '将来負担比率（分子）の構造'!J$53), NA())</f>
        <v>87</v>
      </c>
      <c r="G67" s="166" t="e">
        <f>NA()</f>
        <v>#N/A</v>
      </c>
      <c r="H67" s="166" t="e">
        <f>NA()</f>
        <v>#N/A</v>
      </c>
      <c r="I67" s="166">
        <f>IF(ISNUMBER('将来負担比率（分子）の構造'!K$53), IF('将来負担比率（分子）の構造'!K$53 &lt; 0, 0, '将来負担比率（分子）の構造'!K$53), NA())</f>
        <v>54</v>
      </c>
      <c r="J67" s="166" t="e">
        <f>NA()</f>
        <v>#N/A</v>
      </c>
      <c r="K67" s="166" t="e">
        <f>NA()</f>
        <v>#N/A</v>
      </c>
      <c r="L67" s="166">
        <f>IF(ISNUMBER('将来負担比率（分子）の構造'!L$53), IF('将来負担比率（分子）の構造'!L$53 &lt; 0, 0, '将来負担比率（分子）の構造'!L$53), NA())</f>
        <v>89</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231</v>
      </c>
      <c r="C72" s="170">
        <f>基金残高に係る経年分析!G55</f>
        <v>224</v>
      </c>
      <c r="D72" s="170">
        <f>基金残高に係る経年分析!H55</f>
        <v>421</v>
      </c>
    </row>
    <row r="73" spans="1:16" x14ac:dyDescent="0.15">
      <c r="A73" s="169" t="s">
        <v>78</v>
      </c>
      <c r="B73" s="170">
        <f>基金残高に係る経年分析!F56</f>
        <v>3</v>
      </c>
      <c r="C73" s="170">
        <f>基金残高に係る経年分析!G56</f>
        <v>3</v>
      </c>
      <c r="D73" s="170">
        <f>基金残高に係る経年分析!H56</f>
        <v>3</v>
      </c>
    </row>
    <row r="74" spans="1:16" x14ac:dyDescent="0.15">
      <c r="A74" s="169" t="s">
        <v>79</v>
      </c>
      <c r="B74" s="170">
        <f>基金残高に係る経年分析!F57</f>
        <v>352</v>
      </c>
      <c r="C74" s="170">
        <f>基金残高に係る経年分析!G57</f>
        <v>407</v>
      </c>
      <c r="D74" s="170">
        <f>基金残高に係る経年分析!H57</f>
        <v>422</v>
      </c>
    </row>
  </sheetData>
  <sheetProtection algorithmName="SHA-512" hashValue="i/tkeijtrxQ1+9tmxUTME1LTqsKjkbllTyB6dW0Ky5foOLKYoLvoGnhAUv8am9ooz9FOlq+m/boG0643gNQTSw==" saltValue="t4V8GFSd2hhUJFheSH62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Normal="100" workbookViewId="0">
      <selection activeCell="R5" sqref="R5:AO44"/>
    </sheetView>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7"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0" t="s">
        <v>216</v>
      </c>
      <c r="DI1" s="701"/>
      <c r="DJ1" s="701"/>
      <c r="DK1" s="701"/>
      <c r="DL1" s="701"/>
      <c r="DM1" s="701"/>
      <c r="DN1" s="702"/>
      <c r="DO1" s="205"/>
      <c r="DP1" s="700" t="s">
        <v>217</v>
      </c>
      <c r="DQ1" s="701"/>
      <c r="DR1" s="701"/>
      <c r="DS1" s="701"/>
      <c r="DT1" s="701"/>
      <c r="DU1" s="701"/>
      <c r="DV1" s="701"/>
      <c r="DW1" s="701"/>
      <c r="DX1" s="701"/>
      <c r="DY1" s="701"/>
      <c r="DZ1" s="701"/>
      <c r="EA1" s="701"/>
      <c r="EB1" s="701"/>
      <c r="EC1" s="702"/>
      <c r="ED1" s="204"/>
      <c r="EE1" s="204"/>
      <c r="EF1" s="204"/>
      <c r="EG1" s="204"/>
      <c r="EH1" s="204"/>
      <c r="EI1" s="204"/>
      <c r="EJ1" s="204"/>
      <c r="EK1" s="204"/>
      <c r="EL1" s="204"/>
      <c r="EM1" s="204"/>
    </row>
    <row r="2" spans="2:143" ht="22.5" customHeight="1" x14ac:dyDescent="0.15">
      <c r="B2" s="206" t="s">
        <v>218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62" t="s">
        <v>219</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220</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2" t="s">
        <v>221</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15">
      <c r="B4" s="662" t="s">
        <v>1</v>
      </c>
      <c r="C4" s="663"/>
      <c r="D4" s="663"/>
      <c r="E4" s="663"/>
      <c r="F4" s="663"/>
      <c r="G4" s="663"/>
      <c r="H4" s="663"/>
      <c r="I4" s="663"/>
      <c r="J4" s="663"/>
      <c r="K4" s="663"/>
      <c r="L4" s="663"/>
      <c r="M4" s="663"/>
      <c r="N4" s="663"/>
      <c r="O4" s="663"/>
      <c r="P4" s="663"/>
      <c r="Q4" s="664"/>
      <c r="R4" s="662" t="s">
        <v>222</v>
      </c>
      <c r="S4" s="663"/>
      <c r="T4" s="663"/>
      <c r="U4" s="663"/>
      <c r="V4" s="663"/>
      <c r="W4" s="663"/>
      <c r="X4" s="663"/>
      <c r="Y4" s="664"/>
      <c r="Z4" s="662" t="s">
        <v>223</v>
      </c>
      <c r="AA4" s="663"/>
      <c r="AB4" s="663"/>
      <c r="AC4" s="664"/>
      <c r="AD4" s="662" t="s">
        <v>224</v>
      </c>
      <c r="AE4" s="663"/>
      <c r="AF4" s="663"/>
      <c r="AG4" s="663"/>
      <c r="AH4" s="663"/>
      <c r="AI4" s="663"/>
      <c r="AJ4" s="663"/>
      <c r="AK4" s="664"/>
      <c r="AL4" s="662" t="s">
        <v>223</v>
      </c>
      <c r="AM4" s="663"/>
      <c r="AN4" s="663"/>
      <c r="AO4" s="664"/>
      <c r="AP4" s="703" t="s">
        <v>225</v>
      </c>
      <c r="AQ4" s="703"/>
      <c r="AR4" s="703"/>
      <c r="AS4" s="703"/>
      <c r="AT4" s="703"/>
      <c r="AU4" s="703"/>
      <c r="AV4" s="703"/>
      <c r="AW4" s="703"/>
      <c r="AX4" s="703"/>
      <c r="AY4" s="703"/>
      <c r="AZ4" s="703"/>
      <c r="BA4" s="703"/>
      <c r="BB4" s="703"/>
      <c r="BC4" s="703"/>
      <c r="BD4" s="703"/>
      <c r="BE4" s="703"/>
      <c r="BF4" s="703"/>
      <c r="BG4" s="703" t="s">
        <v>226</v>
      </c>
      <c r="BH4" s="703"/>
      <c r="BI4" s="703"/>
      <c r="BJ4" s="703"/>
      <c r="BK4" s="703"/>
      <c r="BL4" s="703"/>
      <c r="BM4" s="703"/>
      <c r="BN4" s="703"/>
      <c r="BO4" s="703" t="s">
        <v>223</v>
      </c>
      <c r="BP4" s="703"/>
      <c r="BQ4" s="703"/>
      <c r="BR4" s="703"/>
      <c r="BS4" s="703" t="s">
        <v>227</v>
      </c>
      <c r="BT4" s="703"/>
      <c r="BU4" s="703"/>
      <c r="BV4" s="703"/>
      <c r="BW4" s="703"/>
      <c r="BX4" s="703"/>
      <c r="BY4" s="703"/>
      <c r="BZ4" s="703"/>
      <c r="CA4" s="703"/>
      <c r="CB4" s="703"/>
      <c r="CD4" s="662" t="s">
        <v>228</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ht="11.25" customHeight="1" x14ac:dyDescent="0.15">
      <c r="B5" s="659" t="s">
        <v>229</v>
      </c>
      <c r="C5" s="660"/>
      <c r="D5" s="660"/>
      <c r="E5" s="660"/>
      <c r="F5" s="660"/>
      <c r="G5" s="660"/>
      <c r="H5" s="660"/>
      <c r="I5" s="660"/>
      <c r="J5" s="660"/>
      <c r="K5" s="660"/>
      <c r="L5" s="660"/>
      <c r="M5" s="660"/>
      <c r="N5" s="660"/>
      <c r="O5" s="660"/>
      <c r="P5" s="660"/>
      <c r="Q5" s="661"/>
      <c r="R5" s="656">
        <v>105494</v>
      </c>
      <c r="S5" s="657"/>
      <c r="T5" s="657"/>
      <c r="U5" s="657"/>
      <c r="V5" s="657"/>
      <c r="W5" s="657"/>
      <c r="X5" s="657"/>
      <c r="Y5" s="685"/>
      <c r="Z5" s="698">
        <v>3.7</v>
      </c>
      <c r="AA5" s="698"/>
      <c r="AB5" s="698"/>
      <c r="AC5" s="698"/>
      <c r="AD5" s="699">
        <v>105494</v>
      </c>
      <c r="AE5" s="699"/>
      <c r="AF5" s="699"/>
      <c r="AG5" s="699"/>
      <c r="AH5" s="699"/>
      <c r="AI5" s="699"/>
      <c r="AJ5" s="699"/>
      <c r="AK5" s="699"/>
      <c r="AL5" s="686">
        <v>11.2</v>
      </c>
      <c r="AM5" s="671"/>
      <c r="AN5" s="671"/>
      <c r="AO5" s="687"/>
      <c r="AP5" s="659" t="s">
        <v>230</v>
      </c>
      <c r="AQ5" s="660"/>
      <c r="AR5" s="660"/>
      <c r="AS5" s="660"/>
      <c r="AT5" s="660"/>
      <c r="AU5" s="660"/>
      <c r="AV5" s="660"/>
      <c r="AW5" s="660"/>
      <c r="AX5" s="660"/>
      <c r="AY5" s="660"/>
      <c r="AZ5" s="660"/>
      <c r="BA5" s="660"/>
      <c r="BB5" s="660"/>
      <c r="BC5" s="660"/>
      <c r="BD5" s="660"/>
      <c r="BE5" s="660"/>
      <c r="BF5" s="661"/>
      <c r="BG5" s="609">
        <v>105494</v>
      </c>
      <c r="BH5" s="610"/>
      <c r="BI5" s="610"/>
      <c r="BJ5" s="610"/>
      <c r="BK5" s="610"/>
      <c r="BL5" s="610"/>
      <c r="BM5" s="610"/>
      <c r="BN5" s="611"/>
      <c r="BO5" s="635">
        <v>100</v>
      </c>
      <c r="BP5" s="635"/>
      <c r="BQ5" s="635"/>
      <c r="BR5" s="635"/>
      <c r="BS5" s="636" t="s">
        <v>130</v>
      </c>
      <c r="BT5" s="636"/>
      <c r="BU5" s="636"/>
      <c r="BV5" s="636"/>
      <c r="BW5" s="636"/>
      <c r="BX5" s="636"/>
      <c r="BY5" s="636"/>
      <c r="BZ5" s="636"/>
      <c r="CA5" s="636"/>
      <c r="CB5" s="681"/>
      <c r="CD5" s="662" t="s">
        <v>225</v>
      </c>
      <c r="CE5" s="663"/>
      <c r="CF5" s="663"/>
      <c r="CG5" s="663"/>
      <c r="CH5" s="663"/>
      <c r="CI5" s="663"/>
      <c r="CJ5" s="663"/>
      <c r="CK5" s="663"/>
      <c r="CL5" s="663"/>
      <c r="CM5" s="663"/>
      <c r="CN5" s="663"/>
      <c r="CO5" s="663"/>
      <c r="CP5" s="663"/>
      <c r="CQ5" s="664"/>
      <c r="CR5" s="662" t="s">
        <v>231</v>
      </c>
      <c r="CS5" s="663"/>
      <c r="CT5" s="663"/>
      <c r="CU5" s="663"/>
      <c r="CV5" s="663"/>
      <c r="CW5" s="663"/>
      <c r="CX5" s="663"/>
      <c r="CY5" s="664"/>
      <c r="CZ5" s="662" t="s">
        <v>223</v>
      </c>
      <c r="DA5" s="663"/>
      <c r="DB5" s="663"/>
      <c r="DC5" s="664"/>
      <c r="DD5" s="662" t="s">
        <v>232</v>
      </c>
      <c r="DE5" s="663"/>
      <c r="DF5" s="663"/>
      <c r="DG5" s="663"/>
      <c r="DH5" s="663"/>
      <c r="DI5" s="663"/>
      <c r="DJ5" s="663"/>
      <c r="DK5" s="663"/>
      <c r="DL5" s="663"/>
      <c r="DM5" s="663"/>
      <c r="DN5" s="663"/>
      <c r="DO5" s="663"/>
      <c r="DP5" s="664"/>
      <c r="DQ5" s="662" t="s">
        <v>233</v>
      </c>
      <c r="DR5" s="663"/>
      <c r="DS5" s="663"/>
      <c r="DT5" s="663"/>
      <c r="DU5" s="663"/>
      <c r="DV5" s="663"/>
      <c r="DW5" s="663"/>
      <c r="DX5" s="663"/>
      <c r="DY5" s="663"/>
      <c r="DZ5" s="663"/>
      <c r="EA5" s="663"/>
      <c r="EB5" s="663"/>
      <c r="EC5" s="664"/>
    </row>
    <row r="6" spans="2:143" ht="11.25" customHeight="1" x14ac:dyDescent="0.15">
      <c r="B6" s="606" t="s">
        <v>234</v>
      </c>
      <c r="C6" s="607"/>
      <c r="D6" s="607"/>
      <c r="E6" s="607"/>
      <c r="F6" s="607"/>
      <c r="G6" s="607"/>
      <c r="H6" s="607"/>
      <c r="I6" s="607"/>
      <c r="J6" s="607"/>
      <c r="K6" s="607"/>
      <c r="L6" s="607"/>
      <c r="M6" s="607"/>
      <c r="N6" s="607"/>
      <c r="O6" s="607"/>
      <c r="P6" s="607"/>
      <c r="Q6" s="608"/>
      <c r="R6" s="609">
        <v>12223</v>
      </c>
      <c r="S6" s="610"/>
      <c r="T6" s="610"/>
      <c r="U6" s="610"/>
      <c r="V6" s="610"/>
      <c r="W6" s="610"/>
      <c r="X6" s="610"/>
      <c r="Y6" s="611"/>
      <c r="Z6" s="635">
        <v>0.4</v>
      </c>
      <c r="AA6" s="635"/>
      <c r="AB6" s="635"/>
      <c r="AC6" s="635"/>
      <c r="AD6" s="636">
        <v>12223</v>
      </c>
      <c r="AE6" s="636"/>
      <c r="AF6" s="636"/>
      <c r="AG6" s="636"/>
      <c r="AH6" s="636"/>
      <c r="AI6" s="636"/>
      <c r="AJ6" s="636"/>
      <c r="AK6" s="636"/>
      <c r="AL6" s="612">
        <v>1.3</v>
      </c>
      <c r="AM6" s="613"/>
      <c r="AN6" s="613"/>
      <c r="AO6" s="637"/>
      <c r="AP6" s="606" t="s">
        <v>235</v>
      </c>
      <c r="AQ6" s="607"/>
      <c r="AR6" s="607"/>
      <c r="AS6" s="607"/>
      <c r="AT6" s="607"/>
      <c r="AU6" s="607"/>
      <c r="AV6" s="607"/>
      <c r="AW6" s="607"/>
      <c r="AX6" s="607"/>
      <c r="AY6" s="607"/>
      <c r="AZ6" s="607"/>
      <c r="BA6" s="607"/>
      <c r="BB6" s="607"/>
      <c r="BC6" s="607"/>
      <c r="BD6" s="607"/>
      <c r="BE6" s="607"/>
      <c r="BF6" s="608"/>
      <c r="BG6" s="609">
        <v>105494</v>
      </c>
      <c r="BH6" s="610"/>
      <c r="BI6" s="610"/>
      <c r="BJ6" s="610"/>
      <c r="BK6" s="610"/>
      <c r="BL6" s="610"/>
      <c r="BM6" s="610"/>
      <c r="BN6" s="611"/>
      <c r="BO6" s="635">
        <v>100</v>
      </c>
      <c r="BP6" s="635"/>
      <c r="BQ6" s="635"/>
      <c r="BR6" s="635"/>
      <c r="BS6" s="636" t="s">
        <v>236</v>
      </c>
      <c r="BT6" s="636"/>
      <c r="BU6" s="636"/>
      <c r="BV6" s="636"/>
      <c r="BW6" s="636"/>
      <c r="BX6" s="636"/>
      <c r="BY6" s="636"/>
      <c r="BZ6" s="636"/>
      <c r="CA6" s="636"/>
      <c r="CB6" s="681"/>
      <c r="CD6" s="659" t="s">
        <v>237</v>
      </c>
      <c r="CE6" s="660"/>
      <c r="CF6" s="660"/>
      <c r="CG6" s="660"/>
      <c r="CH6" s="660"/>
      <c r="CI6" s="660"/>
      <c r="CJ6" s="660"/>
      <c r="CK6" s="660"/>
      <c r="CL6" s="660"/>
      <c r="CM6" s="660"/>
      <c r="CN6" s="660"/>
      <c r="CO6" s="660"/>
      <c r="CP6" s="660"/>
      <c r="CQ6" s="661"/>
      <c r="CR6" s="609">
        <v>28670</v>
      </c>
      <c r="CS6" s="610"/>
      <c r="CT6" s="610"/>
      <c r="CU6" s="610"/>
      <c r="CV6" s="610"/>
      <c r="CW6" s="610"/>
      <c r="CX6" s="610"/>
      <c r="CY6" s="611"/>
      <c r="CZ6" s="686">
        <v>1</v>
      </c>
      <c r="DA6" s="671"/>
      <c r="DB6" s="671"/>
      <c r="DC6" s="688"/>
      <c r="DD6" s="615" t="s">
        <v>236</v>
      </c>
      <c r="DE6" s="610"/>
      <c r="DF6" s="610"/>
      <c r="DG6" s="610"/>
      <c r="DH6" s="610"/>
      <c r="DI6" s="610"/>
      <c r="DJ6" s="610"/>
      <c r="DK6" s="610"/>
      <c r="DL6" s="610"/>
      <c r="DM6" s="610"/>
      <c r="DN6" s="610"/>
      <c r="DO6" s="610"/>
      <c r="DP6" s="611"/>
      <c r="DQ6" s="615">
        <v>28670</v>
      </c>
      <c r="DR6" s="610"/>
      <c r="DS6" s="610"/>
      <c r="DT6" s="610"/>
      <c r="DU6" s="610"/>
      <c r="DV6" s="610"/>
      <c r="DW6" s="610"/>
      <c r="DX6" s="610"/>
      <c r="DY6" s="610"/>
      <c r="DZ6" s="610"/>
      <c r="EA6" s="610"/>
      <c r="EB6" s="610"/>
      <c r="EC6" s="645"/>
    </row>
    <row r="7" spans="2:143" ht="11.25" customHeight="1" x14ac:dyDescent="0.15">
      <c r="B7" s="606" t="s">
        <v>238</v>
      </c>
      <c r="C7" s="607"/>
      <c r="D7" s="607"/>
      <c r="E7" s="607"/>
      <c r="F7" s="607"/>
      <c r="G7" s="607"/>
      <c r="H7" s="607"/>
      <c r="I7" s="607"/>
      <c r="J7" s="607"/>
      <c r="K7" s="607"/>
      <c r="L7" s="607"/>
      <c r="M7" s="607"/>
      <c r="N7" s="607"/>
      <c r="O7" s="607"/>
      <c r="P7" s="607"/>
      <c r="Q7" s="608"/>
      <c r="R7" s="609">
        <v>43</v>
      </c>
      <c r="S7" s="610"/>
      <c r="T7" s="610"/>
      <c r="U7" s="610"/>
      <c r="V7" s="610"/>
      <c r="W7" s="610"/>
      <c r="X7" s="610"/>
      <c r="Y7" s="611"/>
      <c r="Z7" s="635">
        <v>0</v>
      </c>
      <c r="AA7" s="635"/>
      <c r="AB7" s="635"/>
      <c r="AC7" s="635"/>
      <c r="AD7" s="636">
        <v>43</v>
      </c>
      <c r="AE7" s="636"/>
      <c r="AF7" s="636"/>
      <c r="AG7" s="636"/>
      <c r="AH7" s="636"/>
      <c r="AI7" s="636"/>
      <c r="AJ7" s="636"/>
      <c r="AK7" s="636"/>
      <c r="AL7" s="612">
        <v>0</v>
      </c>
      <c r="AM7" s="613"/>
      <c r="AN7" s="613"/>
      <c r="AO7" s="637"/>
      <c r="AP7" s="606" t="s">
        <v>239</v>
      </c>
      <c r="AQ7" s="607"/>
      <c r="AR7" s="607"/>
      <c r="AS7" s="607"/>
      <c r="AT7" s="607"/>
      <c r="AU7" s="607"/>
      <c r="AV7" s="607"/>
      <c r="AW7" s="607"/>
      <c r="AX7" s="607"/>
      <c r="AY7" s="607"/>
      <c r="AZ7" s="607"/>
      <c r="BA7" s="607"/>
      <c r="BB7" s="607"/>
      <c r="BC7" s="607"/>
      <c r="BD7" s="607"/>
      <c r="BE7" s="607"/>
      <c r="BF7" s="608"/>
      <c r="BG7" s="609">
        <v>64412</v>
      </c>
      <c r="BH7" s="610"/>
      <c r="BI7" s="610"/>
      <c r="BJ7" s="610"/>
      <c r="BK7" s="610"/>
      <c r="BL7" s="610"/>
      <c r="BM7" s="610"/>
      <c r="BN7" s="611"/>
      <c r="BO7" s="635">
        <v>61.1</v>
      </c>
      <c r="BP7" s="635"/>
      <c r="BQ7" s="635"/>
      <c r="BR7" s="635"/>
      <c r="BS7" s="636" t="s">
        <v>236</v>
      </c>
      <c r="BT7" s="636"/>
      <c r="BU7" s="636"/>
      <c r="BV7" s="636"/>
      <c r="BW7" s="636"/>
      <c r="BX7" s="636"/>
      <c r="BY7" s="636"/>
      <c r="BZ7" s="636"/>
      <c r="CA7" s="636"/>
      <c r="CB7" s="681"/>
      <c r="CD7" s="606" t="s">
        <v>240</v>
      </c>
      <c r="CE7" s="607"/>
      <c r="CF7" s="607"/>
      <c r="CG7" s="607"/>
      <c r="CH7" s="607"/>
      <c r="CI7" s="607"/>
      <c r="CJ7" s="607"/>
      <c r="CK7" s="607"/>
      <c r="CL7" s="607"/>
      <c r="CM7" s="607"/>
      <c r="CN7" s="607"/>
      <c r="CO7" s="607"/>
      <c r="CP7" s="607"/>
      <c r="CQ7" s="608"/>
      <c r="CR7" s="609">
        <v>718392</v>
      </c>
      <c r="CS7" s="610"/>
      <c r="CT7" s="610"/>
      <c r="CU7" s="610"/>
      <c r="CV7" s="610"/>
      <c r="CW7" s="610"/>
      <c r="CX7" s="610"/>
      <c r="CY7" s="611"/>
      <c r="CZ7" s="635">
        <v>26.2</v>
      </c>
      <c r="DA7" s="635"/>
      <c r="DB7" s="635"/>
      <c r="DC7" s="635"/>
      <c r="DD7" s="615">
        <v>140961</v>
      </c>
      <c r="DE7" s="610"/>
      <c r="DF7" s="610"/>
      <c r="DG7" s="610"/>
      <c r="DH7" s="610"/>
      <c r="DI7" s="610"/>
      <c r="DJ7" s="610"/>
      <c r="DK7" s="610"/>
      <c r="DL7" s="610"/>
      <c r="DM7" s="610"/>
      <c r="DN7" s="610"/>
      <c r="DO7" s="610"/>
      <c r="DP7" s="611"/>
      <c r="DQ7" s="615">
        <v>489033</v>
      </c>
      <c r="DR7" s="610"/>
      <c r="DS7" s="610"/>
      <c r="DT7" s="610"/>
      <c r="DU7" s="610"/>
      <c r="DV7" s="610"/>
      <c r="DW7" s="610"/>
      <c r="DX7" s="610"/>
      <c r="DY7" s="610"/>
      <c r="DZ7" s="610"/>
      <c r="EA7" s="610"/>
      <c r="EB7" s="610"/>
      <c r="EC7" s="645"/>
    </row>
    <row r="8" spans="2:143" ht="11.25" customHeight="1" x14ac:dyDescent="0.15">
      <c r="B8" s="606" t="s">
        <v>241</v>
      </c>
      <c r="C8" s="607"/>
      <c r="D8" s="607"/>
      <c r="E8" s="607"/>
      <c r="F8" s="607"/>
      <c r="G8" s="607"/>
      <c r="H8" s="607"/>
      <c r="I8" s="607"/>
      <c r="J8" s="607"/>
      <c r="K8" s="607"/>
      <c r="L8" s="607"/>
      <c r="M8" s="607"/>
      <c r="N8" s="607"/>
      <c r="O8" s="607"/>
      <c r="P8" s="607"/>
      <c r="Q8" s="608"/>
      <c r="R8" s="609">
        <v>257</v>
      </c>
      <c r="S8" s="610"/>
      <c r="T8" s="610"/>
      <c r="U8" s="610"/>
      <c r="V8" s="610"/>
      <c r="W8" s="610"/>
      <c r="X8" s="610"/>
      <c r="Y8" s="611"/>
      <c r="Z8" s="635">
        <v>0</v>
      </c>
      <c r="AA8" s="635"/>
      <c r="AB8" s="635"/>
      <c r="AC8" s="635"/>
      <c r="AD8" s="636">
        <v>257</v>
      </c>
      <c r="AE8" s="636"/>
      <c r="AF8" s="636"/>
      <c r="AG8" s="636"/>
      <c r="AH8" s="636"/>
      <c r="AI8" s="636"/>
      <c r="AJ8" s="636"/>
      <c r="AK8" s="636"/>
      <c r="AL8" s="612">
        <v>0</v>
      </c>
      <c r="AM8" s="613"/>
      <c r="AN8" s="613"/>
      <c r="AO8" s="637"/>
      <c r="AP8" s="606" t="s">
        <v>242</v>
      </c>
      <c r="AQ8" s="607"/>
      <c r="AR8" s="607"/>
      <c r="AS8" s="607"/>
      <c r="AT8" s="607"/>
      <c r="AU8" s="607"/>
      <c r="AV8" s="607"/>
      <c r="AW8" s="607"/>
      <c r="AX8" s="607"/>
      <c r="AY8" s="607"/>
      <c r="AZ8" s="607"/>
      <c r="BA8" s="607"/>
      <c r="BB8" s="607"/>
      <c r="BC8" s="607"/>
      <c r="BD8" s="607"/>
      <c r="BE8" s="607"/>
      <c r="BF8" s="608"/>
      <c r="BG8" s="609">
        <v>1223</v>
      </c>
      <c r="BH8" s="610"/>
      <c r="BI8" s="610"/>
      <c r="BJ8" s="610"/>
      <c r="BK8" s="610"/>
      <c r="BL8" s="610"/>
      <c r="BM8" s="610"/>
      <c r="BN8" s="611"/>
      <c r="BO8" s="635">
        <v>1.2</v>
      </c>
      <c r="BP8" s="635"/>
      <c r="BQ8" s="635"/>
      <c r="BR8" s="635"/>
      <c r="BS8" s="636" t="s">
        <v>130</v>
      </c>
      <c r="BT8" s="636"/>
      <c r="BU8" s="636"/>
      <c r="BV8" s="636"/>
      <c r="BW8" s="636"/>
      <c r="BX8" s="636"/>
      <c r="BY8" s="636"/>
      <c r="BZ8" s="636"/>
      <c r="CA8" s="636"/>
      <c r="CB8" s="681"/>
      <c r="CD8" s="606" t="s">
        <v>243</v>
      </c>
      <c r="CE8" s="607"/>
      <c r="CF8" s="607"/>
      <c r="CG8" s="607"/>
      <c r="CH8" s="607"/>
      <c r="CI8" s="607"/>
      <c r="CJ8" s="607"/>
      <c r="CK8" s="607"/>
      <c r="CL8" s="607"/>
      <c r="CM8" s="607"/>
      <c r="CN8" s="607"/>
      <c r="CO8" s="607"/>
      <c r="CP8" s="607"/>
      <c r="CQ8" s="608"/>
      <c r="CR8" s="609">
        <v>100809</v>
      </c>
      <c r="CS8" s="610"/>
      <c r="CT8" s="610"/>
      <c r="CU8" s="610"/>
      <c r="CV8" s="610"/>
      <c r="CW8" s="610"/>
      <c r="CX8" s="610"/>
      <c r="CY8" s="611"/>
      <c r="CZ8" s="635">
        <v>3.7</v>
      </c>
      <c r="DA8" s="635"/>
      <c r="DB8" s="635"/>
      <c r="DC8" s="635"/>
      <c r="DD8" s="615" t="s">
        <v>236</v>
      </c>
      <c r="DE8" s="610"/>
      <c r="DF8" s="610"/>
      <c r="DG8" s="610"/>
      <c r="DH8" s="610"/>
      <c r="DI8" s="610"/>
      <c r="DJ8" s="610"/>
      <c r="DK8" s="610"/>
      <c r="DL8" s="610"/>
      <c r="DM8" s="610"/>
      <c r="DN8" s="610"/>
      <c r="DO8" s="610"/>
      <c r="DP8" s="611"/>
      <c r="DQ8" s="615">
        <v>61789</v>
      </c>
      <c r="DR8" s="610"/>
      <c r="DS8" s="610"/>
      <c r="DT8" s="610"/>
      <c r="DU8" s="610"/>
      <c r="DV8" s="610"/>
      <c r="DW8" s="610"/>
      <c r="DX8" s="610"/>
      <c r="DY8" s="610"/>
      <c r="DZ8" s="610"/>
      <c r="EA8" s="610"/>
      <c r="EB8" s="610"/>
      <c r="EC8" s="645"/>
    </row>
    <row r="9" spans="2:143" ht="11.25" customHeight="1" x14ac:dyDescent="0.15">
      <c r="B9" s="606" t="s">
        <v>244</v>
      </c>
      <c r="C9" s="607"/>
      <c r="D9" s="607"/>
      <c r="E9" s="607"/>
      <c r="F9" s="607"/>
      <c r="G9" s="607"/>
      <c r="H9" s="607"/>
      <c r="I9" s="607"/>
      <c r="J9" s="607"/>
      <c r="K9" s="607"/>
      <c r="L9" s="607"/>
      <c r="M9" s="607"/>
      <c r="N9" s="607"/>
      <c r="O9" s="607"/>
      <c r="P9" s="607"/>
      <c r="Q9" s="608"/>
      <c r="R9" s="609">
        <v>312</v>
      </c>
      <c r="S9" s="610"/>
      <c r="T9" s="610"/>
      <c r="U9" s="610"/>
      <c r="V9" s="610"/>
      <c r="W9" s="610"/>
      <c r="X9" s="610"/>
      <c r="Y9" s="611"/>
      <c r="Z9" s="635">
        <v>0</v>
      </c>
      <c r="AA9" s="635"/>
      <c r="AB9" s="635"/>
      <c r="AC9" s="635"/>
      <c r="AD9" s="636">
        <v>312</v>
      </c>
      <c r="AE9" s="636"/>
      <c r="AF9" s="636"/>
      <c r="AG9" s="636"/>
      <c r="AH9" s="636"/>
      <c r="AI9" s="636"/>
      <c r="AJ9" s="636"/>
      <c r="AK9" s="636"/>
      <c r="AL9" s="612">
        <v>0</v>
      </c>
      <c r="AM9" s="613"/>
      <c r="AN9" s="613"/>
      <c r="AO9" s="637"/>
      <c r="AP9" s="606" t="s">
        <v>245</v>
      </c>
      <c r="AQ9" s="607"/>
      <c r="AR9" s="607"/>
      <c r="AS9" s="607"/>
      <c r="AT9" s="607"/>
      <c r="AU9" s="607"/>
      <c r="AV9" s="607"/>
      <c r="AW9" s="607"/>
      <c r="AX9" s="607"/>
      <c r="AY9" s="607"/>
      <c r="AZ9" s="607"/>
      <c r="BA9" s="607"/>
      <c r="BB9" s="607"/>
      <c r="BC9" s="607"/>
      <c r="BD9" s="607"/>
      <c r="BE9" s="607"/>
      <c r="BF9" s="608"/>
      <c r="BG9" s="609">
        <v>57642</v>
      </c>
      <c r="BH9" s="610"/>
      <c r="BI9" s="610"/>
      <c r="BJ9" s="610"/>
      <c r="BK9" s="610"/>
      <c r="BL9" s="610"/>
      <c r="BM9" s="610"/>
      <c r="BN9" s="611"/>
      <c r="BO9" s="635">
        <v>54.6</v>
      </c>
      <c r="BP9" s="635"/>
      <c r="BQ9" s="635"/>
      <c r="BR9" s="635"/>
      <c r="BS9" s="636" t="s">
        <v>236</v>
      </c>
      <c r="BT9" s="636"/>
      <c r="BU9" s="636"/>
      <c r="BV9" s="636"/>
      <c r="BW9" s="636"/>
      <c r="BX9" s="636"/>
      <c r="BY9" s="636"/>
      <c r="BZ9" s="636"/>
      <c r="CA9" s="636"/>
      <c r="CB9" s="681"/>
      <c r="CD9" s="606" t="s">
        <v>246</v>
      </c>
      <c r="CE9" s="607"/>
      <c r="CF9" s="607"/>
      <c r="CG9" s="607"/>
      <c r="CH9" s="607"/>
      <c r="CI9" s="607"/>
      <c r="CJ9" s="607"/>
      <c r="CK9" s="607"/>
      <c r="CL9" s="607"/>
      <c r="CM9" s="607"/>
      <c r="CN9" s="607"/>
      <c r="CO9" s="607"/>
      <c r="CP9" s="607"/>
      <c r="CQ9" s="608"/>
      <c r="CR9" s="609">
        <v>118883</v>
      </c>
      <c r="CS9" s="610"/>
      <c r="CT9" s="610"/>
      <c r="CU9" s="610"/>
      <c r="CV9" s="610"/>
      <c r="CW9" s="610"/>
      <c r="CX9" s="610"/>
      <c r="CY9" s="611"/>
      <c r="CZ9" s="635">
        <v>4.3</v>
      </c>
      <c r="DA9" s="635"/>
      <c r="DB9" s="635"/>
      <c r="DC9" s="635"/>
      <c r="DD9" s="615">
        <v>1100</v>
      </c>
      <c r="DE9" s="610"/>
      <c r="DF9" s="610"/>
      <c r="DG9" s="610"/>
      <c r="DH9" s="610"/>
      <c r="DI9" s="610"/>
      <c r="DJ9" s="610"/>
      <c r="DK9" s="610"/>
      <c r="DL9" s="610"/>
      <c r="DM9" s="610"/>
      <c r="DN9" s="610"/>
      <c r="DO9" s="610"/>
      <c r="DP9" s="611"/>
      <c r="DQ9" s="615">
        <v>95876</v>
      </c>
      <c r="DR9" s="610"/>
      <c r="DS9" s="610"/>
      <c r="DT9" s="610"/>
      <c r="DU9" s="610"/>
      <c r="DV9" s="610"/>
      <c r="DW9" s="610"/>
      <c r="DX9" s="610"/>
      <c r="DY9" s="610"/>
      <c r="DZ9" s="610"/>
      <c r="EA9" s="610"/>
      <c r="EB9" s="610"/>
      <c r="EC9" s="645"/>
    </row>
    <row r="10" spans="2:143" ht="11.25" customHeight="1" x14ac:dyDescent="0.15">
      <c r="B10" s="606" t="s">
        <v>247</v>
      </c>
      <c r="C10" s="607"/>
      <c r="D10" s="607"/>
      <c r="E10" s="607"/>
      <c r="F10" s="607"/>
      <c r="G10" s="607"/>
      <c r="H10" s="607"/>
      <c r="I10" s="607"/>
      <c r="J10" s="607"/>
      <c r="K10" s="607"/>
      <c r="L10" s="607"/>
      <c r="M10" s="607"/>
      <c r="N10" s="607"/>
      <c r="O10" s="607"/>
      <c r="P10" s="607"/>
      <c r="Q10" s="608"/>
      <c r="R10" s="609" t="s">
        <v>523</v>
      </c>
      <c r="S10" s="610"/>
      <c r="T10" s="610"/>
      <c r="U10" s="610"/>
      <c r="V10" s="610"/>
      <c r="W10" s="610"/>
      <c r="X10" s="610"/>
      <c r="Y10" s="611"/>
      <c r="Z10" s="635" t="s">
        <v>523</v>
      </c>
      <c r="AA10" s="635"/>
      <c r="AB10" s="635"/>
      <c r="AC10" s="635"/>
      <c r="AD10" s="636" t="s">
        <v>523</v>
      </c>
      <c r="AE10" s="636"/>
      <c r="AF10" s="636"/>
      <c r="AG10" s="636"/>
      <c r="AH10" s="636"/>
      <c r="AI10" s="636"/>
      <c r="AJ10" s="636"/>
      <c r="AK10" s="636"/>
      <c r="AL10" s="612" t="s">
        <v>523</v>
      </c>
      <c r="AM10" s="613"/>
      <c r="AN10" s="613"/>
      <c r="AO10" s="637"/>
      <c r="AP10" s="606" t="s">
        <v>248</v>
      </c>
      <c r="AQ10" s="607"/>
      <c r="AR10" s="607"/>
      <c r="AS10" s="607"/>
      <c r="AT10" s="607"/>
      <c r="AU10" s="607"/>
      <c r="AV10" s="607"/>
      <c r="AW10" s="607"/>
      <c r="AX10" s="607"/>
      <c r="AY10" s="607"/>
      <c r="AZ10" s="607"/>
      <c r="BA10" s="607"/>
      <c r="BB10" s="607"/>
      <c r="BC10" s="607"/>
      <c r="BD10" s="607"/>
      <c r="BE10" s="607"/>
      <c r="BF10" s="608"/>
      <c r="BG10" s="609">
        <v>2469</v>
      </c>
      <c r="BH10" s="610"/>
      <c r="BI10" s="610"/>
      <c r="BJ10" s="610"/>
      <c r="BK10" s="610"/>
      <c r="BL10" s="610"/>
      <c r="BM10" s="610"/>
      <c r="BN10" s="611"/>
      <c r="BO10" s="635">
        <v>2.2999999999999998</v>
      </c>
      <c r="BP10" s="635"/>
      <c r="BQ10" s="635"/>
      <c r="BR10" s="635"/>
      <c r="BS10" s="636" t="s">
        <v>236</v>
      </c>
      <c r="BT10" s="636"/>
      <c r="BU10" s="636"/>
      <c r="BV10" s="636"/>
      <c r="BW10" s="636"/>
      <c r="BX10" s="636"/>
      <c r="BY10" s="636"/>
      <c r="BZ10" s="636"/>
      <c r="CA10" s="636"/>
      <c r="CB10" s="681"/>
      <c r="CD10" s="606" t="s">
        <v>249</v>
      </c>
      <c r="CE10" s="607"/>
      <c r="CF10" s="607"/>
      <c r="CG10" s="607"/>
      <c r="CH10" s="607"/>
      <c r="CI10" s="607"/>
      <c r="CJ10" s="607"/>
      <c r="CK10" s="607"/>
      <c r="CL10" s="607"/>
      <c r="CM10" s="607"/>
      <c r="CN10" s="607"/>
      <c r="CO10" s="607"/>
      <c r="CP10" s="607"/>
      <c r="CQ10" s="608"/>
      <c r="CR10" s="609" t="s">
        <v>236</v>
      </c>
      <c r="CS10" s="610"/>
      <c r="CT10" s="610"/>
      <c r="CU10" s="610"/>
      <c r="CV10" s="610"/>
      <c r="CW10" s="610"/>
      <c r="CX10" s="610"/>
      <c r="CY10" s="611"/>
      <c r="CZ10" s="635" t="s">
        <v>236</v>
      </c>
      <c r="DA10" s="635"/>
      <c r="DB10" s="635"/>
      <c r="DC10" s="635"/>
      <c r="DD10" s="615" t="s">
        <v>130</v>
      </c>
      <c r="DE10" s="610"/>
      <c r="DF10" s="610"/>
      <c r="DG10" s="610"/>
      <c r="DH10" s="610"/>
      <c r="DI10" s="610"/>
      <c r="DJ10" s="610"/>
      <c r="DK10" s="610"/>
      <c r="DL10" s="610"/>
      <c r="DM10" s="610"/>
      <c r="DN10" s="610"/>
      <c r="DO10" s="610"/>
      <c r="DP10" s="611"/>
      <c r="DQ10" s="615" t="s">
        <v>130</v>
      </c>
      <c r="DR10" s="610"/>
      <c r="DS10" s="610"/>
      <c r="DT10" s="610"/>
      <c r="DU10" s="610"/>
      <c r="DV10" s="610"/>
      <c r="DW10" s="610"/>
      <c r="DX10" s="610"/>
      <c r="DY10" s="610"/>
      <c r="DZ10" s="610"/>
      <c r="EA10" s="610"/>
      <c r="EB10" s="610"/>
      <c r="EC10" s="645"/>
    </row>
    <row r="11" spans="2:143" ht="11.25" customHeight="1" x14ac:dyDescent="0.15">
      <c r="B11" s="606" t="s">
        <v>250</v>
      </c>
      <c r="C11" s="607"/>
      <c r="D11" s="607"/>
      <c r="E11" s="607"/>
      <c r="F11" s="607"/>
      <c r="G11" s="607"/>
      <c r="H11" s="607"/>
      <c r="I11" s="607"/>
      <c r="J11" s="607"/>
      <c r="K11" s="607"/>
      <c r="L11" s="607"/>
      <c r="M11" s="607"/>
      <c r="N11" s="607"/>
      <c r="O11" s="607"/>
      <c r="P11" s="607"/>
      <c r="Q11" s="608"/>
      <c r="R11" s="609">
        <v>14415</v>
      </c>
      <c r="S11" s="610"/>
      <c r="T11" s="610"/>
      <c r="U11" s="610"/>
      <c r="V11" s="610"/>
      <c r="W11" s="610"/>
      <c r="X11" s="610"/>
      <c r="Y11" s="611"/>
      <c r="Z11" s="612">
        <v>0.5</v>
      </c>
      <c r="AA11" s="613"/>
      <c r="AB11" s="613"/>
      <c r="AC11" s="614"/>
      <c r="AD11" s="615">
        <v>14415</v>
      </c>
      <c r="AE11" s="610"/>
      <c r="AF11" s="610"/>
      <c r="AG11" s="610"/>
      <c r="AH11" s="610"/>
      <c r="AI11" s="610"/>
      <c r="AJ11" s="610"/>
      <c r="AK11" s="611"/>
      <c r="AL11" s="612">
        <v>1.5</v>
      </c>
      <c r="AM11" s="613"/>
      <c r="AN11" s="613"/>
      <c r="AO11" s="637"/>
      <c r="AP11" s="606" t="s">
        <v>251</v>
      </c>
      <c r="AQ11" s="607"/>
      <c r="AR11" s="607"/>
      <c r="AS11" s="607"/>
      <c r="AT11" s="607"/>
      <c r="AU11" s="607"/>
      <c r="AV11" s="607"/>
      <c r="AW11" s="607"/>
      <c r="AX11" s="607"/>
      <c r="AY11" s="607"/>
      <c r="AZ11" s="607"/>
      <c r="BA11" s="607"/>
      <c r="BB11" s="607"/>
      <c r="BC11" s="607"/>
      <c r="BD11" s="607"/>
      <c r="BE11" s="607"/>
      <c r="BF11" s="608"/>
      <c r="BG11" s="609">
        <v>3078</v>
      </c>
      <c r="BH11" s="610"/>
      <c r="BI11" s="610"/>
      <c r="BJ11" s="610"/>
      <c r="BK11" s="610"/>
      <c r="BL11" s="610"/>
      <c r="BM11" s="610"/>
      <c r="BN11" s="611"/>
      <c r="BO11" s="635">
        <v>2.9</v>
      </c>
      <c r="BP11" s="635"/>
      <c r="BQ11" s="635"/>
      <c r="BR11" s="635"/>
      <c r="BS11" s="636" t="s">
        <v>236</v>
      </c>
      <c r="BT11" s="636"/>
      <c r="BU11" s="636"/>
      <c r="BV11" s="636"/>
      <c r="BW11" s="636"/>
      <c r="BX11" s="636"/>
      <c r="BY11" s="636"/>
      <c r="BZ11" s="636"/>
      <c r="CA11" s="636"/>
      <c r="CB11" s="681"/>
      <c r="CD11" s="606" t="s">
        <v>252</v>
      </c>
      <c r="CE11" s="607"/>
      <c r="CF11" s="607"/>
      <c r="CG11" s="607"/>
      <c r="CH11" s="607"/>
      <c r="CI11" s="607"/>
      <c r="CJ11" s="607"/>
      <c r="CK11" s="607"/>
      <c r="CL11" s="607"/>
      <c r="CM11" s="607"/>
      <c r="CN11" s="607"/>
      <c r="CO11" s="607"/>
      <c r="CP11" s="607"/>
      <c r="CQ11" s="608"/>
      <c r="CR11" s="609">
        <v>777255</v>
      </c>
      <c r="CS11" s="610"/>
      <c r="CT11" s="610"/>
      <c r="CU11" s="610"/>
      <c r="CV11" s="610"/>
      <c r="CW11" s="610"/>
      <c r="CX11" s="610"/>
      <c r="CY11" s="611"/>
      <c r="CZ11" s="635">
        <v>28.4</v>
      </c>
      <c r="DA11" s="635"/>
      <c r="DB11" s="635"/>
      <c r="DC11" s="635"/>
      <c r="DD11" s="615">
        <v>652055</v>
      </c>
      <c r="DE11" s="610"/>
      <c r="DF11" s="610"/>
      <c r="DG11" s="610"/>
      <c r="DH11" s="610"/>
      <c r="DI11" s="610"/>
      <c r="DJ11" s="610"/>
      <c r="DK11" s="610"/>
      <c r="DL11" s="610"/>
      <c r="DM11" s="610"/>
      <c r="DN11" s="610"/>
      <c r="DO11" s="610"/>
      <c r="DP11" s="611"/>
      <c r="DQ11" s="615">
        <v>106252</v>
      </c>
      <c r="DR11" s="610"/>
      <c r="DS11" s="610"/>
      <c r="DT11" s="610"/>
      <c r="DU11" s="610"/>
      <c r="DV11" s="610"/>
      <c r="DW11" s="610"/>
      <c r="DX11" s="610"/>
      <c r="DY11" s="610"/>
      <c r="DZ11" s="610"/>
      <c r="EA11" s="610"/>
      <c r="EB11" s="610"/>
      <c r="EC11" s="645"/>
    </row>
    <row r="12" spans="2:143" ht="11.25" customHeight="1" x14ac:dyDescent="0.15">
      <c r="B12" s="606" t="s">
        <v>253</v>
      </c>
      <c r="C12" s="607"/>
      <c r="D12" s="607"/>
      <c r="E12" s="607"/>
      <c r="F12" s="607"/>
      <c r="G12" s="607"/>
      <c r="H12" s="607"/>
      <c r="I12" s="607"/>
      <c r="J12" s="607"/>
      <c r="K12" s="607"/>
      <c r="L12" s="607"/>
      <c r="M12" s="607"/>
      <c r="N12" s="607"/>
      <c r="O12" s="607"/>
      <c r="P12" s="607"/>
      <c r="Q12" s="608"/>
      <c r="R12" s="609" t="s">
        <v>523</v>
      </c>
      <c r="S12" s="610"/>
      <c r="T12" s="610"/>
      <c r="U12" s="610"/>
      <c r="V12" s="610"/>
      <c r="W12" s="610"/>
      <c r="X12" s="610"/>
      <c r="Y12" s="611"/>
      <c r="Z12" s="635" t="s">
        <v>523</v>
      </c>
      <c r="AA12" s="635"/>
      <c r="AB12" s="635"/>
      <c r="AC12" s="635"/>
      <c r="AD12" s="636" t="s">
        <v>523</v>
      </c>
      <c r="AE12" s="636"/>
      <c r="AF12" s="636"/>
      <c r="AG12" s="636"/>
      <c r="AH12" s="636"/>
      <c r="AI12" s="636"/>
      <c r="AJ12" s="636"/>
      <c r="AK12" s="636"/>
      <c r="AL12" s="612" t="s">
        <v>523</v>
      </c>
      <c r="AM12" s="613"/>
      <c r="AN12" s="613"/>
      <c r="AO12" s="637"/>
      <c r="AP12" s="606" t="s">
        <v>254</v>
      </c>
      <c r="AQ12" s="607"/>
      <c r="AR12" s="607"/>
      <c r="AS12" s="607"/>
      <c r="AT12" s="607"/>
      <c r="AU12" s="607"/>
      <c r="AV12" s="607"/>
      <c r="AW12" s="607"/>
      <c r="AX12" s="607"/>
      <c r="AY12" s="607"/>
      <c r="AZ12" s="607"/>
      <c r="BA12" s="607"/>
      <c r="BB12" s="607"/>
      <c r="BC12" s="607"/>
      <c r="BD12" s="607"/>
      <c r="BE12" s="607"/>
      <c r="BF12" s="608"/>
      <c r="BG12" s="609">
        <v>32341</v>
      </c>
      <c r="BH12" s="610"/>
      <c r="BI12" s="610"/>
      <c r="BJ12" s="610"/>
      <c r="BK12" s="610"/>
      <c r="BL12" s="610"/>
      <c r="BM12" s="610"/>
      <c r="BN12" s="611"/>
      <c r="BO12" s="635">
        <v>30.7</v>
      </c>
      <c r="BP12" s="635"/>
      <c r="BQ12" s="635"/>
      <c r="BR12" s="635"/>
      <c r="BS12" s="636" t="s">
        <v>236</v>
      </c>
      <c r="BT12" s="636"/>
      <c r="BU12" s="636"/>
      <c r="BV12" s="636"/>
      <c r="BW12" s="636"/>
      <c r="BX12" s="636"/>
      <c r="BY12" s="636"/>
      <c r="BZ12" s="636"/>
      <c r="CA12" s="636"/>
      <c r="CB12" s="681"/>
      <c r="CD12" s="606" t="s">
        <v>255</v>
      </c>
      <c r="CE12" s="607"/>
      <c r="CF12" s="607"/>
      <c r="CG12" s="607"/>
      <c r="CH12" s="607"/>
      <c r="CI12" s="607"/>
      <c r="CJ12" s="607"/>
      <c r="CK12" s="607"/>
      <c r="CL12" s="607"/>
      <c r="CM12" s="607"/>
      <c r="CN12" s="607"/>
      <c r="CO12" s="607"/>
      <c r="CP12" s="607"/>
      <c r="CQ12" s="608"/>
      <c r="CR12" s="609">
        <v>170301</v>
      </c>
      <c r="CS12" s="610"/>
      <c r="CT12" s="610"/>
      <c r="CU12" s="610"/>
      <c r="CV12" s="610"/>
      <c r="CW12" s="610"/>
      <c r="CX12" s="610"/>
      <c r="CY12" s="611"/>
      <c r="CZ12" s="635">
        <v>6.2</v>
      </c>
      <c r="DA12" s="635"/>
      <c r="DB12" s="635"/>
      <c r="DC12" s="635"/>
      <c r="DD12" s="615">
        <v>148907</v>
      </c>
      <c r="DE12" s="610"/>
      <c r="DF12" s="610"/>
      <c r="DG12" s="610"/>
      <c r="DH12" s="610"/>
      <c r="DI12" s="610"/>
      <c r="DJ12" s="610"/>
      <c r="DK12" s="610"/>
      <c r="DL12" s="610"/>
      <c r="DM12" s="610"/>
      <c r="DN12" s="610"/>
      <c r="DO12" s="610"/>
      <c r="DP12" s="611"/>
      <c r="DQ12" s="615">
        <v>14482</v>
      </c>
      <c r="DR12" s="610"/>
      <c r="DS12" s="610"/>
      <c r="DT12" s="610"/>
      <c r="DU12" s="610"/>
      <c r="DV12" s="610"/>
      <c r="DW12" s="610"/>
      <c r="DX12" s="610"/>
      <c r="DY12" s="610"/>
      <c r="DZ12" s="610"/>
      <c r="EA12" s="610"/>
      <c r="EB12" s="610"/>
      <c r="EC12" s="645"/>
    </row>
    <row r="13" spans="2:143" ht="11.25" customHeight="1" x14ac:dyDescent="0.15">
      <c r="B13" s="606" t="s">
        <v>256</v>
      </c>
      <c r="C13" s="607"/>
      <c r="D13" s="607"/>
      <c r="E13" s="607"/>
      <c r="F13" s="607"/>
      <c r="G13" s="607"/>
      <c r="H13" s="607"/>
      <c r="I13" s="607"/>
      <c r="J13" s="607"/>
      <c r="K13" s="607"/>
      <c r="L13" s="607"/>
      <c r="M13" s="607"/>
      <c r="N13" s="607"/>
      <c r="O13" s="607"/>
      <c r="P13" s="607"/>
      <c r="Q13" s="608"/>
      <c r="R13" s="609" t="s">
        <v>523</v>
      </c>
      <c r="S13" s="610"/>
      <c r="T13" s="610"/>
      <c r="U13" s="610"/>
      <c r="V13" s="610"/>
      <c r="W13" s="610"/>
      <c r="X13" s="610"/>
      <c r="Y13" s="611"/>
      <c r="Z13" s="635" t="s">
        <v>523</v>
      </c>
      <c r="AA13" s="635"/>
      <c r="AB13" s="635"/>
      <c r="AC13" s="635"/>
      <c r="AD13" s="636" t="s">
        <v>523</v>
      </c>
      <c r="AE13" s="636"/>
      <c r="AF13" s="636"/>
      <c r="AG13" s="636"/>
      <c r="AH13" s="636"/>
      <c r="AI13" s="636"/>
      <c r="AJ13" s="636"/>
      <c r="AK13" s="636"/>
      <c r="AL13" s="612" t="s">
        <v>523</v>
      </c>
      <c r="AM13" s="613"/>
      <c r="AN13" s="613"/>
      <c r="AO13" s="637"/>
      <c r="AP13" s="606" t="s">
        <v>257</v>
      </c>
      <c r="AQ13" s="607"/>
      <c r="AR13" s="607"/>
      <c r="AS13" s="607"/>
      <c r="AT13" s="607"/>
      <c r="AU13" s="607"/>
      <c r="AV13" s="607"/>
      <c r="AW13" s="607"/>
      <c r="AX13" s="607"/>
      <c r="AY13" s="607"/>
      <c r="AZ13" s="607"/>
      <c r="BA13" s="607"/>
      <c r="BB13" s="607"/>
      <c r="BC13" s="607"/>
      <c r="BD13" s="607"/>
      <c r="BE13" s="607"/>
      <c r="BF13" s="608"/>
      <c r="BG13" s="609">
        <v>24406</v>
      </c>
      <c r="BH13" s="610"/>
      <c r="BI13" s="610"/>
      <c r="BJ13" s="610"/>
      <c r="BK13" s="610"/>
      <c r="BL13" s="610"/>
      <c r="BM13" s="610"/>
      <c r="BN13" s="611"/>
      <c r="BO13" s="635">
        <v>23.1</v>
      </c>
      <c r="BP13" s="635"/>
      <c r="BQ13" s="635"/>
      <c r="BR13" s="635"/>
      <c r="BS13" s="636" t="s">
        <v>130</v>
      </c>
      <c r="BT13" s="636"/>
      <c r="BU13" s="636"/>
      <c r="BV13" s="636"/>
      <c r="BW13" s="636"/>
      <c r="BX13" s="636"/>
      <c r="BY13" s="636"/>
      <c r="BZ13" s="636"/>
      <c r="CA13" s="636"/>
      <c r="CB13" s="681"/>
      <c r="CD13" s="606" t="s">
        <v>258</v>
      </c>
      <c r="CE13" s="607"/>
      <c r="CF13" s="607"/>
      <c r="CG13" s="607"/>
      <c r="CH13" s="607"/>
      <c r="CI13" s="607"/>
      <c r="CJ13" s="607"/>
      <c r="CK13" s="607"/>
      <c r="CL13" s="607"/>
      <c r="CM13" s="607"/>
      <c r="CN13" s="607"/>
      <c r="CO13" s="607"/>
      <c r="CP13" s="607"/>
      <c r="CQ13" s="608"/>
      <c r="CR13" s="609">
        <v>235907</v>
      </c>
      <c r="CS13" s="610"/>
      <c r="CT13" s="610"/>
      <c r="CU13" s="610"/>
      <c r="CV13" s="610"/>
      <c r="CW13" s="610"/>
      <c r="CX13" s="610"/>
      <c r="CY13" s="611"/>
      <c r="CZ13" s="635">
        <v>8.6</v>
      </c>
      <c r="DA13" s="635"/>
      <c r="DB13" s="635"/>
      <c r="DC13" s="635"/>
      <c r="DD13" s="615">
        <v>91263</v>
      </c>
      <c r="DE13" s="610"/>
      <c r="DF13" s="610"/>
      <c r="DG13" s="610"/>
      <c r="DH13" s="610"/>
      <c r="DI13" s="610"/>
      <c r="DJ13" s="610"/>
      <c r="DK13" s="610"/>
      <c r="DL13" s="610"/>
      <c r="DM13" s="610"/>
      <c r="DN13" s="610"/>
      <c r="DO13" s="610"/>
      <c r="DP13" s="611"/>
      <c r="DQ13" s="615">
        <v>31380</v>
      </c>
      <c r="DR13" s="610"/>
      <c r="DS13" s="610"/>
      <c r="DT13" s="610"/>
      <c r="DU13" s="610"/>
      <c r="DV13" s="610"/>
      <c r="DW13" s="610"/>
      <c r="DX13" s="610"/>
      <c r="DY13" s="610"/>
      <c r="DZ13" s="610"/>
      <c r="EA13" s="610"/>
      <c r="EB13" s="610"/>
      <c r="EC13" s="645"/>
    </row>
    <row r="14" spans="2:143" ht="11.25" customHeight="1" x14ac:dyDescent="0.15">
      <c r="B14" s="606" t="s">
        <v>259</v>
      </c>
      <c r="C14" s="607"/>
      <c r="D14" s="607"/>
      <c r="E14" s="607"/>
      <c r="F14" s="607"/>
      <c r="G14" s="607"/>
      <c r="H14" s="607"/>
      <c r="I14" s="607"/>
      <c r="J14" s="607"/>
      <c r="K14" s="607"/>
      <c r="L14" s="607"/>
      <c r="M14" s="607"/>
      <c r="N14" s="607"/>
      <c r="O14" s="607"/>
      <c r="P14" s="607"/>
      <c r="Q14" s="608"/>
      <c r="R14" s="609" t="s">
        <v>523</v>
      </c>
      <c r="S14" s="610"/>
      <c r="T14" s="610"/>
      <c r="U14" s="610"/>
      <c r="V14" s="610"/>
      <c r="W14" s="610"/>
      <c r="X14" s="610"/>
      <c r="Y14" s="611"/>
      <c r="Z14" s="635" t="s">
        <v>523</v>
      </c>
      <c r="AA14" s="635"/>
      <c r="AB14" s="635"/>
      <c r="AC14" s="635"/>
      <c r="AD14" s="636" t="s">
        <v>523</v>
      </c>
      <c r="AE14" s="636"/>
      <c r="AF14" s="636"/>
      <c r="AG14" s="636"/>
      <c r="AH14" s="636"/>
      <c r="AI14" s="636"/>
      <c r="AJ14" s="636"/>
      <c r="AK14" s="636"/>
      <c r="AL14" s="612" t="s">
        <v>523</v>
      </c>
      <c r="AM14" s="613"/>
      <c r="AN14" s="613"/>
      <c r="AO14" s="637"/>
      <c r="AP14" s="606" t="s">
        <v>260</v>
      </c>
      <c r="AQ14" s="607"/>
      <c r="AR14" s="607"/>
      <c r="AS14" s="607"/>
      <c r="AT14" s="607"/>
      <c r="AU14" s="607"/>
      <c r="AV14" s="607"/>
      <c r="AW14" s="607"/>
      <c r="AX14" s="607"/>
      <c r="AY14" s="607"/>
      <c r="AZ14" s="607"/>
      <c r="BA14" s="607"/>
      <c r="BB14" s="607"/>
      <c r="BC14" s="607"/>
      <c r="BD14" s="607"/>
      <c r="BE14" s="607"/>
      <c r="BF14" s="608"/>
      <c r="BG14" s="609">
        <v>3355</v>
      </c>
      <c r="BH14" s="610"/>
      <c r="BI14" s="610"/>
      <c r="BJ14" s="610"/>
      <c r="BK14" s="610"/>
      <c r="BL14" s="610"/>
      <c r="BM14" s="610"/>
      <c r="BN14" s="611"/>
      <c r="BO14" s="635">
        <v>3.2</v>
      </c>
      <c r="BP14" s="635"/>
      <c r="BQ14" s="635"/>
      <c r="BR14" s="635"/>
      <c r="BS14" s="636" t="s">
        <v>130</v>
      </c>
      <c r="BT14" s="636"/>
      <c r="BU14" s="636"/>
      <c r="BV14" s="636"/>
      <c r="BW14" s="636"/>
      <c r="BX14" s="636"/>
      <c r="BY14" s="636"/>
      <c r="BZ14" s="636"/>
      <c r="CA14" s="636"/>
      <c r="CB14" s="681"/>
      <c r="CD14" s="606" t="s">
        <v>261</v>
      </c>
      <c r="CE14" s="607"/>
      <c r="CF14" s="607"/>
      <c r="CG14" s="607"/>
      <c r="CH14" s="607"/>
      <c r="CI14" s="607"/>
      <c r="CJ14" s="607"/>
      <c r="CK14" s="607"/>
      <c r="CL14" s="607"/>
      <c r="CM14" s="607"/>
      <c r="CN14" s="607"/>
      <c r="CO14" s="607"/>
      <c r="CP14" s="607"/>
      <c r="CQ14" s="608"/>
      <c r="CR14" s="609">
        <v>10867</v>
      </c>
      <c r="CS14" s="610"/>
      <c r="CT14" s="610"/>
      <c r="CU14" s="610"/>
      <c r="CV14" s="610"/>
      <c r="CW14" s="610"/>
      <c r="CX14" s="610"/>
      <c r="CY14" s="611"/>
      <c r="CZ14" s="635">
        <v>0.4</v>
      </c>
      <c r="DA14" s="635"/>
      <c r="DB14" s="635"/>
      <c r="DC14" s="635"/>
      <c r="DD14" s="615" t="s">
        <v>236</v>
      </c>
      <c r="DE14" s="610"/>
      <c r="DF14" s="610"/>
      <c r="DG14" s="610"/>
      <c r="DH14" s="610"/>
      <c r="DI14" s="610"/>
      <c r="DJ14" s="610"/>
      <c r="DK14" s="610"/>
      <c r="DL14" s="610"/>
      <c r="DM14" s="610"/>
      <c r="DN14" s="610"/>
      <c r="DO14" s="610"/>
      <c r="DP14" s="611"/>
      <c r="DQ14" s="615">
        <v>7611</v>
      </c>
      <c r="DR14" s="610"/>
      <c r="DS14" s="610"/>
      <c r="DT14" s="610"/>
      <c r="DU14" s="610"/>
      <c r="DV14" s="610"/>
      <c r="DW14" s="610"/>
      <c r="DX14" s="610"/>
      <c r="DY14" s="610"/>
      <c r="DZ14" s="610"/>
      <c r="EA14" s="610"/>
      <c r="EB14" s="610"/>
      <c r="EC14" s="645"/>
    </row>
    <row r="15" spans="2:143" ht="11.25" customHeight="1" x14ac:dyDescent="0.15">
      <c r="B15" s="606" t="s">
        <v>262</v>
      </c>
      <c r="C15" s="607"/>
      <c r="D15" s="607"/>
      <c r="E15" s="607"/>
      <c r="F15" s="607"/>
      <c r="G15" s="607"/>
      <c r="H15" s="607"/>
      <c r="I15" s="607"/>
      <c r="J15" s="607"/>
      <c r="K15" s="607"/>
      <c r="L15" s="607"/>
      <c r="M15" s="607"/>
      <c r="N15" s="607"/>
      <c r="O15" s="607"/>
      <c r="P15" s="607"/>
      <c r="Q15" s="608"/>
      <c r="R15" s="609" t="s">
        <v>523</v>
      </c>
      <c r="S15" s="610"/>
      <c r="T15" s="610"/>
      <c r="U15" s="610"/>
      <c r="V15" s="610"/>
      <c r="W15" s="610"/>
      <c r="X15" s="610"/>
      <c r="Y15" s="611"/>
      <c r="Z15" s="635" t="s">
        <v>523</v>
      </c>
      <c r="AA15" s="635"/>
      <c r="AB15" s="635"/>
      <c r="AC15" s="635"/>
      <c r="AD15" s="636" t="s">
        <v>523</v>
      </c>
      <c r="AE15" s="636"/>
      <c r="AF15" s="636"/>
      <c r="AG15" s="636"/>
      <c r="AH15" s="636"/>
      <c r="AI15" s="636"/>
      <c r="AJ15" s="636"/>
      <c r="AK15" s="636"/>
      <c r="AL15" s="612" t="s">
        <v>523</v>
      </c>
      <c r="AM15" s="613"/>
      <c r="AN15" s="613"/>
      <c r="AO15" s="637"/>
      <c r="AP15" s="606" t="s">
        <v>263</v>
      </c>
      <c r="AQ15" s="607"/>
      <c r="AR15" s="607"/>
      <c r="AS15" s="607"/>
      <c r="AT15" s="607"/>
      <c r="AU15" s="607"/>
      <c r="AV15" s="607"/>
      <c r="AW15" s="607"/>
      <c r="AX15" s="607"/>
      <c r="AY15" s="607"/>
      <c r="AZ15" s="607"/>
      <c r="BA15" s="607"/>
      <c r="BB15" s="607"/>
      <c r="BC15" s="607"/>
      <c r="BD15" s="607"/>
      <c r="BE15" s="607"/>
      <c r="BF15" s="608"/>
      <c r="BG15" s="609">
        <v>5386</v>
      </c>
      <c r="BH15" s="610"/>
      <c r="BI15" s="610"/>
      <c r="BJ15" s="610"/>
      <c r="BK15" s="610"/>
      <c r="BL15" s="610"/>
      <c r="BM15" s="610"/>
      <c r="BN15" s="611"/>
      <c r="BO15" s="635">
        <v>5.0999999999999996</v>
      </c>
      <c r="BP15" s="635"/>
      <c r="BQ15" s="635"/>
      <c r="BR15" s="635"/>
      <c r="BS15" s="636" t="s">
        <v>236</v>
      </c>
      <c r="BT15" s="636"/>
      <c r="BU15" s="636"/>
      <c r="BV15" s="636"/>
      <c r="BW15" s="636"/>
      <c r="BX15" s="636"/>
      <c r="BY15" s="636"/>
      <c r="BZ15" s="636"/>
      <c r="CA15" s="636"/>
      <c r="CB15" s="681"/>
      <c r="CD15" s="606" t="s">
        <v>264</v>
      </c>
      <c r="CE15" s="607"/>
      <c r="CF15" s="607"/>
      <c r="CG15" s="607"/>
      <c r="CH15" s="607"/>
      <c r="CI15" s="607"/>
      <c r="CJ15" s="607"/>
      <c r="CK15" s="607"/>
      <c r="CL15" s="607"/>
      <c r="CM15" s="607"/>
      <c r="CN15" s="607"/>
      <c r="CO15" s="607"/>
      <c r="CP15" s="607"/>
      <c r="CQ15" s="608"/>
      <c r="CR15" s="609">
        <v>257472</v>
      </c>
      <c r="CS15" s="610"/>
      <c r="CT15" s="610"/>
      <c r="CU15" s="610"/>
      <c r="CV15" s="610"/>
      <c r="CW15" s="610"/>
      <c r="CX15" s="610"/>
      <c r="CY15" s="611"/>
      <c r="CZ15" s="635">
        <v>9.4</v>
      </c>
      <c r="DA15" s="635"/>
      <c r="DB15" s="635"/>
      <c r="DC15" s="635"/>
      <c r="DD15" s="615">
        <v>78806</v>
      </c>
      <c r="DE15" s="610"/>
      <c r="DF15" s="610"/>
      <c r="DG15" s="610"/>
      <c r="DH15" s="610"/>
      <c r="DI15" s="610"/>
      <c r="DJ15" s="610"/>
      <c r="DK15" s="610"/>
      <c r="DL15" s="610"/>
      <c r="DM15" s="610"/>
      <c r="DN15" s="610"/>
      <c r="DO15" s="610"/>
      <c r="DP15" s="611"/>
      <c r="DQ15" s="615">
        <v>176708</v>
      </c>
      <c r="DR15" s="610"/>
      <c r="DS15" s="610"/>
      <c r="DT15" s="610"/>
      <c r="DU15" s="610"/>
      <c r="DV15" s="610"/>
      <c r="DW15" s="610"/>
      <c r="DX15" s="610"/>
      <c r="DY15" s="610"/>
      <c r="DZ15" s="610"/>
      <c r="EA15" s="610"/>
      <c r="EB15" s="610"/>
      <c r="EC15" s="645"/>
    </row>
    <row r="16" spans="2:143" ht="11.25" customHeight="1" x14ac:dyDescent="0.15">
      <c r="B16" s="606" t="s">
        <v>265</v>
      </c>
      <c r="C16" s="607"/>
      <c r="D16" s="607"/>
      <c r="E16" s="607"/>
      <c r="F16" s="607"/>
      <c r="G16" s="607"/>
      <c r="H16" s="607"/>
      <c r="I16" s="607"/>
      <c r="J16" s="607"/>
      <c r="K16" s="607"/>
      <c r="L16" s="607"/>
      <c r="M16" s="607"/>
      <c r="N16" s="607"/>
      <c r="O16" s="607"/>
      <c r="P16" s="607"/>
      <c r="Q16" s="608"/>
      <c r="R16" s="609">
        <v>699</v>
      </c>
      <c r="S16" s="610"/>
      <c r="T16" s="610"/>
      <c r="U16" s="610"/>
      <c r="V16" s="610"/>
      <c r="W16" s="610"/>
      <c r="X16" s="610"/>
      <c r="Y16" s="611"/>
      <c r="Z16" s="635">
        <v>0</v>
      </c>
      <c r="AA16" s="635"/>
      <c r="AB16" s="635"/>
      <c r="AC16" s="635"/>
      <c r="AD16" s="636">
        <v>699</v>
      </c>
      <c r="AE16" s="636"/>
      <c r="AF16" s="636"/>
      <c r="AG16" s="636"/>
      <c r="AH16" s="636"/>
      <c r="AI16" s="636"/>
      <c r="AJ16" s="636"/>
      <c r="AK16" s="636"/>
      <c r="AL16" s="612">
        <v>0.1</v>
      </c>
      <c r="AM16" s="613"/>
      <c r="AN16" s="613"/>
      <c r="AO16" s="637"/>
      <c r="AP16" s="606" t="s">
        <v>266</v>
      </c>
      <c r="AQ16" s="607"/>
      <c r="AR16" s="607"/>
      <c r="AS16" s="607"/>
      <c r="AT16" s="607"/>
      <c r="AU16" s="607"/>
      <c r="AV16" s="607"/>
      <c r="AW16" s="607"/>
      <c r="AX16" s="607"/>
      <c r="AY16" s="607"/>
      <c r="AZ16" s="607"/>
      <c r="BA16" s="607"/>
      <c r="BB16" s="607"/>
      <c r="BC16" s="607"/>
      <c r="BD16" s="607"/>
      <c r="BE16" s="607"/>
      <c r="BF16" s="608"/>
      <c r="BG16" s="609" t="s">
        <v>236</v>
      </c>
      <c r="BH16" s="610"/>
      <c r="BI16" s="610"/>
      <c r="BJ16" s="610"/>
      <c r="BK16" s="610"/>
      <c r="BL16" s="610"/>
      <c r="BM16" s="610"/>
      <c r="BN16" s="611"/>
      <c r="BO16" s="635" t="s">
        <v>236</v>
      </c>
      <c r="BP16" s="635"/>
      <c r="BQ16" s="635"/>
      <c r="BR16" s="635"/>
      <c r="BS16" s="636" t="s">
        <v>236</v>
      </c>
      <c r="BT16" s="636"/>
      <c r="BU16" s="636"/>
      <c r="BV16" s="636"/>
      <c r="BW16" s="636"/>
      <c r="BX16" s="636"/>
      <c r="BY16" s="636"/>
      <c r="BZ16" s="636"/>
      <c r="CA16" s="636"/>
      <c r="CB16" s="681"/>
      <c r="CD16" s="606" t="s">
        <v>267</v>
      </c>
      <c r="CE16" s="607"/>
      <c r="CF16" s="607"/>
      <c r="CG16" s="607"/>
      <c r="CH16" s="607"/>
      <c r="CI16" s="607"/>
      <c r="CJ16" s="607"/>
      <c r="CK16" s="607"/>
      <c r="CL16" s="607"/>
      <c r="CM16" s="607"/>
      <c r="CN16" s="607"/>
      <c r="CO16" s="607"/>
      <c r="CP16" s="607"/>
      <c r="CQ16" s="608"/>
      <c r="CR16" s="609" t="s">
        <v>130</v>
      </c>
      <c r="CS16" s="610"/>
      <c r="CT16" s="610"/>
      <c r="CU16" s="610"/>
      <c r="CV16" s="610"/>
      <c r="CW16" s="610"/>
      <c r="CX16" s="610"/>
      <c r="CY16" s="611"/>
      <c r="CZ16" s="635" t="s">
        <v>236</v>
      </c>
      <c r="DA16" s="635"/>
      <c r="DB16" s="635"/>
      <c r="DC16" s="635"/>
      <c r="DD16" s="615" t="s">
        <v>130</v>
      </c>
      <c r="DE16" s="610"/>
      <c r="DF16" s="610"/>
      <c r="DG16" s="610"/>
      <c r="DH16" s="610"/>
      <c r="DI16" s="610"/>
      <c r="DJ16" s="610"/>
      <c r="DK16" s="610"/>
      <c r="DL16" s="610"/>
      <c r="DM16" s="610"/>
      <c r="DN16" s="610"/>
      <c r="DO16" s="610"/>
      <c r="DP16" s="611"/>
      <c r="DQ16" s="615" t="s">
        <v>130</v>
      </c>
      <c r="DR16" s="610"/>
      <c r="DS16" s="610"/>
      <c r="DT16" s="610"/>
      <c r="DU16" s="610"/>
      <c r="DV16" s="610"/>
      <c r="DW16" s="610"/>
      <c r="DX16" s="610"/>
      <c r="DY16" s="610"/>
      <c r="DZ16" s="610"/>
      <c r="EA16" s="610"/>
      <c r="EB16" s="610"/>
      <c r="EC16" s="645"/>
    </row>
    <row r="17" spans="2:133" ht="11.25" customHeight="1" x14ac:dyDescent="0.15">
      <c r="B17" s="606" t="s">
        <v>268</v>
      </c>
      <c r="C17" s="607"/>
      <c r="D17" s="607"/>
      <c r="E17" s="607"/>
      <c r="F17" s="607"/>
      <c r="G17" s="607"/>
      <c r="H17" s="607"/>
      <c r="I17" s="607"/>
      <c r="J17" s="607"/>
      <c r="K17" s="607"/>
      <c r="L17" s="607"/>
      <c r="M17" s="607"/>
      <c r="N17" s="607"/>
      <c r="O17" s="607"/>
      <c r="P17" s="607"/>
      <c r="Q17" s="608"/>
      <c r="R17" s="609">
        <v>1109</v>
      </c>
      <c r="S17" s="610"/>
      <c r="T17" s="610"/>
      <c r="U17" s="610"/>
      <c r="V17" s="610"/>
      <c r="W17" s="610"/>
      <c r="X17" s="610"/>
      <c r="Y17" s="611"/>
      <c r="Z17" s="635">
        <v>0</v>
      </c>
      <c r="AA17" s="635"/>
      <c r="AB17" s="635"/>
      <c r="AC17" s="635"/>
      <c r="AD17" s="636">
        <v>1109</v>
      </c>
      <c r="AE17" s="636"/>
      <c r="AF17" s="636"/>
      <c r="AG17" s="636"/>
      <c r="AH17" s="636"/>
      <c r="AI17" s="636"/>
      <c r="AJ17" s="636"/>
      <c r="AK17" s="636"/>
      <c r="AL17" s="612">
        <v>0.1</v>
      </c>
      <c r="AM17" s="613"/>
      <c r="AN17" s="613"/>
      <c r="AO17" s="637"/>
      <c r="AP17" s="606" t="s">
        <v>269</v>
      </c>
      <c r="AQ17" s="607"/>
      <c r="AR17" s="607"/>
      <c r="AS17" s="607"/>
      <c r="AT17" s="607"/>
      <c r="AU17" s="607"/>
      <c r="AV17" s="607"/>
      <c r="AW17" s="607"/>
      <c r="AX17" s="607"/>
      <c r="AY17" s="607"/>
      <c r="AZ17" s="607"/>
      <c r="BA17" s="607"/>
      <c r="BB17" s="607"/>
      <c r="BC17" s="607"/>
      <c r="BD17" s="607"/>
      <c r="BE17" s="607"/>
      <c r="BF17" s="608"/>
      <c r="BG17" s="609" t="s">
        <v>130</v>
      </c>
      <c r="BH17" s="610"/>
      <c r="BI17" s="610"/>
      <c r="BJ17" s="610"/>
      <c r="BK17" s="610"/>
      <c r="BL17" s="610"/>
      <c r="BM17" s="610"/>
      <c r="BN17" s="611"/>
      <c r="BO17" s="635" t="s">
        <v>236</v>
      </c>
      <c r="BP17" s="635"/>
      <c r="BQ17" s="635"/>
      <c r="BR17" s="635"/>
      <c r="BS17" s="636" t="s">
        <v>236</v>
      </c>
      <c r="BT17" s="636"/>
      <c r="BU17" s="636"/>
      <c r="BV17" s="636"/>
      <c r="BW17" s="636"/>
      <c r="BX17" s="636"/>
      <c r="BY17" s="636"/>
      <c r="BZ17" s="636"/>
      <c r="CA17" s="636"/>
      <c r="CB17" s="681"/>
      <c r="CD17" s="606" t="s">
        <v>270</v>
      </c>
      <c r="CE17" s="607"/>
      <c r="CF17" s="607"/>
      <c r="CG17" s="607"/>
      <c r="CH17" s="607"/>
      <c r="CI17" s="607"/>
      <c r="CJ17" s="607"/>
      <c r="CK17" s="607"/>
      <c r="CL17" s="607"/>
      <c r="CM17" s="607"/>
      <c r="CN17" s="607"/>
      <c r="CO17" s="607"/>
      <c r="CP17" s="607"/>
      <c r="CQ17" s="608"/>
      <c r="CR17" s="609">
        <v>319847</v>
      </c>
      <c r="CS17" s="610"/>
      <c r="CT17" s="610"/>
      <c r="CU17" s="610"/>
      <c r="CV17" s="610"/>
      <c r="CW17" s="610"/>
      <c r="CX17" s="610"/>
      <c r="CY17" s="611"/>
      <c r="CZ17" s="635">
        <v>11.7</v>
      </c>
      <c r="DA17" s="635"/>
      <c r="DB17" s="635"/>
      <c r="DC17" s="635"/>
      <c r="DD17" s="615" t="s">
        <v>236</v>
      </c>
      <c r="DE17" s="610"/>
      <c r="DF17" s="610"/>
      <c r="DG17" s="610"/>
      <c r="DH17" s="610"/>
      <c r="DI17" s="610"/>
      <c r="DJ17" s="610"/>
      <c r="DK17" s="610"/>
      <c r="DL17" s="610"/>
      <c r="DM17" s="610"/>
      <c r="DN17" s="610"/>
      <c r="DO17" s="610"/>
      <c r="DP17" s="611"/>
      <c r="DQ17" s="615">
        <v>296702</v>
      </c>
      <c r="DR17" s="610"/>
      <c r="DS17" s="610"/>
      <c r="DT17" s="610"/>
      <c r="DU17" s="610"/>
      <c r="DV17" s="610"/>
      <c r="DW17" s="610"/>
      <c r="DX17" s="610"/>
      <c r="DY17" s="610"/>
      <c r="DZ17" s="610"/>
      <c r="EA17" s="610"/>
      <c r="EB17" s="610"/>
      <c r="EC17" s="645"/>
    </row>
    <row r="18" spans="2:133" ht="11.25" customHeight="1" x14ac:dyDescent="0.15">
      <c r="B18" s="606" t="s">
        <v>271</v>
      </c>
      <c r="C18" s="607"/>
      <c r="D18" s="607"/>
      <c r="E18" s="607"/>
      <c r="F18" s="607"/>
      <c r="G18" s="607"/>
      <c r="H18" s="607"/>
      <c r="I18" s="607"/>
      <c r="J18" s="607"/>
      <c r="K18" s="607"/>
      <c r="L18" s="607"/>
      <c r="M18" s="607"/>
      <c r="N18" s="607"/>
      <c r="O18" s="607"/>
      <c r="P18" s="607"/>
      <c r="Q18" s="608"/>
      <c r="R18" s="609">
        <v>328</v>
      </c>
      <c r="S18" s="610"/>
      <c r="T18" s="610"/>
      <c r="U18" s="610"/>
      <c r="V18" s="610"/>
      <c r="W18" s="610"/>
      <c r="X18" s="610"/>
      <c r="Y18" s="611"/>
      <c r="Z18" s="635">
        <v>0</v>
      </c>
      <c r="AA18" s="635"/>
      <c r="AB18" s="635"/>
      <c r="AC18" s="635"/>
      <c r="AD18" s="636">
        <v>328</v>
      </c>
      <c r="AE18" s="636"/>
      <c r="AF18" s="636"/>
      <c r="AG18" s="636"/>
      <c r="AH18" s="636"/>
      <c r="AI18" s="636"/>
      <c r="AJ18" s="636"/>
      <c r="AK18" s="636"/>
      <c r="AL18" s="612">
        <v>0</v>
      </c>
      <c r="AM18" s="613"/>
      <c r="AN18" s="613"/>
      <c r="AO18" s="637"/>
      <c r="AP18" s="606" t="s">
        <v>272</v>
      </c>
      <c r="AQ18" s="607"/>
      <c r="AR18" s="607"/>
      <c r="AS18" s="607"/>
      <c r="AT18" s="607"/>
      <c r="AU18" s="607"/>
      <c r="AV18" s="607"/>
      <c r="AW18" s="607"/>
      <c r="AX18" s="607"/>
      <c r="AY18" s="607"/>
      <c r="AZ18" s="607"/>
      <c r="BA18" s="607"/>
      <c r="BB18" s="607"/>
      <c r="BC18" s="607"/>
      <c r="BD18" s="607"/>
      <c r="BE18" s="607"/>
      <c r="BF18" s="608"/>
      <c r="BG18" s="609" t="s">
        <v>236</v>
      </c>
      <c r="BH18" s="610"/>
      <c r="BI18" s="610"/>
      <c r="BJ18" s="610"/>
      <c r="BK18" s="610"/>
      <c r="BL18" s="610"/>
      <c r="BM18" s="610"/>
      <c r="BN18" s="611"/>
      <c r="BO18" s="635" t="s">
        <v>236</v>
      </c>
      <c r="BP18" s="635"/>
      <c r="BQ18" s="635"/>
      <c r="BR18" s="635"/>
      <c r="BS18" s="636" t="s">
        <v>130</v>
      </c>
      <c r="BT18" s="636"/>
      <c r="BU18" s="636"/>
      <c r="BV18" s="636"/>
      <c r="BW18" s="636"/>
      <c r="BX18" s="636"/>
      <c r="BY18" s="636"/>
      <c r="BZ18" s="636"/>
      <c r="CA18" s="636"/>
      <c r="CB18" s="681"/>
      <c r="CD18" s="606" t="s">
        <v>273</v>
      </c>
      <c r="CE18" s="607"/>
      <c r="CF18" s="607"/>
      <c r="CG18" s="607"/>
      <c r="CH18" s="607"/>
      <c r="CI18" s="607"/>
      <c r="CJ18" s="607"/>
      <c r="CK18" s="607"/>
      <c r="CL18" s="607"/>
      <c r="CM18" s="607"/>
      <c r="CN18" s="607"/>
      <c r="CO18" s="607"/>
      <c r="CP18" s="607"/>
      <c r="CQ18" s="608"/>
      <c r="CR18" s="609" t="s">
        <v>236</v>
      </c>
      <c r="CS18" s="610"/>
      <c r="CT18" s="610"/>
      <c r="CU18" s="610"/>
      <c r="CV18" s="610"/>
      <c r="CW18" s="610"/>
      <c r="CX18" s="610"/>
      <c r="CY18" s="611"/>
      <c r="CZ18" s="635" t="s">
        <v>236</v>
      </c>
      <c r="DA18" s="635"/>
      <c r="DB18" s="635"/>
      <c r="DC18" s="635"/>
      <c r="DD18" s="615" t="s">
        <v>236</v>
      </c>
      <c r="DE18" s="610"/>
      <c r="DF18" s="610"/>
      <c r="DG18" s="610"/>
      <c r="DH18" s="610"/>
      <c r="DI18" s="610"/>
      <c r="DJ18" s="610"/>
      <c r="DK18" s="610"/>
      <c r="DL18" s="610"/>
      <c r="DM18" s="610"/>
      <c r="DN18" s="610"/>
      <c r="DO18" s="610"/>
      <c r="DP18" s="611"/>
      <c r="DQ18" s="615" t="s">
        <v>130</v>
      </c>
      <c r="DR18" s="610"/>
      <c r="DS18" s="610"/>
      <c r="DT18" s="610"/>
      <c r="DU18" s="610"/>
      <c r="DV18" s="610"/>
      <c r="DW18" s="610"/>
      <c r="DX18" s="610"/>
      <c r="DY18" s="610"/>
      <c r="DZ18" s="610"/>
      <c r="EA18" s="610"/>
      <c r="EB18" s="610"/>
      <c r="EC18" s="645"/>
    </row>
    <row r="19" spans="2:133" ht="11.25" customHeight="1" x14ac:dyDescent="0.15">
      <c r="B19" s="606" t="s">
        <v>274</v>
      </c>
      <c r="C19" s="607"/>
      <c r="D19" s="607"/>
      <c r="E19" s="607"/>
      <c r="F19" s="607"/>
      <c r="G19" s="607"/>
      <c r="H19" s="607"/>
      <c r="I19" s="607"/>
      <c r="J19" s="607"/>
      <c r="K19" s="607"/>
      <c r="L19" s="607"/>
      <c r="M19" s="607"/>
      <c r="N19" s="607"/>
      <c r="O19" s="607"/>
      <c r="P19" s="607"/>
      <c r="Q19" s="608"/>
      <c r="R19" s="609">
        <v>74</v>
      </c>
      <c r="S19" s="610"/>
      <c r="T19" s="610"/>
      <c r="U19" s="610"/>
      <c r="V19" s="610"/>
      <c r="W19" s="610"/>
      <c r="X19" s="610"/>
      <c r="Y19" s="611"/>
      <c r="Z19" s="635">
        <v>0</v>
      </c>
      <c r="AA19" s="635"/>
      <c r="AB19" s="635"/>
      <c r="AC19" s="635"/>
      <c r="AD19" s="636">
        <v>74</v>
      </c>
      <c r="AE19" s="636"/>
      <c r="AF19" s="636"/>
      <c r="AG19" s="636"/>
      <c r="AH19" s="636"/>
      <c r="AI19" s="636"/>
      <c r="AJ19" s="636"/>
      <c r="AK19" s="636"/>
      <c r="AL19" s="612">
        <v>0</v>
      </c>
      <c r="AM19" s="613"/>
      <c r="AN19" s="613"/>
      <c r="AO19" s="637"/>
      <c r="AP19" s="606" t="s">
        <v>275</v>
      </c>
      <c r="AQ19" s="607"/>
      <c r="AR19" s="607"/>
      <c r="AS19" s="607"/>
      <c r="AT19" s="607"/>
      <c r="AU19" s="607"/>
      <c r="AV19" s="607"/>
      <c r="AW19" s="607"/>
      <c r="AX19" s="607"/>
      <c r="AY19" s="607"/>
      <c r="AZ19" s="607"/>
      <c r="BA19" s="607"/>
      <c r="BB19" s="607"/>
      <c r="BC19" s="607"/>
      <c r="BD19" s="607"/>
      <c r="BE19" s="607"/>
      <c r="BF19" s="608"/>
      <c r="BG19" s="609" t="s">
        <v>236</v>
      </c>
      <c r="BH19" s="610"/>
      <c r="BI19" s="610"/>
      <c r="BJ19" s="610"/>
      <c r="BK19" s="610"/>
      <c r="BL19" s="610"/>
      <c r="BM19" s="610"/>
      <c r="BN19" s="611"/>
      <c r="BO19" s="635" t="s">
        <v>236</v>
      </c>
      <c r="BP19" s="635"/>
      <c r="BQ19" s="635"/>
      <c r="BR19" s="635"/>
      <c r="BS19" s="636" t="s">
        <v>130</v>
      </c>
      <c r="BT19" s="636"/>
      <c r="BU19" s="636"/>
      <c r="BV19" s="636"/>
      <c r="BW19" s="636"/>
      <c r="BX19" s="636"/>
      <c r="BY19" s="636"/>
      <c r="BZ19" s="636"/>
      <c r="CA19" s="636"/>
      <c r="CB19" s="681"/>
      <c r="CD19" s="606" t="s">
        <v>276</v>
      </c>
      <c r="CE19" s="607"/>
      <c r="CF19" s="607"/>
      <c r="CG19" s="607"/>
      <c r="CH19" s="607"/>
      <c r="CI19" s="607"/>
      <c r="CJ19" s="607"/>
      <c r="CK19" s="607"/>
      <c r="CL19" s="607"/>
      <c r="CM19" s="607"/>
      <c r="CN19" s="607"/>
      <c r="CO19" s="607"/>
      <c r="CP19" s="607"/>
      <c r="CQ19" s="608"/>
      <c r="CR19" s="609" t="s">
        <v>130</v>
      </c>
      <c r="CS19" s="610"/>
      <c r="CT19" s="610"/>
      <c r="CU19" s="610"/>
      <c r="CV19" s="610"/>
      <c r="CW19" s="610"/>
      <c r="CX19" s="610"/>
      <c r="CY19" s="611"/>
      <c r="CZ19" s="635" t="s">
        <v>130</v>
      </c>
      <c r="DA19" s="635"/>
      <c r="DB19" s="635"/>
      <c r="DC19" s="635"/>
      <c r="DD19" s="615" t="s">
        <v>236</v>
      </c>
      <c r="DE19" s="610"/>
      <c r="DF19" s="610"/>
      <c r="DG19" s="610"/>
      <c r="DH19" s="610"/>
      <c r="DI19" s="610"/>
      <c r="DJ19" s="610"/>
      <c r="DK19" s="610"/>
      <c r="DL19" s="610"/>
      <c r="DM19" s="610"/>
      <c r="DN19" s="610"/>
      <c r="DO19" s="610"/>
      <c r="DP19" s="611"/>
      <c r="DQ19" s="615" t="s">
        <v>130</v>
      </c>
      <c r="DR19" s="610"/>
      <c r="DS19" s="610"/>
      <c r="DT19" s="610"/>
      <c r="DU19" s="610"/>
      <c r="DV19" s="610"/>
      <c r="DW19" s="610"/>
      <c r="DX19" s="610"/>
      <c r="DY19" s="610"/>
      <c r="DZ19" s="610"/>
      <c r="EA19" s="610"/>
      <c r="EB19" s="610"/>
      <c r="EC19" s="645"/>
    </row>
    <row r="20" spans="2:133" ht="11.25" customHeight="1" x14ac:dyDescent="0.15">
      <c r="B20" s="606" t="s">
        <v>277</v>
      </c>
      <c r="C20" s="607"/>
      <c r="D20" s="607"/>
      <c r="E20" s="607"/>
      <c r="F20" s="607"/>
      <c r="G20" s="607"/>
      <c r="H20" s="607"/>
      <c r="I20" s="607"/>
      <c r="J20" s="607"/>
      <c r="K20" s="607"/>
      <c r="L20" s="607"/>
      <c r="M20" s="607"/>
      <c r="N20" s="607"/>
      <c r="O20" s="607"/>
      <c r="P20" s="607"/>
      <c r="Q20" s="608"/>
      <c r="R20" s="609">
        <v>238</v>
      </c>
      <c r="S20" s="610"/>
      <c r="T20" s="610"/>
      <c r="U20" s="610"/>
      <c r="V20" s="610"/>
      <c r="W20" s="610"/>
      <c r="X20" s="610"/>
      <c r="Y20" s="611"/>
      <c r="Z20" s="635">
        <v>0</v>
      </c>
      <c r="AA20" s="635"/>
      <c r="AB20" s="635"/>
      <c r="AC20" s="635"/>
      <c r="AD20" s="636">
        <v>238</v>
      </c>
      <c r="AE20" s="636"/>
      <c r="AF20" s="636"/>
      <c r="AG20" s="636"/>
      <c r="AH20" s="636"/>
      <c r="AI20" s="636"/>
      <c r="AJ20" s="636"/>
      <c r="AK20" s="636"/>
      <c r="AL20" s="612">
        <v>0</v>
      </c>
      <c r="AM20" s="613"/>
      <c r="AN20" s="613"/>
      <c r="AO20" s="637"/>
      <c r="AP20" s="606" t="s">
        <v>278</v>
      </c>
      <c r="AQ20" s="607"/>
      <c r="AR20" s="607"/>
      <c r="AS20" s="607"/>
      <c r="AT20" s="607"/>
      <c r="AU20" s="607"/>
      <c r="AV20" s="607"/>
      <c r="AW20" s="607"/>
      <c r="AX20" s="607"/>
      <c r="AY20" s="607"/>
      <c r="AZ20" s="607"/>
      <c r="BA20" s="607"/>
      <c r="BB20" s="607"/>
      <c r="BC20" s="607"/>
      <c r="BD20" s="607"/>
      <c r="BE20" s="607"/>
      <c r="BF20" s="608"/>
      <c r="BG20" s="609" t="s">
        <v>236</v>
      </c>
      <c r="BH20" s="610"/>
      <c r="BI20" s="610"/>
      <c r="BJ20" s="610"/>
      <c r="BK20" s="610"/>
      <c r="BL20" s="610"/>
      <c r="BM20" s="610"/>
      <c r="BN20" s="611"/>
      <c r="BO20" s="635" t="s">
        <v>130</v>
      </c>
      <c r="BP20" s="635"/>
      <c r="BQ20" s="635"/>
      <c r="BR20" s="635"/>
      <c r="BS20" s="636" t="s">
        <v>130</v>
      </c>
      <c r="BT20" s="636"/>
      <c r="BU20" s="636"/>
      <c r="BV20" s="636"/>
      <c r="BW20" s="636"/>
      <c r="BX20" s="636"/>
      <c r="BY20" s="636"/>
      <c r="BZ20" s="636"/>
      <c r="CA20" s="636"/>
      <c r="CB20" s="681"/>
      <c r="CD20" s="606" t="s">
        <v>279</v>
      </c>
      <c r="CE20" s="607"/>
      <c r="CF20" s="607"/>
      <c r="CG20" s="607"/>
      <c r="CH20" s="607"/>
      <c r="CI20" s="607"/>
      <c r="CJ20" s="607"/>
      <c r="CK20" s="607"/>
      <c r="CL20" s="607"/>
      <c r="CM20" s="607"/>
      <c r="CN20" s="607"/>
      <c r="CO20" s="607"/>
      <c r="CP20" s="607"/>
      <c r="CQ20" s="608"/>
      <c r="CR20" s="609">
        <v>2738403</v>
      </c>
      <c r="CS20" s="610"/>
      <c r="CT20" s="610"/>
      <c r="CU20" s="610"/>
      <c r="CV20" s="610"/>
      <c r="CW20" s="610"/>
      <c r="CX20" s="610"/>
      <c r="CY20" s="611"/>
      <c r="CZ20" s="635">
        <v>100</v>
      </c>
      <c r="DA20" s="635"/>
      <c r="DB20" s="635"/>
      <c r="DC20" s="635"/>
      <c r="DD20" s="615">
        <v>1113092</v>
      </c>
      <c r="DE20" s="610"/>
      <c r="DF20" s="610"/>
      <c r="DG20" s="610"/>
      <c r="DH20" s="610"/>
      <c r="DI20" s="610"/>
      <c r="DJ20" s="610"/>
      <c r="DK20" s="610"/>
      <c r="DL20" s="610"/>
      <c r="DM20" s="610"/>
      <c r="DN20" s="610"/>
      <c r="DO20" s="610"/>
      <c r="DP20" s="611"/>
      <c r="DQ20" s="615">
        <v>1308503</v>
      </c>
      <c r="DR20" s="610"/>
      <c r="DS20" s="610"/>
      <c r="DT20" s="610"/>
      <c r="DU20" s="610"/>
      <c r="DV20" s="610"/>
      <c r="DW20" s="610"/>
      <c r="DX20" s="610"/>
      <c r="DY20" s="610"/>
      <c r="DZ20" s="610"/>
      <c r="EA20" s="610"/>
      <c r="EB20" s="610"/>
      <c r="EC20" s="645"/>
    </row>
    <row r="21" spans="2:133" ht="11.25" customHeight="1" x14ac:dyDescent="0.15">
      <c r="B21" s="606" t="s">
        <v>280</v>
      </c>
      <c r="C21" s="607"/>
      <c r="D21" s="607"/>
      <c r="E21" s="607"/>
      <c r="F21" s="607"/>
      <c r="G21" s="607"/>
      <c r="H21" s="607"/>
      <c r="I21" s="607"/>
      <c r="J21" s="607"/>
      <c r="K21" s="607"/>
      <c r="L21" s="607"/>
      <c r="M21" s="607"/>
      <c r="N21" s="607"/>
      <c r="O21" s="607"/>
      <c r="P21" s="607"/>
      <c r="Q21" s="608"/>
      <c r="R21" s="609">
        <v>16</v>
      </c>
      <c r="S21" s="610"/>
      <c r="T21" s="610"/>
      <c r="U21" s="610"/>
      <c r="V21" s="610"/>
      <c r="W21" s="610"/>
      <c r="X21" s="610"/>
      <c r="Y21" s="611"/>
      <c r="Z21" s="635">
        <v>0</v>
      </c>
      <c r="AA21" s="635"/>
      <c r="AB21" s="635"/>
      <c r="AC21" s="635"/>
      <c r="AD21" s="636">
        <v>16</v>
      </c>
      <c r="AE21" s="636"/>
      <c r="AF21" s="636"/>
      <c r="AG21" s="636"/>
      <c r="AH21" s="636"/>
      <c r="AI21" s="636"/>
      <c r="AJ21" s="636"/>
      <c r="AK21" s="636"/>
      <c r="AL21" s="612">
        <v>0</v>
      </c>
      <c r="AM21" s="613"/>
      <c r="AN21" s="613"/>
      <c r="AO21" s="637"/>
      <c r="AP21" s="606" t="s">
        <v>281</v>
      </c>
      <c r="AQ21" s="682"/>
      <c r="AR21" s="682"/>
      <c r="AS21" s="682"/>
      <c r="AT21" s="682"/>
      <c r="AU21" s="682"/>
      <c r="AV21" s="682"/>
      <c r="AW21" s="682"/>
      <c r="AX21" s="682"/>
      <c r="AY21" s="682"/>
      <c r="AZ21" s="682"/>
      <c r="BA21" s="682"/>
      <c r="BB21" s="682"/>
      <c r="BC21" s="682"/>
      <c r="BD21" s="682"/>
      <c r="BE21" s="682"/>
      <c r="BF21" s="683"/>
      <c r="BG21" s="609" t="s">
        <v>236</v>
      </c>
      <c r="BH21" s="610"/>
      <c r="BI21" s="610"/>
      <c r="BJ21" s="610"/>
      <c r="BK21" s="610"/>
      <c r="BL21" s="610"/>
      <c r="BM21" s="610"/>
      <c r="BN21" s="611"/>
      <c r="BO21" s="635" t="s">
        <v>130</v>
      </c>
      <c r="BP21" s="635"/>
      <c r="BQ21" s="635"/>
      <c r="BR21" s="635"/>
      <c r="BS21" s="636" t="s">
        <v>130</v>
      </c>
      <c r="BT21" s="636"/>
      <c r="BU21" s="636"/>
      <c r="BV21" s="636"/>
      <c r="BW21" s="636"/>
      <c r="BX21" s="636"/>
      <c r="BY21" s="636"/>
      <c r="BZ21" s="636"/>
      <c r="CA21" s="636"/>
      <c r="CB21" s="681"/>
      <c r="CD21" s="586"/>
      <c r="CE21" s="587"/>
      <c r="CF21" s="587"/>
      <c r="CG21" s="587"/>
      <c r="CH21" s="587"/>
      <c r="CI21" s="587"/>
      <c r="CJ21" s="587"/>
      <c r="CK21" s="587"/>
      <c r="CL21" s="587"/>
      <c r="CM21" s="587"/>
      <c r="CN21" s="587"/>
      <c r="CO21" s="587"/>
      <c r="CP21" s="587"/>
      <c r="CQ21" s="588"/>
      <c r="CR21" s="689"/>
      <c r="CS21" s="690"/>
      <c r="CT21" s="690"/>
      <c r="CU21" s="690"/>
      <c r="CV21" s="690"/>
      <c r="CW21" s="690"/>
      <c r="CX21" s="690"/>
      <c r="CY21" s="691"/>
      <c r="CZ21" s="692"/>
      <c r="DA21" s="692"/>
      <c r="DB21" s="692"/>
      <c r="DC21" s="692"/>
      <c r="DD21" s="693"/>
      <c r="DE21" s="690"/>
      <c r="DF21" s="690"/>
      <c r="DG21" s="690"/>
      <c r="DH21" s="690"/>
      <c r="DI21" s="690"/>
      <c r="DJ21" s="690"/>
      <c r="DK21" s="690"/>
      <c r="DL21" s="690"/>
      <c r="DM21" s="690"/>
      <c r="DN21" s="690"/>
      <c r="DO21" s="690"/>
      <c r="DP21" s="691"/>
      <c r="DQ21" s="693"/>
      <c r="DR21" s="690"/>
      <c r="DS21" s="690"/>
      <c r="DT21" s="690"/>
      <c r="DU21" s="690"/>
      <c r="DV21" s="690"/>
      <c r="DW21" s="690"/>
      <c r="DX21" s="690"/>
      <c r="DY21" s="690"/>
      <c r="DZ21" s="690"/>
      <c r="EA21" s="690"/>
      <c r="EB21" s="690"/>
      <c r="EC21" s="697"/>
    </row>
    <row r="22" spans="2:133" ht="11.25" customHeight="1" x14ac:dyDescent="0.15">
      <c r="B22" s="666" t="s">
        <v>282</v>
      </c>
      <c r="C22" s="667"/>
      <c r="D22" s="667"/>
      <c r="E22" s="667"/>
      <c r="F22" s="667"/>
      <c r="G22" s="667"/>
      <c r="H22" s="667"/>
      <c r="I22" s="667"/>
      <c r="J22" s="667"/>
      <c r="K22" s="667"/>
      <c r="L22" s="667"/>
      <c r="M22" s="667"/>
      <c r="N22" s="667"/>
      <c r="O22" s="667"/>
      <c r="P22" s="667"/>
      <c r="Q22" s="668"/>
      <c r="R22" s="609" t="s">
        <v>523</v>
      </c>
      <c r="S22" s="610"/>
      <c r="T22" s="610"/>
      <c r="U22" s="610"/>
      <c r="V22" s="610"/>
      <c r="W22" s="610"/>
      <c r="X22" s="610"/>
      <c r="Y22" s="611"/>
      <c r="Z22" s="635" t="s">
        <v>523</v>
      </c>
      <c r="AA22" s="635"/>
      <c r="AB22" s="635"/>
      <c r="AC22" s="635"/>
      <c r="AD22" s="636">
        <v>0</v>
      </c>
      <c r="AE22" s="636"/>
      <c r="AF22" s="636"/>
      <c r="AG22" s="636"/>
      <c r="AH22" s="636"/>
      <c r="AI22" s="636"/>
      <c r="AJ22" s="636"/>
      <c r="AK22" s="636"/>
      <c r="AL22" s="612">
        <v>0</v>
      </c>
      <c r="AM22" s="613"/>
      <c r="AN22" s="613"/>
      <c r="AO22" s="637"/>
      <c r="AP22" s="606" t="s">
        <v>283</v>
      </c>
      <c r="AQ22" s="682"/>
      <c r="AR22" s="682"/>
      <c r="AS22" s="682"/>
      <c r="AT22" s="682"/>
      <c r="AU22" s="682"/>
      <c r="AV22" s="682"/>
      <c r="AW22" s="682"/>
      <c r="AX22" s="682"/>
      <c r="AY22" s="682"/>
      <c r="AZ22" s="682"/>
      <c r="BA22" s="682"/>
      <c r="BB22" s="682"/>
      <c r="BC22" s="682"/>
      <c r="BD22" s="682"/>
      <c r="BE22" s="682"/>
      <c r="BF22" s="683"/>
      <c r="BG22" s="609" t="s">
        <v>236</v>
      </c>
      <c r="BH22" s="610"/>
      <c r="BI22" s="610"/>
      <c r="BJ22" s="610"/>
      <c r="BK22" s="610"/>
      <c r="BL22" s="610"/>
      <c r="BM22" s="610"/>
      <c r="BN22" s="611"/>
      <c r="BO22" s="635" t="s">
        <v>130</v>
      </c>
      <c r="BP22" s="635"/>
      <c r="BQ22" s="635"/>
      <c r="BR22" s="635"/>
      <c r="BS22" s="636" t="s">
        <v>130</v>
      </c>
      <c r="BT22" s="636"/>
      <c r="BU22" s="636"/>
      <c r="BV22" s="636"/>
      <c r="BW22" s="636"/>
      <c r="BX22" s="636"/>
      <c r="BY22" s="636"/>
      <c r="BZ22" s="636"/>
      <c r="CA22" s="636"/>
      <c r="CB22" s="681"/>
      <c r="CD22" s="662" t="s">
        <v>284</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15">
      <c r="B23" s="606" t="s">
        <v>285</v>
      </c>
      <c r="C23" s="607"/>
      <c r="D23" s="607"/>
      <c r="E23" s="607"/>
      <c r="F23" s="607"/>
      <c r="G23" s="607"/>
      <c r="H23" s="607"/>
      <c r="I23" s="607"/>
      <c r="J23" s="607"/>
      <c r="K23" s="607"/>
      <c r="L23" s="607"/>
      <c r="M23" s="607"/>
      <c r="N23" s="607"/>
      <c r="O23" s="607"/>
      <c r="P23" s="607"/>
      <c r="Q23" s="608"/>
      <c r="R23" s="609">
        <v>1053168</v>
      </c>
      <c r="S23" s="610"/>
      <c r="T23" s="610"/>
      <c r="U23" s="610"/>
      <c r="V23" s="610"/>
      <c r="W23" s="610"/>
      <c r="X23" s="610"/>
      <c r="Y23" s="611"/>
      <c r="Z23" s="635">
        <v>36.700000000000003</v>
      </c>
      <c r="AA23" s="635"/>
      <c r="AB23" s="635"/>
      <c r="AC23" s="635"/>
      <c r="AD23" s="636">
        <v>786038</v>
      </c>
      <c r="AE23" s="636"/>
      <c r="AF23" s="636"/>
      <c r="AG23" s="636"/>
      <c r="AH23" s="636"/>
      <c r="AI23" s="636"/>
      <c r="AJ23" s="636"/>
      <c r="AK23" s="636"/>
      <c r="AL23" s="612">
        <v>83.6</v>
      </c>
      <c r="AM23" s="613"/>
      <c r="AN23" s="613"/>
      <c r="AO23" s="637"/>
      <c r="AP23" s="606" t="s">
        <v>286</v>
      </c>
      <c r="AQ23" s="682"/>
      <c r="AR23" s="682"/>
      <c r="AS23" s="682"/>
      <c r="AT23" s="682"/>
      <c r="AU23" s="682"/>
      <c r="AV23" s="682"/>
      <c r="AW23" s="682"/>
      <c r="AX23" s="682"/>
      <c r="AY23" s="682"/>
      <c r="AZ23" s="682"/>
      <c r="BA23" s="682"/>
      <c r="BB23" s="682"/>
      <c r="BC23" s="682"/>
      <c r="BD23" s="682"/>
      <c r="BE23" s="682"/>
      <c r="BF23" s="683"/>
      <c r="BG23" s="609" t="s">
        <v>236</v>
      </c>
      <c r="BH23" s="610"/>
      <c r="BI23" s="610"/>
      <c r="BJ23" s="610"/>
      <c r="BK23" s="610"/>
      <c r="BL23" s="610"/>
      <c r="BM23" s="610"/>
      <c r="BN23" s="611"/>
      <c r="BO23" s="635" t="s">
        <v>236</v>
      </c>
      <c r="BP23" s="635"/>
      <c r="BQ23" s="635"/>
      <c r="BR23" s="635"/>
      <c r="BS23" s="636" t="s">
        <v>236</v>
      </c>
      <c r="BT23" s="636"/>
      <c r="BU23" s="636"/>
      <c r="BV23" s="636"/>
      <c r="BW23" s="636"/>
      <c r="BX23" s="636"/>
      <c r="BY23" s="636"/>
      <c r="BZ23" s="636"/>
      <c r="CA23" s="636"/>
      <c r="CB23" s="681"/>
      <c r="CD23" s="662" t="s">
        <v>225</v>
      </c>
      <c r="CE23" s="663"/>
      <c r="CF23" s="663"/>
      <c r="CG23" s="663"/>
      <c r="CH23" s="663"/>
      <c r="CI23" s="663"/>
      <c r="CJ23" s="663"/>
      <c r="CK23" s="663"/>
      <c r="CL23" s="663"/>
      <c r="CM23" s="663"/>
      <c r="CN23" s="663"/>
      <c r="CO23" s="663"/>
      <c r="CP23" s="663"/>
      <c r="CQ23" s="664"/>
      <c r="CR23" s="662" t="s">
        <v>287</v>
      </c>
      <c r="CS23" s="663"/>
      <c r="CT23" s="663"/>
      <c r="CU23" s="663"/>
      <c r="CV23" s="663"/>
      <c r="CW23" s="663"/>
      <c r="CX23" s="663"/>
      <c r="CY23" s="664"/>
      <c r="CZ23" s="662" t="s">
        <v>288</v>
      </c>
      <c r="DA23" s="663"/>
      <c r="DB23" s="663"/>
      <c r="DC23" s="664"/>
      <c r="DD23" s="662" t="s">
        <v>289</v>
      </c>
      <c r="DE23" s="663"/>
      <c r="DF23" s="663"/>
      <c r="DG23" s="663"/>
      <c r="DH23" s="663"/>
      <c r="DI23" s="663"/>
      <c r="DJ23" s="663"/>
      <c r="DK23" s="664"/>
      <c r="DL23" s="694" t="s">
        <v>290</v>
      </c>
      <c r="DM23" s="695"/>
      <c r="DN23" s="695"/>
      <c r="DO23" s="695"/>
      <c r="DP23" s="695"/>
      <c r="DQ23" s="695"/>
      <c r="DR23" s="695"/>
      <c r="DS23" s="695"/>
      <c r="DT23" s="695"/>
      <c r="DU23" s="695"/>
      <c r="DV23" s="696"/>
      <c r="DW23" s="662" t="s">
        <v>291</v>
      </c>
      <c r="DX23" s="663"/>
      <c r="DY23" s="663"/>
      <c r="DZ23" s="663"/>
      <c r="EA23" s="663"/>
      <c r="EB23" s="663"/>
      <c r="EC23" s="664"/>
    </row>
    <row r="24" spans="2:133" ht="11.25" customHeight="1" x14ac:dyDescent="0.15">
      <c r="B24" s="606" t="s">
        <v>292</v>
      </c>
      <c r="C24" s="607"/>
      <c r="D24" s="607"/>
      <c r="E24" s="607"/>
      <c r="F24" s="607"/>
      <c r="G24" s="607"/>
      <c r="H24" s="607"/>
      <c r="I24" s="607"/>
      <c r="J24" s="607"/>
      <c r="K24" s="607"/>
      <c r="L24" s="607"/>
      <c r="M24" s="607"/>
      <c r="N24" s="607"/>
      <c r="O24" s="607"/>
      <c r="P24" s="607"/>
      <c r="Q24" s="608"/>
      <c r="R24" s="609">
        <v>786038</v>
      </c>
      <c r="S24" s="610"/>
      <c r="T24" s="610"/>
      <c r="U24" s="610"/>
      <c r="V24" s="610"/>
      <c r="W24" s="610"/>
      <c r="X24" s="610"/>
      <c r="Y24" s="611"/>
      <c r="Z24" s="635">
        <v>27.4</v>
      </c>
      <c r="AA24" s="635"/>
      <c r="AB24" s="635"/>
      <c r="AC24" s="635"/>
      <c r="AD24" s="636">
        <v>786038</v>
      </c>
      <c r="AE24" s="636"/>
      <c r="AF24" s="636"/>
      <c r="AG24" s="636"/>
      <c r="AH24" s="636"/>
      <c r="AI24" s="636"/>
      <c r="AJ24" s="636"/>
      <c r="AK24" s="636"/>
      <c r="AL24" s="612">
        <v>83.6</v>
      </c>
      <c r="AM24" s="613"/>
      <c r="AN24" s="613"/>
      <c r="AO24" s="637"/>
      <c r="AP24" s="606" t="s">
        <v>293</v>
      </c>
      <c r="AQ24" s="682"/>
      <c r="AR24" s="682"/>
      <c r="AS24" s="682"/>
      <c r="AT24" s="682"/>
      <c r="AU24" s="682"/>
      <c r="AV24" s="682"/>
      <c r="AW24" s="682"/>
      <c r="AX24" s="682"/>
      <c r="AY24" s="682"/>
      <c r="AZ24" s="682"/>
      <c r="BA24" s="682"/>
      <c r="BB24" s="682"/>
      <c r="BC24" s="682"/>
      <c r="BD24" s="682"/>
      <c r="BE24" s="682"/>
      <c r="BF24" s="683"/>
      <c r="BG24" s="609" t="s">
        <v>130</v>
      </c>
      <c r="BH24" s="610"/>
      <c r="BI24" s="610"/>
      <c r="BJ24" s="610"/>
      <c r="BK24" s="610"/>
      <c r="BL24" s="610"/>
      <c r="BM24" s="610"/>
      <c r="BN24" s="611"/>
      <c r="BO24" s="635" t="s">
        <v>130</v>
      </c>
      <c r="BP24" s="635"/>
      <c r="BQ24" s="635"/>
      <c r="BR24" s="635"/>
      <c r="BS24" s="636" t="s">
        <v>236</v>
      </c>
      <c r="BT24" s="636"/>
      <c r="BU24" s="636"/>
      <c r="BV24" s="636"/>
      <c r="BW24" s="636"/>
      <c r="BX24" s="636"/>
      <c r="BY24" s="636"/>
      <c r="BZ24" s="636"/>
      <c r="CA24" s="636"/>
      <c r="CB24" s="681"/>
      <c r="CD24" s="659" t="s">
        <v>294</v>
      </c>
      <c r="CE24" s="660"/>
      <c r="CF24" s="660"/>
      <c r="CG24" s="660"/>
      <c r="CH24" s="660"/>
      <c r="CI24" s="660"/>
      <c r="CJ24" s="660"/>
      <c r="CK24" s="660"/>
      <c r="CL24" s="660"/>
      <c r="CM24" s="660"/>
      <c r="CN24" s="660"/>
      <c r="CO24" s="660"/>
      <c r="CP24" s="660"/>
      <c r="CQ24" s="661"/>
      <c r="CR24" s="656">
        <v>713666</v>
      </c>
      <c r="CS24" s="657"/>
      <c r="CT24" s="657"/>
      <c r="CU24" s="657"/>
      <c r="CV24" s="657"/>
      <c r="CW24" s="657"/>
      <c r="CX24" s="657"/>
      <c r="CY24" s="685"/>
      <c r="CZ24" s="686">
        <v>26.1</v>
      </c>
      <c r="DA24" s="671"/>
      <c r="DB24" s="671"/>
      <c r="DC24" s="688"/>
      <c r="DD24" s="684">
        <v>602955</v>
      </c>
      <c r="DE24" s="657"/>
      <c r="DF24" s="657"/>
      <c r="DG24" s="657"/>
      <c r="DH24" s="657"/>
      <c r="DI24" s="657"/>
      <c r="DJ24" s="657"/>
      <c r="DK24" s="685"/>
      <c r="DL24" s="684">
        <v>545964</v>
      </c>
      <c r="DM24" s="657"/>
      <c r="DN24" s="657"/>
      <c r="DO24" s="657"/>
      <c r="DP24" s="657"/>
      <c r="DQ24" s="657"/>
      <c r="DR24" s="657"/>
      <c r="DS24" s="657"/>
      <c r="DT24" s="657"/>
      <c r="DU24" s="657"/>
      <c r="DV24" s="685"/>
      <c r="DW24" s="686">
        <v>56.5</v>
      </c>
      <c r="DX24" s="671"/>
      <c r="DY24" s="671"/>
      <c r="DZ24" s="671"/>
      <c r="EA24" s="671"/>
      <c r="EB24" s="671"/>
      <c r="EC24" s="687"/>
    </row>
    <row r="25" spans="2:133" ht="11.25" customHeight="1" x14ac:dyDescent="0.15">
      <c r="B25" s="606" t="s">
        <v>295</v>
      </c>
      <c r="C25" s="607"/>
      <c r="D25" s="607"/>
      <c r="E25" s="607"/>
      <c r="F25" s="607"/>
      <c r="G25" s="607"/>
      <c r="H25" s="607"/>
      <c r="I25" s="607"/>
      <c r="J25" s="607"/>
      <c r="K25" s="607"/>
      <c r="L25" s="607"/>
      <c r="M25" s="607"/>
      <c r="N25" s="607"/>
      <c r="O25" s="607"/>
      <c r="P25" s="607"/>
      <c r="Q25" s="608"/>
      <c r="R25" s="609">
        <v>267130</v>
      </c>
      <c r="S25" s="610"/>
      <c r="T25" s="610"/>
      <c r="U25" s="610"/>
      <c r="V25" s="610"/>
      <c r="W25" s="610"/>
      <c r="X25" s="610"/>
      <c r="Y25" s="611"/>
      <c r="Z25" s="635">
        <v>9.3000000000000007</v>
      </c>
      <c r="AA25" s="635"/>
      <c r="AB25" s="635"/>
      <c r="AC25" s="635"/>
      <c r="AD25" s="636" t="s">
        <v>523</v>
      </c>
      <c r="AE25" s="636"/>
      <c r="AF25" s="636"/>
      <c r="AG25" s="636"/>
      <c r="AH25" s="636"/>
      <c r="AI25" s="636"/>
      <c r="AJ25" s="636"/>
      <c r="AK25" s="636"/>
      <c r="AL25" s="612" t="s">
        <v>523</v>
      </c>
      <c r="AM25" s="613"/>
      <c r="AN25" s="613"/>
      <c r="AO25" s="637"/>
      <c r="AP25" s="606" t="s">
        <v>296</v>
      </c>
      <c r="AQ25" s="682"/>
      <c r="AR25" s="682"/>
      <c r="AS25" s="682"/>
      <c r="AT25" s="682"/>
      <c r="AU25" s="682"/>
      <c r="AV25" s="682"/>
      <c r="AW25" s="682"/>
      <c r="AX25" s="682"/>
      <c r="AY25" s="682"/>
      <c r="AZ25" s="682"/>
      <c r="BA25" s="682"/>
      <c r="BB25" s="682"/>
      <c r="BC25" s="682"/>
      <c r="BD25" s="682"/>
      <c r="BE25" s="682"/>
      <c r="BF25" s="683"/>
      <c r="BG25" s="609" t="s">
        <v>236</v>
      </c>
      <c r="BH25" s="610"/>
      <c r="BI25" s="610"/>
      <c r="BJ25" s="610"/>
      <c r="BK25" s="610"/>
      <c r="BL25" s="610"/>
      <c r="BM25" s="610"/>
      <c r="BN25" s="611"/>
      <c r="BO25" s="635" t="s">
        <v>236</v>
      </c>
      <c r="BP25" s="635"/>
      <c r="BQ25" s="635"/>
      <c r="BR25" s="635"/>
      <c r="BS25" s="636" t="s">
        <v>130</v>
      </c>
      <c r="BT25" s="636"/>
      <c r="BU25" s="636"/>
      <c r="BV25" s="636"/>
      <c r="BW25" s="636"/>
      <c r="BX25" s="636"/>
      <c r="BY25" s="636"/>
      <c r="BZ25" s="636"/>
      <c r="CA25" s="636"/>
      <c r="CB25" s="681"/>
      <c r="CD25" s="606" t="s">
        <v>297</v>
      </c>
      <c r="CE25" s="607"/>
      <c r="CF25" s="607"/>
      <c r="CG25" s="607"/>
      <c r="CH25" s="607"/>
      <c r="CI25" s="607"/>
      <c r="CJ25" s="607"/>
      <c r="CK25" s="607"/>
      <c r="CL25" s="607"/>
      <c r="CM25" s="607"/>
      <c r="CN25" s="607"/>
      <c r="CO25" s="607"/>
      <c r="CP25" s="607"/>
      <c r="CQ25" s="608"/>
      <c r="CR25" s="609">
        <v>362216</v>
      </c>
      <c r="CS25" s="619"/>
      <c r="CT25" s="619"/>
      <c r="CU25" s="619"/>
      <c r="CV25" s="619"/>
      <c r="CW25" s="619"/>
      <c r="CX25" s="619"/>
      <c r="CY25" s="620"/>
      <c r="CZ25" s="612">
        <v>13.2</v>
      </c>
      <c r="DA25" s="621"/>
      <c r="DB25" s="621"/>
      <c r="DC25" s="622"/>
      <c r="DD25" s="615">
        <v>297854</v>
      </c>
      <c r="DE25" s="619"/>
      <c r="DF25" s="619"/>
      <c r="DG25" s="619"/>
      <c r="DH25" s="619"/>
      <c r="DI25" s="619"/>
      <c r="DJ25" s="619"/>
      <c r="DK25" s="620"/>
      <c r="DL25" s="615">
        <v>242555</v>
      </c>
      <c r="DM25" s="619"/>
      <c r="DN25" s="619"/>
      <c r="DO25" s="619"/>
      <c r="DP25" s="619"/>
      <c r="DQ25" s="619"/>
      <c r="DR25" s="619"/>
      <c r="DS25" s="619"/>
      <c r="DT25" s="619"/>
      <c r="DU25" s="619"/>
      <c r="DV25" s="620"/>
      <c r="DW25" s="612">
        <v>25.1</v>
      </c>
      <c r="DX25" s="621"/>
      <c r="DY25" s="621"/>
      <c r="DZ25" s="621"/>
      <c r="EA25" s="621"/>
      <c r="EB25" s="621"/>
      <c r="EC25" s="640"/>
    </row>
    <row r="26" spans="2:133" ht="11.25" customHeight="1" x14ac:dyDescent="0.15">
      <c r="B26" s="606" t="s">
        <v>298</v>
      </c>
      <c r="C26" s="607"/>
      <c r="D26" s="607"/>
      <c r="E26" s="607"/>
      <c r="F26" s="607"/>
      <c r="G26" s="607"/>
      <c r="H26" s="607"/>
      <c r="I26" s="607"/>
      <c r="J26" s="607"/>
      <c r="K26" s="607"/>
      <c r="L26" s="607"/>
      <c r="M26" s="607"/>
      <c r="N26" s="607"/>
      <c r="O26" s="607"/>
      <c r="P26" s="607"/>
      <c r="Q26" s="608"/>
      <c r="R26" s="609" t="s">
        <v>523</v>
      </c>
      <c r="S26" s="610"/>
      <c r="T26" s="610"/>
      <c r="U26" s="610"/>
      <c r="V26" s="610"/>
      <c r="W26" s="610"/>
      <c r="X26" s="610"/>
      <c r="Y26" s="611"/>
      <c r="Z26" s="635" t="s">
        <v>523</v>
      </c>
      <c r="AA26" s="635"/>
      <c r="AB26" s="635"/>
      <c r="AC26" s="635"/>
      <c r="AD26" s="636" t="s">
        <v>523</v>
      </c>
      <c r="AE26" s="636"/>
      <c r="AF26" s="636"/>
      <c r="AG26" s="636"/>
      <c r="AH26" s="636"/>
      <c r="AI26" s="636"/>
      <c r="AJ26" s="636"/>
      <c r="AK26" s="636"/>
      <c r="AL26" s="612" t="s">
        <v>523</v>
      </c>
      <c r="AM26" s="613"/>
      <c r="AN26" s="613"/>
      <c r="AO26" s="637"/>
      <c r="AP26" s="606" t="s">
        <v>299</v>
      </c>
      <c r="AQ26" s="682"/>
      <c r="AR26" s="682"/>
      <c r="AS26" s="682"/>
      <c r="AT26" s="682"/>
      <c r="AU26" s="682"/>
      <c r="AV26" s="682"/>
      <c r="AW26" s="682"/>
      <c r="AX26" s="682"/>
      <c r="AY26" s="682"/>
      <c r="AZ26" s="682"/>
      <c r="BA26" s="682"/>
      <c r="BB26" s="682"/>
      <c r="BC26" s="682"/>
      <c r="BD26" s="682"/>
      <c r="BE26" s="682"/>
      <c r="BF26" s="683"/>
      <c r="BG26" s="609" t="s">
        <v>236</v>
      </c>
      <c r="BH26" s="610"/>
      <c r="BI26" s="610"/>
      <c r="BJ26" s="610"/>
      <c r="BK26" s="610"/>
      <c r="BL26" s="610"/>
      <c r="BM26" s="610"/>
      <c r="BN26" s="611"/>
      <c r="BO26" s="635" t="s">
        <v>236</v>
      </c>
      <c r="BP26" s="635"/>
      <c r="BQ26" s="635"/>
      <c r="BR26" s="635"/>
      <c r="BS26" s="636" t="s">
        <v>236</v>
      </c>
      <c r="BT26" s="636"/>
      <c r="BU26" s="636"/>
      <c r="BV26" s="636"/>
      <c r="BW26" s="636"/>
      <c r="BX26" s="636"/>
      <c r="BY26" s="636"/>
      <c r="BZ26" s="636"/>
      <c r="CA26" s="636"/>
      <c r="CB26" s="681"/>
      <c r="CD26" s="606" t="s">
        <v>300</v>
      </c>
      <c r="CE26" s="607"/>
      <c r="CF26" s="607"/>
      <c r="CG26" s="607"/>
      <c r="CH26" s="607"/>
      <c r="CI26" s="607"/>
      <c r="CJ26" s="607"/>
      <c r="CK26" s="607"/>
      <c r="CL26" s="607"/>
      <c r="CM26" s="607"/>
      <c r="CN26" s="607"/>
      <c r="CO26" s="607"/>
      <c r="CP26" s="607"/>
      <c r="CQ26" s="608"/>
      <c r="CR26" s="609">
        <v>209400</v>
      </c>
      <c r="CS26" s="610"/>
      <c r="CT26" s="610"/>
      <c r="CU26" s="610"/>
      <c r="CV26" s="610"/>
      <c r="CW26" s="610"/>
      <c r="CX26" s="610"/>
      <c r="CY26" s="611"/>
      <c r="CZ26" s="612">
        <v>7.6</v>
      </c>
      <c r="DA26" s="621"/>
      <c r="DB26" s="621"/>
      <c r="DC26" s="622"/>
      <c r="DD26" s="615">
        <v>157703</v>
      </c>
      <c r="DE26" s="610"/>
      <c r="DF26" s="610"/>
      <c r="DG26" s="610"/>
      <c r="DH26" s="610"/>
      <c r="DI26" s="610"/>
      <c r="DJ26" s="610"/>
      <c r="DK26" s="611"/>
      <c r="DL26" s="615" t="s">
        <v>130</v>
      </c>
      <c r="DM26" s="610"/>
      <c r="DN26" s="610"/>
      <c r="DO26" s="610"/>
      <c r="DP26" s="610"/>
      <c r="DQ26" s="610"/>
      <c r="DR26" s="610"/>
      <c r="DS26" s="610"/>
      <c r="DT26" s="610"/>
      <c r="DU26" s="610"/>
      <c r="DV26" s="611"/>
      <c r="DW26" s="612" t="s">
        <v>130</v>
      </c>
      <c r="DX26" s="621"/>
      <c r="DY26" s="621"/>
      <c r="DZ26" s="621"/>
      <c r="EA26" s="621"/>
      <c r="EB26" s="621"/>
      <c r="EC26" s="640"/>
    </row>
    <row r="27" spans="2:133" ht="11.25" customHeight="1" x14ac:dyDescent="0.15">
      <c r="B27" s="606" t="s">
        <v>301</v>
      </c>
      <c r="C27" s="607"/>
      <c r="D27" s="607"/>
      <c r="E27" s="607"/>
      <c r="F27" s="607"/>
      <c r="G27" s="607"/>
      <c r="H27" s="607"/>
      <c r="I27" s="607"/>
      <c r="J27" s="607"/>
      <c r="K27" s="607"/>
      <c r="L27" s="607"/>
      <c r="M27" s="607"/>
      <c r="N27" s="607"/>
      <c r="O27" s="607"/>
      <c r="P27" s="607"/>
      <c r="Q27" s="608"/>
      <c r="R27" s="609">
        <v>1188048</v>
      </c>
      <c r="S27" s="610"/>
      <c r="T27" s="610"/>
      <c r="U27" s="610"/>
      <c r="V27" s="610"/>
      <c r="W27" s="610"/>
      <c r="X27" s="610"/>
      <c r="Y27" s="611"/>
      <c r="Z27" s="635">
        <v>41.5</v>
      </c>
      <c r="AA27" s="635"/>
      <c r="AB27" s="635"/>
      <c r="AC27" s="635"/>
      <c r="AD27" s="636">
        <v>920918</v>
      </c>
      <c r="AE27" s="636"/>
      <c r="AF27" s="636"/>
      <c r="AG27" s="636"/>
      <c r="AH27" s="636"/>
      <c r="AI27" s="636"/>
      <c r="AJ27" s="636"/>
      <c r="AK27" s="636"/>
      <c r="AL27" s="612">
        <v>98</v>
      </c>
      <c r="AM27" s="613"/>
      <c r="AN27" s="613"/>
      <c r="AO27" s="637"/>
      <c r="AP27" s="606" t="s">
        <v>302</v>
      </c>
      <c r="AQ27" s="607"/>
      <c r="AR27" s="607"/>
      <c r="AS27" s="607"/>
      <c r="AT27" s="607"/>
      <c r="AU27" s="607"/>
      <c r="AV27" s="607"/>
      <c r="AW27" s="607"/>
      <c r="AX27" s="607"/>
      <c r="AY27" s="607"/>
      <c r="AZ27" s="607"/>
      <c r="BA27" s="607"/>
      <c r="BB27" s="607"/>
      <c r="BC27" s="607"/>
      <c r="BD27" s="607"/>
      <c r="BE27" s="607"/>
      <c r="BF27" s="608"/>
      <c r="BG27" s="609">
        <v>105494</v>
      </c>
      <c r="BH27" s="610"/>
      <c r="BI27" s="610"/>
      <c r="BJ27" s="610"/>
      <c r="BK27" s="610"/>
      <c r="BL27" s="610"/>
      <c r="BM27" s="610"/>
      <c r="BN27" s="611"/>
      <c r="BO27" s="635">
        <v>100</v>
      </c>
      <c r="BP27" s="635"/>
      <c r="BQ27" s="635"/>
      <c r="BR27" s="635"/>
      <c r="BS27" s="636" t="s">
        <v>236</v>
      </c>
      <c r="BT27" s="636"/>
      <c r="BU27" s="636"/>
      <c r="BV27" s="636"/>
      <c r="BW27" s="636"/>
      <c r="BX27" s="636"/>
      <c r="BY27" s="636"/>
      <c r="BZ27" s="636"/>
      <c r="CA27" s="636"/>
      <c r="CB27" s="681"/>
      <c r="CD27" s="606" t="s">
        <v>303</v>
      </c>
      <c r="CE27" s="607"/>
      <c r="CF27" s="607"/>
      <c r="CG27" s="607"/>
      <c r="CH27" s="607"/>
      <c r="CI27" s="607"/>
      <c r="CJ27" s="607"/>
      <c r="CK27" s="607"/>
      <c r="CL27" s="607"/>
      <c r="CM27" s="607"/>
      <c r="CN27" s="607"/>
      <c r="CO27" s="607"/>
      <c r="CP27" s="607"/>
      <c r="CQ27" s="608"/>
      <c r="CR27" s="609">
        <v>31603</v>
      </c>
      <c r="CS27" s="619"/>
      <c r="CT27" s="619"/>
      <c r="CU27" s="619"/>
      <c r="CV27" s="619"/>
      <c r="CW27" s="619"/>
      <c r="CX27" s="619"/>
      <c r="CY27" s="620"/>
      <c r="CZ27" s="612">
        <v>1.2</v>
      </c>
      <c r="DA27" s="621"/>
      <c r="DB27" s="621"/>
      <c r="DC27" s="622"/>
      <c r="DD27" s="615">
        <v>8399</v>
      </c>
      <c r="DE27" s="619"/>
      <c r="DF27" s="619"/>
      <c r="DG27" s="619"/>
      <c r="DH27" s="619"/>
      <c r="DI27" s="619"/>
      <c r="DJ27" s="619"/>
      <c r="DK27" s="620"/>
      <c r="DL27" s="615">
        <v>6707</v>
      </c>
      <c r="DM27" s="619"/>
      <c r="DN27" s="619"/>
      <c r="DO27" s="619"/>
      <c r="DP27" s="619"/>
      <c r="DQ27" s="619"/>
      <c r="DR27" s="619"/>
      <c r="DS27" s="619"/>
      <c r="DT27" s="619"/>
      <c r="DU27" s="619"/>
      <c r="DV27" s="620"/>
      <c r="DW27" s="612">
        <v>0.7</v>
      </c>
      <c r="DX27" s="621"/>
      <c r="DY27" s="621"/>
      <c r="DZ27" s="621"/>
      <c r="EA27" s="621"/>
      <c r="EB27" s="621"/>
      <c r="EC27" s="640"/>
    </row>
    <row r="28" spans="2:133" ht="11.25" customHeight="1" x14ac:dyDescent="0.15">
      <c r="B28" s="606" t="s">
        <v>304</v>
      </c>
      <c r="C28" s="607"/>
      <c r="D28" s="607"/>
      <c r="E28" s="607"/>
      <c r="F28" s="607"/>
      <c r="G28" s="607"/>
      <c r="H28" s="607"/>
      <c r="I28" s="607"/>
      <c r="J28" s="607"/>
      <c r="K28" s="607"/>
      <c r="L28" s="607"/>
      <c r="M28" s="607"/>
      <c r="N28" s="607"/>
      <c r="O28" s="607"/>
      <c r="P28" s="607"/>
      <c r="Q28" s="608"/>
      <c r="R28" s="609" t="s">
        <v>523</v>
      </c>
      <c r="S28" s="610"/>
      <c r="T28" s="610"/>
      <c r="U28" s="610"/>
      <c r="V28" s="610"/>
      <c r="W28" s="610"/>
      <c r="X28" s="610"/>
      <c r="Y28" s="611"/>
      <c r="Z28" s="635" t="s">
        <v>523</v>
      </c>
      <c r="AA28" s="635"/>
      <c r="AB28" s="635"/>
      <c r="AC28" s="635"/>
      <c r="AD28" s="636" t="s">
        <v>523</v>
      </c>
      <c r="AE28" s="636"/>
      <c r="AF28" s="636"/>
      <c r="AG28" s="636"/>
      <c r="AH28" s="636"/>
      <c r="AI28" s="636"/>
      <c r="AJ28" s="636"/>
      <c r="AK28" s="636"/>
      <c r="AL28" s="612" t="s">
        <v>523</v>
      </c>
      <c r="AM28" s="613"/>
      <c r="AN28" s="613"/>
      <c r="AO28" s="637"/>
      <c r="AP28" s="606"/>
      <c r="AQ28" s="607"/>
      <c r="AR28" s="607"/>
      <c r="AS28" s="607"/>
      <c r="AT28" s="607"/>
      <c r="AU28" s="607"/>
      <c r="AV28" s="607"/>
      <c r="AW28" s="607"/>
      <c r="AX28" s="607"/>
      <c r="AY28" s="607"/>
      <c r="AZ28" s="607"/>
      <c r="BA28" s="607"/>
      <c r="BB28" s="607"/>
      <c r="BC28" s="607"/>
      <c r="BD28" s="607"/>
      <c r="BE28" s="607"/>
      <c r="BF28" s="608"/>
      <c r="BG28" s="609"/>
      <c r="BH28" s="610"/>
      <c r="BI28" s="610"/>
      <c r="BJ28" s="610"/>
      <c r="BK28" s="610"/>
      <c r="BL28" s="610"/>
      <c r="BM28" s="610"/>
      <c r="BN28" s="611"/>
      <c r="BO28" s="635"/>
      <c r="BP28" s="635"/>
      <c r="BQ28" s="635"/>
      <c r="BR28" s="635"/>
      <c r="BS28" s="615"/>
      <c r="BT28" s="610"/>
      <c r="BU28" s="610"/>
      <c r="BV28" s="610"/>
      <c r="BW28" s="610"/>
      <c r="BX28" s="610"/>
      <c r="BY28" s="610"/>
      <c r="BZ28" s="610"/>
      <c r="CA28" s="610"/>
      <c r="CB28" s="645"/>
      <c r="CD28" s="606" t="s">
        <v>305</v>
      </c>
      <c r="CE28" s="607"/>
      <c r="CF28" s="607"/>
      <c r="CG28" s="607"/>
      <c r="CH28" s="607"/>
      <c r="CI28" s="607"/>
      <c r="CJ28" s="607"/>
      <c r="CK28" s="607"/>
      <c r="CL28" s="607"/>
      <c r="CM28" s="607"/>
      <c r="CN28" s="607"/>
      <c r="CO28" s="607"/>
      <c r="CP28" s="607"/>
      <c r="CQ28" s="608"/>
      <c r="CR28" s="609">
        <v>319847</v>
      </c>
      <c r="CS28" s="610"/>
      <c r="CT28" s="610"/>
      <c r="CU28" s="610"/>
      <c r="CV28" s="610"/>
      <c r="CW28" s="610"/>
      <c r="CX28" s="610"/>
      <c r="CY28" s="611"/>
      <c r="CZ28" s="612">
        <v>11.7</v>
      </c>
      <c r="DA28" s="621"/>
      <c r="DB28" s="621"/>
      <c r="DC28" s="622"/>
      <c r="DD28" s="615">
        <v>296702</v>
      </c>
      <c r="DE28" s="610"/>
      <c r="DF28" s="610"/>
      <c r="DG28" s="610"/>
      <c r="DH28" s="610"/>
      <c r="DI28" s="610"/>
      <c r="DJ28" s="610"/>
      <c r="DK28" s="611"/>
      <c r="DL28" s="615">
        <v>296702</v>
      </c>
      <c r="DM28" s="610"/>
      <c r="DN28" s="610"/>
      <c r="DO28" s="610"/>
      <c r="DP28" s="610"/>
      <c r="DQ28" s="610"/>
      <c r="DR28" s="610"/>
      <c r="DS28" s="610"/>
      <c r="DT28" s="610"/>
      <c r="DU28" s="610"/>
      <c r="DV28" s="611"/>
      <c r="DW28" s="612">
        <v>30.7</v>
      </c>
      <c r="DX28" s="621"/>
      <c r="DY28" s="621"/>
      <c r="DZ28" s="621"/>
      <c r="EA28" s="621"/>
      <c r="EB28" s="621"/>
      <c r="EC28" s="640"/>
    </row>
    <row r="29" spans="2:133" ht="11.25" customHeight="1" x14ac:dyDescent="0.15">
      <c r="B29" s="606" t="s">
        <v>306</v>
      </c>
      <c r="C29" s="607"/>
      <c r="D29" s="607"/>
      <c r="E29" s="607"/>
      <c r="F29" s="607"/>
      <c r="G29" s="607"/>
      <c r="H29" s="607"/>
      <c r="I29" s="607"/>
      <c r="J29" s="607"/>
      <c r="K29" s="607"/>
      <c r="L29" s="607"/>
      <c r="M29" s="607"/>
      <c r="N29" s="607"/>
      <c r="O29" s="607"/>
      <c r="P29" s="607"/>
      <c r="Q29" s="608"/>
      <c r="R29" s="609">
        <v>9198</v>
      </c>
      <c r="S29" s="610"/>
      <c r="T29" s="610"/>
      <c r="U29" s="610"/>
      <c r="V29" s="610"/>
      <c r="W29" s="610"/>
      <c r="X29" s="610"/>
      <c r="Y29" s="611"/>
      <c r="Z29" s="635">
        <v>0.3</v>
      </c>
      <c r="AA29" s="635"/>
      <c r="AB29" s="635"/>
      <c r="AC29" s="635"/>
      <c r="AD29" s="636" t="s">
        <v>523</v>
      </c>
      <c r="AE29" s="636"/>
      <c r="AF29" s="636"/>
      <c r="AG29" s="636"/>
      <c r="AH29" s="636"/>
      <c r="AI29" s="636"/>
      <c r="AJ29" s="636"/>
      <c r="AK29" s="636"/>
      <c r="AL29" s="612" t="s">
        <v>523</v>
      </c>
      <c r="AM29" s="613"/>
      <c r="AN29" s="613"/>
      <c r="AO29" s="637"/>
      <c r="AP29" s="586"/>
      <c r="AQ29" s="587"/>
      <c r="AR29" s="587"/>
      <c r="AS29" s="587"/>
      <c r="AT29" s="587"/>
      <c r="AU29" s="587"/>
      <c r="AV29" s="587"/>
      <c r="AW29" s="587"/>
      <c r="AX29" s="587"/>
      <c r="AY29" s="587"/>
      <c r="AZ29" s="587"/>
      <c r="BA29" s="587"/>
      <c r="BB29" s="587"/>
      <c r="BC29" s="587"/>
      <c r="BD29" s="587"/>
      <c r="BE29" s="587"/>
      <c r="BF29" s="588"/>
      <c r="BG29" s="609"/>
      <c r="BH29" s="610"/>
      <c r="BI29" s="610"/>
      <c r="BJ29" s="610"/>
      <c r="BK29" s="610"/>
      <c r="BL29" s="610"/>
      <c r="BM29" s="610"/>
      <c r="BN29" s="611"/>
      <c r="BO29" s="635"/>
      <c r="BP29" s="635"/>
      <c r="BQ29" s="635"/>
      <c r="BR29" s="635"/>
      <c r="BS29" s="636"/>
      <c r="BT29" s="636"/>
      <c r="BU29" s="636"/>
      <c r="BV29" s="636"/>
      <c r="BW29" s="636"/>
      <c r="BX29" s="636"/>
      <c r="BY29" s="636"/>
      <c r="BZ29" s="636"/>
      <c r="CA29" s="636"/>
      <c r="CB29" s="681"/>
      <c r="CD29" s="629" t="s">
        <v>307</v>
      </c>
      <c r="CE29" s="630"/>
      <c r="CF29" s="606" t="s">
        <v>308</v>
      </c>
      <c r="CG29" s="607"/>
      <c r="CH29" s="607"/>
      <c r="CI29" s="607"/>
      <c r="CJ29" s="607"/>
      <c r="CK29" s="607"/>
      <c r="CL29" s="607"/>
      <c r="CM29" s="607"/>
      <c r="CN29" s="607"/>
      <c r="CO29" s="607"/>
      <c r="CP29" s="607"/>
      <c r="CQ29" s="608"/>
      <c r="CR29" s="609">
        <v>319847</v>
      </c>
      <c r="CS29" s="619"/>
      <c r="CT29" s="619"/>
      <c r="CU29" s="619"/>
      <c r="CV29" s="619"/>
      <c r="CW29" s="619"/>
      <c r="CX29" s="619"/>
      <c r="CY29" s="620"/>
      <c r="CZ29" s="612">
        <v>11.7</v>
      </c>
      <c r="DA29" s="621"/>
      <c r="DB29" s="621"/>
      <c r="DC29" s="622"/>
      <c r="DD29" s="615">
        <v>296702</v>
      </c>
      <c r="DE29" s="619"/>
      <c r="DF29" s="619"/>
      <c r="DG29" s="619"/>
      <c r="DH29" s="619"/>
      <c r="DI29" s="619"/>
      <c r="DJ29" s="619"/>
      <c r="DK29" s="620"/>
      <c r="DL29" s="615">
        <v>296702</v>
      </c>
      <c r="DM29" s="619"/>
      <c r="DN29" s="619"/>
      <c r="DO29" s="619"/>
      <c r="DP29" s="619"/>
      <c r="DQ29" s="619"/>
      <c r="DR29" s="619"/>
      <c r="DS29" s="619"/>
      <c r="DT29" s="619"/>
      <c r="DU29" s="619"/>
      <c r="DV29" s="620"/>
      <c r="DW29" s="612">
        <v>30.7</v>
      </c>
      <c r="DX29" s="621"/>
      <c r="DY29" s="621"/>
      <c r="DZ29" s="621"/>
      <c r="EA29" s="621"/>
      <c r="EB29" s="621"/>
      <c r="EC29" s="640"/>
    </row>
    <row r="30" spans="2:133" ht="11.25" customHeight="1" x14ac:dyDescent="0.15">
      <c r="B30" s="606" t="s">
        <v>309</v>
      </c>
      <c r="C30" s="607"/>
      <c r="D30" s="607"/>
      <c r="E30" s="607"/>
      <c r="F30" s="607"/>
      <c r="G30" s="607"/>
      <c r="H30" s="607"/>
      <c r="I30" s="607"/>
      <c r="J30" s="607"/>
      <c r="K30" s="607"/>
      <c r="L30" s="607"/>
      <c r="M30" s="607"/>
      <c r="N30" s="607"/>
      <c r="O30" s="607"/>
      <c r="P30" s="607"/>
      <c r="Q30" s="608"/>
      <c r="R30" s="609">
        <v>111050</v>
      </c>
      <c r="S30" s="610"/>
      <c r="T30" s="610"/>
      <c r="U30" s="610"/>
      <c r="V30" s="610"/>
      <c r="W30" s="610"/>
      <c r="X30" s="610"/>
      <c r="Y30" s="611"/>
      <c r="Z30" s="635">
        <v>3.9</v>
      </c>
      <c r="AA30" s="635"/>
      <c r="AB30" s="635"/>
      <c r="AC30" s="635"/>
      <c r="AD30" s="636">
        <v>4910</v>
      </c>
      <c r="AE30" s="636"/>
      <c r="AF30" s="636"/>
      <c r="AG30" s="636"/>
      <c r="AH30" s="636"/>
      <c r="AI30" s="636"/>
      <c r="AJ30" s="636"/>
      <c r="AK30" s="636"/>
      <c r="AL30" s="612">
        <v>0.5</v>
      </c>
      <c r="AM30" s="613"/>
      <c r="AN30" s="613"/>
      <c r="AO30" s="637"/>
      <c r="AP30" s="662" t="s">
        <v>225</v>
      </c>
      <c r="AQ30" s="663"/>
      <c r="AR30" s="663"/>
      <c r="AS30" s="663"/>
      <c r="AT30" s="663"/>
      <c r="AU30" s="663"/>
      <c r="AV30" s="663"/>
      <c r="AW30" s="663"/>
      <c r="AX30" s="663"/>
      <c r="AY30" s="663"/>
      <c r="AZ30" s="663"/>
      <c r="BA30" s="663"/>
      <c r="BB30" s="663"/>
      <c r="BC30" s="663"/>
      <c r="BD30" s="663"/>
      <c r="BE30" s="663"/>
      <c r="BF30" s="664"/>
      <c r="BG30" s="662" t="s">
        <v>310</v>
      </c>
      <c r="BH30" s="679"/>
      <c r="BI30" s="679"/>
      <c r="BJ30" s="679"/>
      <c r="BK30" s="679"/>
      <c r="BL30" s="679"/>
      <c r="BM30" s="679"/>
      <c r="BN30" s="679"/>
      <c r="BO30" s="679"/>
      <c r="BP30" s="679"/>
      <c r="BQ30" s="680"/>
      <c r="BR30" s="662" t="s">
        <v>311</v>
      </c>
      <c r="BS30" s="679"/>
      <c r="BT30" s="679"/>
      <c r="BU30" s="679"/>
      <c r="BV30" s="679"/>
      <c r="BW30" s="679"/>
      <c r="BX30" s="679"/>
      <c r="BY30" s="679"/>
      <c r="BZ30" s="679"/>
      <c r="CA30" s="679"/>
      <c r="CB30" s="680"/>
      <c r="CD30" s="631"/>
      <c r="CE30" s="632"/>
      <c r="CF30" s="606" t="s">
        <v>312</v>
      </c>
      <c r="CG30" s="607"/>
      <c r="CH30" s="607"/>
      <c r="CI30" s="607"/>
      <c r="CJ30" s="607"/>
      <c r="CK30" s="607"/>
      <c r="CL30" s="607"/>
      <c r="CM30" s="607"/>
      <c r="CN30" s="607"/>
      <c r="CO30" s="607"/>
      <c r="CP30" s="607"/>
      <c r="CQ30" s="608"/>
      <c r="CR30" s="609">
        <v>311687</v>
      </c>
      <c r="CS30" s="610"/>
      <c r="CT30" s="610"/>
      <c r="CU30" s="610"/>
      <c r="CV30" s="610"/>
      <c r="CW30" s="610"/>
      <c r="CX30" s="610"/>
      <c r="CY30" s="611"/>
      <c r="CZ30" s="612">
        <v>11.4</v>
      </c>
      <c r="DA30" s="621"/>
      <c r="DB30" s="621"/>
      <c r="DC30" s="622"/>
      <c r="DD30" s="615">
        <v>289784</v>
      </c>
      <c r="DE30" s="610"/>
      <c r="DF30" s="610"/>
      <c r="DG30" s="610"/>
      <c r="DH30" s="610"/>
      <c r="DI30" s="610"/>
      <c r="DJ30" s="610"/>
      <c r="DK30" s="611"/>
      <c r="DL30" s="615">
        <v>289784</v>
      </c>
      <c r="DM30" s="610"/>
      <c r="DN30" s="610"/>
      <c r="DO30" s="610"/>
      <c r="DP30" s="610"/>
      <c r="DQ30" s="610"/>
      <c r="DR30" s="610"/>
      <c r="DS30" s="610"/>
      <c r="DT30" s="610"/>
      <c r="DU30" s="610"/>
      <c r="DV30" s="611"/>
      <c r="DW30" s="612">
        <v>30</v>
      </c>
      <c r="DX30" s="621"/>
      <c r="DY30" s="621"/>
      <c r="DZ30" s="621"/>
      <c r="EA30" s="621"/>
      <c r="EB30" s="621"/>
      <c r="EC30" s="640"/>
    </row>
    <row r="31" spans="2:133" ht="11.25" customHeight="1" x14ac:dyDescent="0.15">
      <c r="B31" s="606" t="s">
        <v>313</v>
      </c>
      <c r="C31" s="607"/>
      <c r="D31" s="607"/>
      <c r="E31" s="607"/>
      <c r="F31" s="607"/>
      <c r="G31" s="607"/>
      <c r="H31" s="607"/>
      <c r="I31" s="607"/>
      <c r="J31" s="607"/>
      <c r="K31" s="607"/>
      <c r="L31" s="607"/>
      <c r="M31" s="607"/>
      <c r="N31" s="607"/>
      <c r="O31" s="607"/>
      <c r="P31" s="607"/>
      <c r="Q31" s="608"/>
      <c r="R31" s="609">
        <v>4524</v>
      </c>
      <c r="S31" s="610"/>
      <c r="T31" s="610"/>
      <c r="U31" s="610"/>
      <c r="V31" s="610"/>
      <c r="W31" s="610"/>
      <c r="X31" s="610"/>
      <c r="Y31" s="611"/>
      <c r="Z31" s="635">
        <v>0.2</v>
      </c>
      <c r="AA31" s="635"/>
      <c r="AB31" s="635"/>
      <c r="AC31" s="635"/>
      <c r="AD31" s="636">
        <v>4141</v>
      </c>
      <c r="AE31" s="636"/>
      <c r="AF31" s="636"/>
      <c r="AG31" s="636"/>
      <c r="AH31" s="636"/>
      <c r="AI31" s="636"/>
      <c r="AJ31" s="636"/>
      <c r="AK31" s="636"/>
      <c r="AL31" s="612">
        <v>0.4</v>
      </c>
      <c r="AM31" s="613"/>
      <c r="AN31" s="613"/>
      <c r="AO31" s="637"/>
      <c r="AP31" s="673" t="s">
        <v>314</v>
      </c>
      <c r="AQ31" s="674"/>
      <c r="AR31" s="674"/>
      <c r="AS31" s="674"/>
      <c r="AT31" s="675" t="s">
        <v>315</v>
      </c>
      <c r="AU31" s="209"/>
      <c r="AV31" s="209"/>
      <c r="AW31" s="209"/>
      <c r="AX31" s="659" t="s">
        <v>189</v>
      </c>
      <c r="AY31" s="660"/>
      <c r="AZ31" s="660"/>
      <c r="BA31" s="660"/>
      <c r="BB31" s="660"/>
      <c r="BC31" s="660"/>
      <c r="BD31" s="660"/>
      <c r="BE31" s="660"/>
      <c r="BF31" s="661"/>
      <c r="BG31" s="669">
        <v>99.3</v>
      </c>
      <c r="BH31" s="670"/>
      <c r="BI31" s="670"/>
      <c r="BJ31" s="670"/>
      <c r="BK31" s="670"/>
      <c r="BL31" s="670"/>
      <c r="BM31" s="671">
        <v>98.3</v>
      </c>
      <c r="BN31" s="670"/>
      <c r="BO31" s="670"/>
      <c r="BP31" s="670"/>
      <c r="BQ31" s="672"/>
      <c r="BR31" s="669">
        <v>99.5</v>
      </c>
      <c r="BS31" s="670"/>
      <c r="BT31" s="670"/>
      <c r="BU31" s="670"/>
      <c r="BV31" s="670"/>
      <c r="BW31" s="670"/>
      <c r="BX31" s="671">
        <v>97.9</v>
      </c>
      <c r="BY31" s="670"/>
      <c r="BZ31" s="670"/>
      <c r="CA31" s="670"/>
      <c r="CB31" s="672"/>
      <c r="CD31" s="631"/>
      <c r="CE31" s="632"/>
      <c r="CF31" s="606" t="s">
        <v>316</v>
      </c>
      <c r="CG31" s="607"/>
      <c r="CH31" s="607"/>
      <c r="CI31" s="607"/>
      <c r="CJ31" s="607"/>
      <c r="CK31" s="607"/>
      <c r="CL31" s="607"/>
      <c r="CM31" s="607"/>
      <c r="CN31" s="607"/>
      <c r="CO31" s="607"/>
      <c r="CP31" s="607"/>
      <c r="CQ31" s="608"/>
      <c r="CR31" s="609">
        <v>8160</v>
      </c>
      <c r="CS31" s="619"/>
      <c r="CT31" s="619"/>
      <c r="CU31" s="619"/>
      <c r="CV31" s="619"/>
      <c r="CW31" s="619"/>
      <c r="CX31" s="619"/>
      <c r="CY31" s="620"/>
      <c r="CZ31" s="612">
        <v>0.3</v>
      </c>
      <c r="DA31" s="621"/>
      <c r="DB31" s="621"/>
      <c r="DC31" s="622"/>
      <c r="DD31" s="615">
        <v>6918</v>
      </c>
      <c r="DE31" s="619"/>
      <c r="DF31" s="619"/>
      <c r="DG31" s="619"/>
      <c r="DH31" s="619"/>
      <c r="DI31" s="619"/>
      <c r="DJ31" s="619"/>
      <c r="DK31" s="620"/>
      <c r="DL31" s="615">
        <v>6918</v>
      </c>
      <c r="DM31" s="619"/>
      <c r="DN31" s="619"/>
      <c r="DO31" s="619"/>
      <c r="DP31" s="619"/>
      <c r="DQ31" s="619"/>
      <c r="DR31" s="619"/>
      <c r="DS31" s="619"/>
      <c r="DT31" s="619"/>
      <c r="DU31" s="619"/>
      <c r="DV31" s="620"/>
      <c r="DW31" s="612">
        <v>0.7</v>
      </c>
      <c r="DX31" s="621"/>
      <c r="DY31" s="621"/>
      <c r="DZ31" s="621"/>
      <c r="EA31" s="621"/>
      <c r="EB31" s="621"/>
      <c r="EC31" s="640"/>
    </row>
    <row r="32" spans="2:133" ht="11.25" customHeight="1" x14ac:dyDescent="0.15">
      <c r="B32" s="606" t="s">
        <v>317</v>
      </c>
      <c r="C32" s="607"/>
      <c r="D32" s="607"/>
      <c r="E32" s="607"/>
      <c r="F32" s="607"/>
      <c r="G32" s="607"/>
      <c r="H32" s="607"/>
      <c r="I32" s="607"/>
      <c r="J32" s="607"/>
      <c r="K32" s="607"/>
      <c r="L32" s="607"/>
      <c r="M32" s="607"/>
      <c r="N32" s="607"/>
      <c r="O32" s="607"/>
      <c r="P32" s="607"/>
      <c r="Q32" s="608"/>
      <c r="R32" s="609">
        <v>874366</v>
      </c>
      <c r="S32" s="610"/>
      <c r="T32" s="610"/>
      <c r="U32" s="610"/>
      <c r="V32" s="610"/>
      <c r="W32" s="610"/>
      <c r="X32" s="610"/>
      <c r="Y32" s="611"/>
      <c r="Z32" s="635">
        <v>30.5</v>
      </c>
      <c r="AA32" s="635"/>
      <c r="AB32" s="635"/>
      <c r="AC32" s="635"/>
      <c r="AD32" s="636" t="s">
        <v>523</v>
      </c>
      <c r="AE32" s="636"/>
      <c r="AF32" s="636"/>
      <c r="AG32" s="636"/>
      <c r="AH32" s="636"/>
      <c r="AI32" s="636"/>
      <c r="AJ32" s="636"/>
      <c r="AK32" s="636"/>
      <c r="AL32" s="612" t="s">
        <v>523</v>
      </c>
      <c r="AM32" s="613"/>
      <c r="AN32" s="613"/>
      <c r="AO32" s="637"/>
      <c r="AP32" s="646"/>
      <c r="AQ32" s="647"/>
      <c r="AR32" s="647"/>
      <c r="AS32" s="647"/>
      <c r="AT32" s="676"/>
      <c r="AU32" s="205" t="s">
        <v>318</v>
      </c>
      <c r="AX32" s="606" t="s">
        <v>319</v>
      </c>
      <c r="AY32" s="607"/>
      <c r="AZ32" s="607"/>
      <c r="BA32" s="607"/>
      <c r="BB32" s="607"/>
      <c r="BC32" s="607"/>
      <c r="BD32" s="607"/>
      <c r="BE32" s="607"/>
      <c r="BF32" s="608"/>
      <c r="BG32" s="678">
        <v>99</v>
      </c>
      <c r="BH32" s="619"/>
      <c r="BI32" s="619"/>
      <c r="BJ32" s="619"/>
      <c r="BK32" s="619"/>
      <c r="BL32" s="619"/>
      <c r="BM32" s="613">
        <v>97.3</v>
      </c>
      <c r="BN32" s="619"/>
      <c r="BO32" s="619"/>
      <c r="BP32" s="619"/>
      <c r="BQ32" s="644"/>
      <c r="BR32" s="678">
        <v>99.2</v>
      </c>
      <c r="BS32" s="619"/>
      <c r="BT32" s="619"/>
      <c r="BU32" s="619"/>
      <c r="BV32" s="619"/>
      <c r="BW32" s="619"/>
      <c r="BX32" s="613">
        <v>96.4</v>
      </c>
      <c r="BY32" s="619"/>
      <c r="BZ32" s="619"/>
      <c r="CA32" s="619"/>
      <c r="CB32" s="644"/>
      <c r="CD32" s="633"/>
      <c r="CE32" s="634"/>
      <c r="CF32" s="606" t="s">
        <v>320</v>
      </c>
      <c r="CG32" s="607"/>
      <c r="CH32" s="607"/>
      <c r="CI32" s="607"/>
      <c r="CJ32" s="607"/>
      <c r="CK32" s="607"/>
      <c r="CL32" s="607"/>
      <c r="CM32" s="607"/>
      <c r="CN32" s="607"/>
      <c r="CO32" s="607"/>
      <c r="CP32" s="607"/>
      <c r="CQ32" s="608"/>
      <c r="CR32" s="609" t="s">
        <v>130</v>
      </c>
      <c r="CS32" s="610"/>
      <c r="CT32" s="610"/>
      <c r="CU32" s="610"/>
      <c r="CV32" s="610"/>
      <c r="CW32" s="610"/>
      <c r="CX32" s="610"/>
      <c r="CY32" s="611"/>
      <c r="CZ32" s="612" t="s">
        <v>236</v>
      </c>
      <c r="DA32" s="621"/>
      <c r="DB32" s="621"/>
      <c r="DC32" s="622"/>
      <c r="DD32" s="615" t="s">
        <v>236</v>
      </c>
      <c r="DE32" s="610"/>
      <c r="DF32" s="610"/>
      <c r="DG32" s="610"/>
      <c r="DH32" s="610"/>
      <c r="DI32" s="610"/>
      <c r="DJ32" s="610"/>
      <c r="DK32" s="611"/>
      <c r="DL32" s="615" t="s">
        <v>236</v>
      </c>
      <c r="DM32" s="610"/>
      <c r="DN32" s="610"/>
      <c r="DO32" s="610"/>
      <c r="DP32" s="610"/>
      <c r="DQ32" s="610"/>
      <c r="DR32" s="610"/>
      <c r="DS32" s="610"/>
      <c r="DT32" s="610"/>
      <c r="DU32" s="610"/>
      <c r="DV32" s="611"/>
      <c r="DW32" s="612" t="s">
        <v>236</v>
      </c>
      <c r="DX32" s="621"/>
      <c r="DY32" s="621"/>
      <c r="DZ32" s="621"/>
      <c r="EA32" s="621"/>
      <c r="EB32" s="621"/>
      <c r="EC32" s="640"/>
    </row>
    <row r="33" spans="2:133" ht="11.25" customHeight="1" x14ac:dyDescent="0.15">
      <c r="B33" s="666" t="s">
        <v>321</v>
      </c>
      <c r="C33" s="667"/>
      <c r="D33" s="667"/>
      <c r="E33" s="667"/>
      <c r="F33" s="667"/>
      <c r="G33" s="667"/>
      <c r="H33" s="667"/>
      <c r="I33" s="667"/>
      <c r="J33" s="667"/>
      <c r="K33" s="667"/>
      <c r="L33" s="667"/>
      <c r="M33" s="667"/>
      <c r="N33" s="667"/>
      <c r="O33" s="667"/>
      <c r="P33" s="667"/>
      <c r="Q33" s="668"/>
      <c r="R33" s="609" t="s">
        <v>523</v>
      </c>
      <c r="S33" s="610"/>
      <c r="T33" s="610"/>
      <c r="U33" s="610"/>
      <c r="V33" s="610"/>
      <c r="W33" s="610"/>
      <c r="X33" s="610"/>
      <c r="Y33" s="611"/>
      <c r="Z33" s="635" t="s">
        <v>523</v>
      </c>
      <c r="AA33" s="635"/>
      <c r="AB33" s="635"/>
      <c r="AC33" s="635"/>
      <c r="AD33" s="636" t="s">
        <v>523</v>
      </c>
      <c r="AE33" s="636"/>
      <c r="AF33" s="636"/>
      <c r="AG33" s="636"/>
      <c r="AH33" s="636"/>
      <c r="AI33" s="636"/>
      <c r="AJ33" s="636"/>
      <c r="AK33" s="636"/>
      <c r="AL33" s="612" t="s">
        <v>523</v>
      </c>
      <c r="AM33" s="613"/>
      <c r="AN33" s="613"/>
      <c r="AO33" s="637"/>
      <c r="AP33" s="648"/>
      <c r="AQ33" s="649"/>
      <c r="AR33" s="649"/>
      <c r="AS33" s="649"/>
      <c r="AT33" s="677"/>
      <c r="AU33" s="210"/>
      <c r="AV33" s="210"/>
      <c r="AW33" s="210"/>
      <c r="AX33" s="586" t="s">
        <v>322</v>
      </c>
      <c r="AY33" s="587"/>
      <c r="AZ33" s="587"/>
      <c r="BA33" s="587"/>
      <c r="BB33" s="587"/>
      <c r="BC33" s="587"/>
      <c r="BD33" s="587"/>
      <c r="BE33" s="587"/>
      <c r="BF33" s="588"/>
      <c r="BG33" s="665">
        <v>99.9</v>
      </c>
      <c r="BH33" s="590"/>
      <c r="BI33" s="590"/>
      <c r="BJ33" s="590"/>
      <c r="BK33" s="590"/>
      <c r="BL33" s="590"/>
      <c r="BM33" s="627">
        <v>99.9</v>
      </c>
      <c r="BN33" s="590"/>
      <c r="BO33" s="590"/>
      <c r="BP33" s="590"/>
      <c r="BQ33" s="638"/>
      <c r="BR33" s="665">
        <v>99.8</v>
      </c>
      <c r="BS33" s="590"/>
      <c r="BT33" s="590"/>
      <c r="BU33" s="590"/>
      <c r="BV33" s="590"/>
      <c r="BW33" s="590"/>
      <c r="BX33" s="627">
        <v>99.8</v>
      </c>
      <c r="BY33" s="590"/>
      <c r="BZ33" s="590"/>
      <c r="CA33" s="590"/>
      <c r="CB33" s="638"/>
      <c r="CD33" s="606" t="s">
        <v>323</v>
      </c>
      <c r="CE33" s="607"/>
      <c r="CF33" s="607"/>
      <c r="CG33" s="607"/>
      <c r="CH33" s="607"/>
      <c r="CI33" s="607"/>
      <c r="CJ33" s="607"/>
      <c r="CK33" s="607"/>
      <c r="CL33" s="607"/>
      <c r="CM33" s="607"/>
      <c r="CN33" s="607"/>
      <c r="CO33" s="607"/>
      <c r="CP33" s="607"/>
      <c r="CQ33" s="608"/>
      <c r="CR33" s="609">
        <v>911645</v>
      </c>
      <c r="CS33" s="619"/>
      <c r="CT33" s="619"/>
      <c r="CU33" s="619"/>
      <c r="CV33" s="619"/>
      <c r="CW33" s="619"/>
      <c r="CX33" s="619"/>
      <c r="CY33" s="620"/>
      <c r="CZ33" s="612">
        <v>33.299999999999997</v>
      </c>
      <c r="DA33" s="621"/>
      <c r="DB33" s="621"/>
      <c r="DC33" s="622"/>
      <c r="DD33" s="615">
        <v>632220</v>
      </c>
      <c r="DE33" s="619"/>
      <c r="DF33" s="619"/>
      <c r="DG33" s="619"/>
      <c r="DH33" s="619"/>
      <c r="DI33" s="619"/>
      <c r="DJ33" s="619"/>
      <c r="DK33" s="620"/>
      <c r="DL33" s="615">
        <v>219329</v>
      </c>
      <c r="DM33" s="619"/>
      <c r="DN33" s="619"/>
      <c r="DO33" s="619"/>
      <c r="DP33" s="619"/>
      <c r="DQ33" s="619"/>
      <c r="DR33" s="619"/>
      <c r="DS33" s="619"/>
      <c r="DT33" s="619"/>
      <c r="DU33" s="619"/>
      <c r="DV33" s="620"/>
      <c r="DW33" s="612">
        <v>22.7</v>
      </c>
      <c r="DX33" s="621"/>
      <c r="DY33" s="621"/>
      <c r="DZ33" s="621"/>
      <c r="EA33" s="621"/>
      <c r="EB33" s="621"/>
      <c r="EC33" s="640"/>
    </row>
    <row r="34" spans="2:133" ht="11.25" customHeight="1" x14ac:dyDescent="0.15">
      <c r="B34" s="606" t="s">
        <v>324</v>
      </c>
      <c r="C34" s="607"/>
      <c r="D34" s="607"/>
      <c r="E34" s="607"/>
      <c r="F34" s="607"/>
      <c r="G34" s="607"/>
      <c r="H34" s="607"/>
      <c r="I34" s="607"/>
      <c r="J34" s="607"/>
      <c r="K34" s="607"/>
      <c r="L34" s="607"/>
      <c r="M34" s="607"/>
      <c r="N34" s="607"/>
      <c r="O34" s="607"/>
      <c r="P34" s="607"/>
      <c r="Q34" s="608"/>
      <c r="R34" s="609">
        <v>245773</v>
      </c>
      <c r="S34" s="610"/>
      <c r="T34" s="610"/>
      <c r="U34" s="610"/>
      <c r="V34" s="610"/>
      <c r="W34" s="610"/>
      <c r="X34" s="610"/>
      <c r="Y34" s="611"/>
      <c r="Z34" s="635">
        <v>8.6</v>
      </c>
      <c r="AA34" s="635"/>
      <c r="AB34" s="635"/>
      <c r="AC34" s="635"/>
      <c r="AD34" s="636" t="s">
        <v>523</v>
      </c>
      <c r="AE34" s="636"/>
      <c r="AF34" s="636"/>
      <c r="AG34" s="636"/>
      <c r="AH34" s="636"/>
      <c r="AI34" s="636"/>
      <c r="AJ34" s="636"/>
      <c r="AK34" s="636"/>
      <c r="AL34" s="612" t="s">
        <v>523</v>
      </c>
      <c r="AM34" s="613"/>
      <c r="AN34" s="613"/>
      <c r="AO34" s="637"/>
      <c r="AP34" s="213"/>
      <c r="AQ34" s="214"/>
      <c r="AS34" s="209"/>
      <c r="AT34" s="209"/>
      <c r="AU34" s="209"/>
      <c r="AV34" s="209"/>
      <c r="AW34" s="209"/>
      <c r="AX34" s="209"/>
      <c r="AY34" s="209"/>
      <c r="AZ34" s="209"/>
      <c r="BA34" s="209"/>
      <c r="BB34" s="209"/>
      <c r="BC34" s="209"/>
      <c r="BD34" s="209"/>
      <c r="BE34" s="209"/>
      <c r="BF34" s="209"/>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D34" s="606" t="s">
        <v>325</v>
      </c>
      <c r="CE34" s="607"/>
      <c r="CF34" s="607"/>
      <c r="CG34" s="607"/>
      <c r="CH34" s="607"/>
      <c r="CI34" s="607"/>
      <c r="CJ34" s="607"/>
      <c r="CK34" s="607"/>
      <c r="CL34" s="607"/>
      <c r="CM34" s="607"/>
      <c r="CN34" s="607"/>
      <c r="CO34" s="607"/>
      <c r="CP34" s="607"/>
      <c r="CQ34" s="608"/>
      <c r="CR34" s="609">
        <v>406230</v>
      </c>
      <c r="CS34" s="610"/>
      <c r="CT34" s="610"/>
      <c r="CU34" s="610"/>
      <c r="CV34" s="610"/>
      <c r="CW34" s="610"/>
      <c r="CX34" s="610"/>
      <c r="CY34" s="611"/>
      <c r="CZ34" s="612">
        <v>14.8</v>
      </c>
      <c r="DA34" s="621"/>
      <c r="DB34" s="621"/>
      <c r="DC34" s="622"/>
      <c r="DD34" s="615">
        <v>228919</v>
      </c>
      <c r="DE34" s="610"/>
      <c r="DF34" s="610"/>
      <c r="DG34" s="610"/>
      <c r="DH34" s="610"/>
      <c r="DI34" s="610"/>
      <c r="DJ34" s="610"/>
      <c r="DK34" s="611"/>
      <c r="DL34" s="615">
        <v>170868</v>
      </c>
      <c r="DM34" s="610"/>
      <c r="DN34" s="610"/>
      <c r="DO34" s="610"/>
      <c r="DP34" s="610"/>
      <c r="DQ34" s="610"/>
      <c r="DR34" s="610"/>
      <c r="DS34" s="610"/>
      <c r="DT34" s="610"/>
      <c r="DU34" s="610"/>
      <c r="DV34" s="611"/>
      <c r="DW34" s="612">
        <v>17.7</v>
      </c>
      <c r="DX34" s="621"/>
      <c r="DY34" s="621"/>
      <c r="DZ34" s="621"/>
      <c r="EA34" s="621"/>
      <c r="EB34" s="621"/>
      <c r="EC34" s="640"/>
    </row>
    <row r="35" spans="2:133" ht="11.25" customHeight="1" x14ac:dyDescent="0.15">
      <c r="B35" s="606" t="s">
        <v>326</v>
      </c>
      <c r="C35" s="607"/>
      <c r="D35" s="607"/>
      <c r="E35" s="607"/>
      <c r="F35" s="607"/>
      <c r="G35" s="607"/>
      <c r="H35" s="607"/>
      <c r="I35" s="607"/>
      <c r="J35" s="607"/>
      <c r="K35" s="607"/>
      <c r="L35" s="607"/>
      <c r="M35" s="607"/>
      <c r="N35" s="607"/>
      <c r="O35" s="607"/>
      <c r="P35" s="607"/>
      <c r="Q35" s="608"/>
      <c r="R35" s="609">
        <v>8602</v>
      </c>
      <c r="S35" s="610"/>
      <c r="T35" s="610"/>
      <c r="U35" s="610"/>
      <c r="V35" s="610"/>
      <c r="W35" s="610"/>
      <c r="X35" s="610"/>
      <c r="Y35" s="611"/>
      <c r="Z35" s="635">
        <v>0.3</v>
      </c>
      <c r="AA35" s="635"/>
      <c r="AB35" s="635"/>
      <c r="AC35" s="635"/>
      <c r="AD35" s="636">
        <v>7495</v>
      </c>
      <c r="AE35" s="636"/>
      <c r="AF35" s="636"/>
      <c r="AG35" s="636"/>
      <c r="AH35" s="636"/>
      <c r="AI35" s="636"/>
      <c r="AJ35" s="636"/>
      <c r="AK35" s="636"/>
      <c r="AL35" s="612">
        <v>0.8</v>
      </c>
      <c r="AM35" s="613"/>
      <c r="AN35" s="613"/>
      <c r="AO35" s="637"/>
      <c r="AP35" s="215"/>
      <c r="AQ35" s="662" t="s">
        <v>327</v>
      </c>
      <c r="AR35" s="663"/>
      <c r="AS35" s="663"/>
      <c r="AT35" s="663"/>
      <c r="AU35" s="663"/>
      <c r="AV35" s="663"/>
      <c r="AW35" s="663"/>
      <c r="AX35" s="663"/>
      <c r="AY35" s="663"/>
      <c r="AZ35" s="663"/>
      <c r="BA35" s="663"/>
      <c r="BB35" s="663"/>
      <c r="BC35" s="663"/>
      <c r="BD35" s="663"/>
      <c r="BE35" s="663"/>
      <c r="BF35" s="664"/>
      <c r="BG35" s="662" t="s">
        <v>328</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06" t="s">
        <v>329</v>
      </c>
      <c r="CE35" s="607"/>
      <c r="CF35" s="607"/>
      <c r="CG35" s="607"/>
      <c r="CH35" s="607"/>
      <c r="CI35" s="607"/>
      <c r="CJ35" s="607"/>
      <c r="CK35" s="607"/>
      <c r="CL35" s="607"/>
      <c r="CM35" s="607"/>
      <c r="CN35" s="607"/>
      <c r="CO35" s="607"/>
      <c r="CP35" s="607"/>
      <c r="CQ35" s="608"/>
      <c r="CR35" s="609">
        <v>62105</v>
      </c>
      <c r="CS35" s="619"/>
      <c r="CT35" s="619"/>
      <c r="CU35" s="619"/>
      <c r="CV35" s="619"/>
      <c r="CW35" s="619"/>
      <c r="CX35" s="619"/>
      <c r="CY35" s="620"/>
      <c r="CZ35" s="612">
        <v>2.2999999999999998</v>
      </c>
      <c r="DA35" s="621"/>
      <c r="DB35" s="621"/>
      <c r="DC35" s="622"/>
      <c r="DD35" s="615">
        <v>44247</v>
      </c>
      <c r="DE35" s="619"/>
      <c r="DF35" s="619"/>
      <c r="DG35" s="619"/>
      <c r="DH35" s="619"/>
      <c r="DI35" s="619"/>
      <c r="DJ35" s="619"/>
      <c r="DK35" s="620"/>
      <c r="DL35" s="615">
        <v>3012</v>
      </c>
      <c r="DM35" s="619"/>
      <c r="DN35" s="619"/>
      <c r="DO35" s="619"/>
      <c r="DP35" s="619"/>
      <c r="DQ35" s="619"/>
      <c r="DR35" s="619"/>
      <c r="DS35" s="619"/>
      <c r="DT35" s="619"/>
      <c r="DU35" s="619"/>
      <c r="DV35" s="620"/>
      <c r="DW35" s="612">
        <v>0.3</v>
      </c>
      <c r="DX35" s="621"/>
      <c r="DY35" s="621"/>
      <c r="DZ35" s="621"/>
      <c r="EA35" s="621"/>
      <c r="EB35" s="621"/>
      <c r="EC35" s="640"/>
    </row>
    <row r="36" spans="2:133" ht="11.25" customHeight="1" x14ac:dyDescent="0.15">
      <c r="B36" s="606" t="s">
        <v>330</v>
      </c>
      <c r="C36" s="607"/>
      <c r="D36" s="607"/>
      <c r="E36" s="607"/>
      <c r="F36" s="607"/>
      <c r="G36" s="607"/>
      <c r="H36" s="607"/>
      <c r="I36" s="607"/>
      <c r="J36" s="607"/>
      <c r="K36" s="607"/>
      <c r="L36" s="607"/>
      <c r="M36" s="607"/>
      <c r="N36" s="607"/>
      <c r="O36" s="607"/>
      <c r="P36" s="607"/>
      <c r="Q36" s="608"/>
      <c r="R36" s="609">
        <v>21132</v>
      </c>
      <c r="S36" s="610"/>
      <c r="T36" s="610"/>
      <c r="U36" s="610"/>
      <c r="V36" s="610"/>
      <c r="W36" s="610"/>
      <c r="X36" s="610"/>
      <c r="Y36" s="611"/>
      <c r="Z36" s="635">
        <v>0.7</v>
      </c>
      <c r="AA36" s="635"/>
      <c r="AB36" s="635"/>
      <c r="AC36" s="635"/>
      <c r="AD36" s="636" t="s">
        <v>523</v>
      </c>
      <c r="AE36" s="636"/>
      <c r="AF36" s="636"/>
      <c r="AG36" s="636"/>
      <c r="AH36" s="636"/>
      <c r="AI36" s="636"/>
      <c r="AJ36" s="636"/>
      <c r="AK36" s="636"/>
      <c r="AL36" s="612" t="s">
        <v>523</v>
      </c>
      <c r="AM36" s="613"/>
      <c r="AN36" s="613"/>
      <c r="AO36" s="637"/>
      <c r="AP36" s="215"/>
      <c r="AQ36" s="653" t="s">
        <v>331</v>
      </c>
      <c r="AR36" s="654"/>
      <c r="AS36" s="654"/>
      <c r="AT36" s="654"/>
      <c r="AU36" s="654"/>
      <c r="AV36" s="654"/>
      <c r="AW36" s="654"/>
      <c r="AX36" s="654"/>
      <c r="AY36" s="655"/>
      <c r="AZ36" s="656">
        <v>17938</v>
      </c>
      <c r="BA36" s="657"/>
      <c r="BB36" s="657"/>
      <c r="BC36" s="657"/>
      <c r="BD36" s="657"/>
      <c r="BE36" s="657"/>
      <c r="BF36" s="658"/>
      <c r="BG36" s="659" t="s">
        <v>332</v>
      </c>
      <c r="BH36" s="660"/>
      <c r="BI36" s="660"/>
      <c r="BJ36" s="660"/>
      <c r="BK36" s="660"/>
      <c r="BL36" s="660"/>
      <c r="BM36" s="660"/>
      <c r="BN36" s="660"/>
      <c r="BO36" s="660"/>
      <c r="BP36" s="660"/>
      <c r="BQ36" s="660"/>
      <c r="BR36" s="660"/>
      <c r="BS36" s="660"/>
      <c r="BT36" s="660"/>
      <c r="BU36" s="661"/>
      <c r="BV36" s="656">
        <v>18012</v>
      </c>
      <c r="BW36" s="657"/>
      <c r="BX36" s="657"/>
      <c r="BY36" s="657"/>
      <c r="BZ36" s="657"/>
      <c r="CA36" s="657"/>
      <c r="CB36" s="658"/>
      <c r="CD36" s="606" t="s">
        <v>333</v>
      </c>
      <c r="CE36" s="607"/>
      <c r="CF36" s="607"/>
      <c r="CG36" s="607"/>
      <c r="CH36" s="607"/>
      <c r="CI36" s="607"/>
      <c r="CJ36" s="607"/>
      <c r="CK36" s="607"/>
      <c r="CL36" s="607"/>
      <c r="CM36" s="607"/>
      <c r="CN36" s="607"/>
      <c r="CO36" s="607"/>
      <c r="CP36" s="607"/>
      <c r="CQ36" s="608"/>
      <c r="CR36" s="609">
        <v>172470</v>
      </c>
      <c r="CS36" s="610"/>
      <c r="CT36" s="610"/>
      <c r="CU36" s="610"/>
      <c r="CV36" s="610"/>
      <c r="CW36" s="610"/>
      <c r="CX36" s="610"/>
      <c r="CY36" s="611"/>
      <c r="CZ36" s="612">
        <v>6.3</v>
      </c>
      <c r="DA36" s="621"/>
      <c r="DB36" s="621"/>
      <c r="DC36" s="622"/>
      <c r="DD36" s="615">
        <v>97150</v>
      </c>
      <c r="DE36" s="610"/>
      <c r="DF36" s="610"/>
      <c r="DG36" s="610"/>
      <c r="DH36" s="610"/>
      <c r="DI36" s="610"/>
      <c r="DJ36" s="610"/>
      <c r="DK36" s="611"/>
      <c r="DL36" s="615">
        <v>29175</v>
      </c>
      <c r="DM36" s="610"/>
      <c r="DN36" s="610"/>
      <c r="DO36" s="610"/>
      <c r="DP36" s="610"/>
      <c r="DQ36" s="610"/>
      <c r="DR36" s="610"/>
      <c r="DS36" s="610"/>
      <c r="DT36" s="610"/>
      <c r="DU36" s="610"/>
      <c r="DV36" s="611"/>
      <c r="DW36" s="612">
        <v>3</v>
      </c>
      <c r="DX36" s="621"/>
      <c r="DY36" s="621"/>
      <c r="DZ36" s="621"/>
      <c r="EA36" s="621"/>
      <c r="EB36" s="621"/>
      <c r="EC36" s="640"/>
    </row>
    <row r="37" spans="2:133" ht="11.25" customHeight="1" x14ac:dyDescent="0.15">
      <c r="B37" s="606" t="s">
        <v>334</v>
      </c>
      <c r="C37" s="607"/>
      <c r="D37" s="607"/>
      <c r="E37" s="607"/>
      <c r="F37" s="607"/>
      <c r="G37" s="607"/>
      <c r="H37" s="607"/>
      <c r="I37" s="607"/>
      <c r="J37" s="607"/>
      <c r="K37" s="607"/>
      <c r="L37" s="607"/>
      <c r="M37" s="607"/>
      <c r="N37" s="607"/>
      <c r="O37" s="607"/>
      <c r="P37" s="607"/>
      <c r="Q37" s="608"/>
      <c r="R37" s="609">
        <v>41475</v>
      </c>
      <c r="S37" s="610"/>
      <c r="T37" s="610"/>
      <c r="U37" s="610"/>
      <c r="V37" s="610"/>
      <c r="W37" s="610"/>
      <c r="X37" s="610"/>
      <c r="Y37" s="611"/>
      <c r="Z37" s="635">
        <v>1.4</v>
      </c>
      <c r="AA37" s="635"/>
      <c r="AB37" s="635"/>
      <c r="AC37" s="635"/>
      <c r="AD37" s="636" t="s">
        <v>523</v>
      </c>
      <c r="AE37" s="636"/>
      <c r="AF37" s="636"/>
      <c r="AG37" s="636"/>
      <c r="AH37" s="636"/>
      <c r="AI37" s="636"/>
      <c r="AJ37" s="636"/>
      <c r="AK37" s="636"/>
      <c r="AL37" s="612" t="s">
        <v>523</v>
      </c>
      <c r="AM37" s="613"/>
      <c r="AN37" s="613"/>
      <c r="AO37" s="637"/>
      <c r="AQ37" s="641" t="s">
        <v>335</v>
      </c>
      <c r="AR37" s="642"/>
      <c r="AS37" s="642"/>
      <c r="AT37" s="642"/>
      <c r="AU37" s="642"/>
      <c r="AV37" s="642"/>
      <c r="AW37" s="642"/>
      <c r="AX37" s="642"/>
      <c r="AY37" s="643"/>
      <c r="AZ37" s="609">
        <v>7432</v>
      </c>
      <c r="BA37" s="610"/>
      <c r="BB37" s="610"/>
      <c r="BC37" s="610"/>
      <c r="BD37" s="619"/>
      <c r="BE37" s="619"/>
      <c r="BF37" s="644"/>
      <c r="BG37" s="606" t="s">
        <v>336</v>
      </c>
      <c r="BH37" s="607"/>
      <c r="BI37" s="607"/>
      <c r="BJ37" s="607"/>
      <c r="BK37" s="607"/>
      <c r="BL37" s="607"/>
      <c r="BM37" s="607"/>
      <c r="BN37" s="607"/>
      <c r="BO37" s="607"/>
      <c r="BP37" s="607"/>
      <c r="BQ37" s="607"/>
      <c r="BR37" s="607"/>
      <c r="BS37" s="607"/>
      <c r="BT37" s="607"/>
      <c r="BU37" s="608"/>
      <c r="BV37" s="609">
        <v>18012</v>
      </c>
      <c r="BW37" s="610"/>
      <c r="BX37" s="610"/>
      <c r="BY37" s="610"/>
      <c r="BZ37" s="610"/>
      <c r="CA37" s="610"/>
      <c r="CB37" s="645"/>
      <c r="CD37" s="606" t="s">
        <v>337</v>
      </c>
      <c r="CE37" s="607"/>
      <c r="CF37" s="607"/>
      <c r="CG37" s="607"/>
      <c r="CH37" s="607"/>
      <c r="CI37" s="607"/>
      <c r="CJ37" s="607"/>
      <c r="CK37" s="607"/>
      <c r="CL37" s="607"/>
      <c r="CM37" s="607"/>
      <c r="CN37" s="607"/>
      <c r="CO37" s="607"/>
      <c r="CP37" s="607"/>
      <c r="CQ37" s="608"/>
      <c r="CR37" s="609">
        <v>7391</v>
      </c>
      <c r="CS37" s="619"/>
      <c r="CT37" s="619"/>
      <c r="CU37" s="619"/>
      <c r="CV37" s="619"/>
      <c r="CW37" s="619"/>
      <c r="CX37" s="619"/>
      <c r="CY37" s="620"/>
      <c r="CZ37" s="612">
        <v>0.3</v>
      </c>
      <c r="DA37" s="621"/>
      <c r="DB37" s="621"/>
      <c r="DC37" s="622"/>
      <c r="DD37" s="615">
        <v>7391</v>
      </c>
      <c r="DE37" s="619"/>
      <c r="DF37" s="619"/>
      <c r="DG37" s="619"/>
      <c r="DH37" s="619"/>
      <c r="DI37" s="619"/>
      <c r="DJ37" s="619"/>
      <c r="DK37" s="620"/>
      <c r="DL37" s="615">
        <v>2280</v>
      </c>
      <c r="DM37" s="619"/>
      <c r="DN37" s="619"/>
      <c r="DO37" s="619"/>
      <c r="DP37" s="619"/>
      <c r="DQ37" s="619"/>
      <c r="DR37" s="619"/>
      <c r="DS37" s="619"/>
      <c r="DT37" s="619"/>
      <c r="DU37" s="619"/>
      <c r="DV37" s="620"/>
      <c r="DW37" s="612">
        <v>0.2</v>
      </c>
      <c r="DX37" s="621"/>
      <c r="DY37" s="621"/>
      <c r="DZ37" s="621"/>
      <c r="EA37" s="621"/>
      <c r="EB37" s="621"/>
      <c r="EC37" s="640"/>
    </row>
    <row r="38" spans="2:133" ht="11.25" customHeight="1" x14ac:dyDescent="0.15">
      <c r="B38" s="606" t="s">
        <v>338</v>
      </c>
      <c r="C38" s="607"/>
      <c r="D38" s="607"/>
      <c r="E38" s="607"/>
      <c r="F38" s="607"/>
      <c r="G38" s="607"/>
      <c r="H38" s="607"/>
      <c r="I38" s="607"/>
      <c r="J38" s="607"/>
      <c r="K38" s="607"/>
      <c r="L38" s="607"/>
      <c r="M38" s="607"/>
      <c r="N38" s="607"/>
      <c r="O38" s="607"/>
      <c r="P38" s="607"/>
      <c r="Q38" s="608"/>
      <c r="R38" s="609">
        <v>42472</v>
      </c>
      <c r="S38" s="610"/>
      <c r="T38" s="610"/>
      <c r="U38" s="610"/>
      <c r="V38" s="610"/>
      <c r="W38" s="610"/>
      <c r="X38" s="610"/>
      <c r="Y38" s="611"/>
      <c r="Z38" s="635">
        <v>1.5</v>
      </c>
      <c r="AA38" s="635"/>
      <c r="AB38" s="635"/>
      <c r="AC38" s="635"/>
      <c r="AD38" s="636" t="s">
        <v>523</v>
      </c>
      <c r="AE38" s="636"/>
      <c r="AF38" s="636"/>
      <c r="AG38" s="636"/>
      <c r="AH38" s="636"/>
      <c r="AI38" s="636"/>
      <c r="AJ38" s="636"/>
      <c r="AK38" s="636"/>
      <c r="AL38" s="612" t="s">
        <v>523</v>
      </c>
      <c r="AM38" s="613"/>
      <c r="AN38" s="613"/>
      <c r="AO38" s="637"/>
      <c r="AQ38" s="641" t="s">
        <v>339</v>
      </c>
      <c r="AR38" s="642"/>
      <c r="AS38" s="642"/>
      <c r="AT38" s="642"/>
      <c r="AU38" s="642"/>
      <c r="AV38" s="642"/>
      <c r="AW38" s="642"/>
      <c r="AX38" s="642"/>
      <c r="AY38" s="643"/>
      <c r="AZ38" s="609" t="s">
        <v>130</v>
      </c>
      <c r="BA38" s="610"/>
      <c r="BB38" s="610"/>
      <c r="BC38" s="610"/>
      <c r="BD38" s="619"/>
      <c r="BE38" s="619"/>
      <c r="BF38" s="644"/>
      <c r="BG38" s="606" t="s">
        <v>340</v>
      </c>
      <c r="BH38" s="607"/>
      <c r="BI38" s="607"/>
      <c r="BJ38" s="607"/>
      <c r="BK38" s="607"/>
      <c r="BL38" s="607"/>
      <c r="BM38" s="607"/>
      <c r="BN38" s="607"/>
      <c r="BO38" s="607"/>
      <c r="BP38" s="607"/>
      <c r="BQ38" s="607"/>
      <c r="BR38" s="607"/>
      <c r="BS38" s="607"/>
      <c r="BT38" s="607"/>
      <c r="BU38" s="608"/>
      <c r="BV38" s="609">
        <v>91</v>
      </c>
      <c r="BW38" s="610"/>
      <c r="BX38" s="610"/>
      <c r="BY38" s="610"/>
      <c r="BZ38" s="610"/>
      <c r="CA38" s="610"/>
      <c r="CB38" s="645"/>
      <c r="CD38" s="606" t="s">
        <v>341</v>
      </c>
      <c r="CE38" s="607"/>
      <c r="CF38" s="607"/>
      <c r="CG38" s="607"/>
      <c r="CH38" s="607"/>
      <c r="CI38" s="607"/>
      <c r="CJ38" s="607"/>
      <c r="CK38" s="607"/>
      <c r="CL38" s="607"/>
      <c r="CM38" s="607"/>
      <c r="CN38" s="607"/>
      <c r="CO38" s="607"/>
      <c r="CP38" s="607"/>
      <c r="CQ38" s="608"/>
      <c r="CR38" s="609">
        <v>17938</v>
      </c>
      <c r="CS38" s="610"/>
      <c r="CT38" s="610"/>
      <c r="CU38" s="610"/>
      <c r="CV38" s="610"/>
      <c r="CW38" s="610"/>
      <c r="CX38" s="610"/>
      <c r="CY38" s="611"/>
      <c r="CZ38" s="612">
        <v>0.7</v>
      </c>
      <c r="DA38" s="621"/>
      <c r="DB38" s="621"/>
      <c r="DC38" s="622"/>
      <c r="DD38" s="615">
        <v>16274</v>
      </c>
      <c r="DE38" s="610"/>
      <c r="DF38" s="610"/>
      <c r="DG38" s="610"/>
      <c r="DH38" s="610"/>
      <c r="DI38" s="610"/>
      <c r="DJ38" s="610"/>
      <c r="DK38" s="611"/>
      <c r="DL38" s="615">
        <v>16274</v>
      </c>
      <c r="DM38" s="610"/>
      <c r="DN38" s="610"/>
      <c r="DO38" s="610"/>
      <c r="DP38" s="610"/>
      <c r="DQ38" s="610"/>
      <c r="DR38" s="610"/>
      <c r="DS38" s="610"/>
      <c r="DT38" s="610"/>
      <c r="DU38" s="610"/>
      <c r="DV38" s="611"/>
      <c r="DW38" s="612">
        <v>1.7</v>
      </c>
      <c r="DX38" s="621"/>
      <c r="DY38" s="621"/>
      <c r="DZ38" s="621"/>
      <c r="EA38" s="621"/>
      <c r="EB38" s="621"/>
      <c r="EC38" s="640"/>
    </row>
    <row r="39" spans="2:133" ht="11.25" customHeight="1" x14ac:dyDescent="0.15">
      <c r="B39" s="606" t="s">
        <v>342</v>
      </c>
      <c r="C39" s="607"/>
      <c r="D39" s="607"/>
      <c r="E39" s="607"/>
      <c r="F39" s="607"/>
      <c r="G39" s="607"/>
      <c r="H39" s="607"/>
      <c r="I39" s="607"/>
      <c r="J39" s="607"/>
      <c r="K39" s="607"/>
      <c r="L39" s="607"/>
      <c r="M39" s="607"/>
      <c r="N39" s="607"/>
      <c r="O39" s="607"/>
      <c r="P39" s="607"/>
      <c r="Q39" s="608"/>
      <c r="R39" s="609">
        <v>36804</v>
      </c>
      <c r="S39" s="610"/>
      <c r="T39" s="610"/>
      <c r="U39" s="610"/>
      <c r="V39" s="610"/>
      <c r="W39" s="610"/>
      <c r="X39" s="610"/>
      <c r="Y39" s="611"/>
      <c r="Z39" s="635">
        <v>1.3</v>
      </c>
      <c r="AA39" s="635"/>
      <c r="AB39" s="635"/>
      <c r="AC39" s="635"/>
      <c r="AD39" s="636">
        <v>2422</v>
      </c>
      <c r="AE39" s="636"/>
      <c r="AF39" s="636"/>
      <c r="AG39" s="636"/>
      <c r="AH39" s="636"/>
      <c r="AI39" s="636"/>
      <c r="AJ39" s="636"/>
      <c r="AK39" s="636"/>
      <c r="AL39" s="612">
        <v>0.3</v>
      </c>
      <c r="AM39" s="613"/>
      <c r="AN39" s="613"/>
      <c r="AO39" s="637"/>
      <c r="AQ39" s="641" t="s">
        <v>343</v>
      </c>
      <c r="AR39" s="642"/>
      <c r="AS39" s="642"/>
      <c r="AT39" s="642"/>
      <c r="AU39" s="642"/>
      <c r="AV39" s="642"/>
      <c r="AW39" s="642"/>
      <c r="AX39" s="642"/>
      <c r="AY39" s="643"/>
      <c r="AZ39" s="609" t="s">
        <v>236</v>
      </c>
      <c r="BA39" s="610"/>
      <c r="BB39" s="610"/>
      <c r="BC39" s="610"/>
      <c r="BD39" s="619"/>
      <c r="BE39" s="619"/>
      <c r="BF39" s="644"/>
      <c r="BG39" s="606" t="s">
        <v>344</v>
      </c>
      <c r="BH39" s="607"/>
      <c r="BI39" s="607"/>
      <c r="BJ39" s="607"/>
      <c r="BK39" s="607"/>
      <c r="BL39" s="607"/>
      <c r="BM39" s="607"/>
      <c r="BN39" s="607"/>
      <c r="BO39" s="607"/>
      <c r="BP39" s="607"/>
      <c r="BQ39" s="607"/>
      <c r="BR39" s="607"/>
      <c r="BS39" s="607"/>
      <c r="BT39" s="607"/>
      <c r="BU39" s="608"/>
      <c r="BV39" s="609">
        <v>136</v>
      </c>
      <c r="BW39" s="610"/>
      <c r="BX39" s="610"/>
      <c r="BY39" s="610"/>
      <c r="BZ39" s="610"/>
      <c r="CA39" s="610"/>
      <c r="CB39" s="645"/>
      <c r="CD39" s="606" t="s">
        <v>345</v>
      </c>
      <c r="CE39" s="607"/>
      <c r="CF39" s="607"/>
      <c r="CG39" s="607"/>
      <c r="CH39" s="607"/>
      <c r="CI39" s="607"/>
      <c r="CJ39" s="607"/>
      <c r="CK39" s="607"/>
      <c r="CL39" s="607"/>
      <c r="CM39" s="607"/>
      <c r="CN39" s="607"/>
      <c r="CO39" s="607"/>
      <c r="CP39" s="607"/>
      <c r="CQ39" s="608"/>
      <c r="CR39" s="609">
        <v>252902</v>
      </c>
      <c r="CS39" s="619"/>
      <c r="CT39" s="619"/>
      <c r="CU39" s="619"/>
      <c r="CV39" s="619"/>
      <c r="CW39" s="619"/>
      <c r="CX39" s="619"/>
      <c r="CY39" s="620"/>
      <c r="CZ39" s="612">
        <v>9.1999999999999993</v>
      </c>
      <c r="DA39" s="621"/>
      <c r="DB39" s="621"/>
      <c r="DC39" s="622"/>
      <c r="DD39" s="615">
        <v>245630</v>
      </c>
      <c r="DE39" s="619"/>
      <c r="DF39" s="619"/>
      <c r="DG39" s="619"/>
      <c r="DH39" s="619"/>
      <c r="DI39" s="619"/>
      <c r="DJ39" s="619"/>
      <c r="DK39" s="620"/>
      <c r="DL39" s="615" t="s">
        <v>130</v>
      </c>
      <c r="DM39" s="619"/>
      <c r="DN39" s="619"/>
      <c r="DO39" s="619"/>
      <c r="DP39" s="619"/>
      <c r="DQ39" s="619"/>
      <c r="DR39" s="619"/>
      <c r="DS39" s="619"/>
      <c r="DT39" s="619"/>
      <c r="DU39" s="619"/>
      <c r="DV39" s="620"/>
      <c r="DW39" s="612" t="s">
        <v>130</v>
      </c>
      <c r="DX39" s="621"/>
      <c r="DY39" s="621"/>
      <c r="DZ39" s="621"/>
      <c r="EA39" s="621"/>
      <c r="EB39" s="621"/>
      <c r="EC39" s="640"/>
    </row>
    <row r="40" spans="2:133" ht="11.25" customHeight="1" x14ac:dyDescent="0.15">
      <c r="B40" s="606" t="s">
        <v>346</v>
      </c>
      <c r="C40" s="607"/>
      <c r="D40" s="607"/>
      <c r="E40" s="607"/>
      <c r="F40" s="607"/>
      <c r="G40" s="607"/>
      <c r="H40" s="607"/>
      <c r="I40" s="607"/>
      <c r="J40" s="607"/>
      <c r="K40" s="607"/>
      <c r="L40" s="607"/>
      <c r="M40" s="607"/>
      <c r="N40" s="607"/>
      <c r="O40" s="607"/>
      <c r="P40" s="607"/>
      <c r="Q40" s="608"/>
      <c r="R40" s="609">
        <v>282376</v>
      </c>
      <c r="S40" s="610"/>
      <c r="T40" s="610"/>
      <c r="U40" s="610"/>
      <c r="V40" s="610"/>
      <c r="W40" s="610"/>
      <c r="X40" s="610"/>
      <c r="Y40" s="611"/>
      <c r="Z40" s="635">
        <v>9.9</v>
      </c>
      <c r="AA40" s="635"/>
      <c r="AB40" s="635"/>
      <c r="AC40" s="635"/>
      <c r="AD40" s="636" t="s">
        <v>523</v>
      </c>
      <c r="AE40" s="636"/>
      <c r="AF40" s="636"/>
      <c r="AG40" s="636"/>
      <c r="AH40" s="636"/>
      <c r="AI40" s="636"/>
      <c r="AJ40" s="636"/>
      <c r="AK40" s="636"/>
      <c r="AL40" s="612" t="s">
        <v>523</v>
      </c>
      <c r="AM40" s="613"/>
      <c r="AN40" s="613"/>
      <c r="AO40" s="637"/>
      <c r="AQ40" s="641" t="s">
        <v>347</v>
      </c>
      <c r="AR40" s="642"/>
      <c r="AS40" s="642"/>
      <c r="AT40" s="642"/>
      <c r="AU40" s="642"/>
      <c r="AV40" s="642"/>
      <c r="AW40" s="642"/>
      <c r="AX40" s="642"/>
      <c r="AY40" s="643"/>
      <c r="AZ40" s="609" t="s">
        <v>236</v>
      </c>
      <c r="BA40" s="610"/>
      <c r="BB40" s="610"/>
      <c r="BC40" s="610"/>
      <c r="BD40" s="619"/>
      <c r="BE40" s="619"/>
      <c r="BF40" s="644"/>
      <c r="BG40" s="646" t="s">
        <v>348</v>
      </c>
      <c r="BH40" s="647"/>
      <c r="BI40" s="647"/>
      <c r="BJ40" s="647"/>
      <c r="BK40" s="647"/>
      <c r="BL40" s="211"/>
      <c r="BM40" s="607" t="s">
        <v>349</v>
      </c>
      <c r="BN40" s="607"/>
      <c r="BO40" s="607"/>
      <c r="BP40" s="607"/>
      <c r="BQ40" s="607"/>
      <c r="BR40" s="607"/>
      <c r="BS40" s="607"/>
      <c r="BT40" s="607"/>
      <c r="BU40" s="608"/>
      <c r="BV40" s="609">
        <v>122</v>
      </c>
      <c r="BW40" s="610"/>
      <c r="BX40" s="610"/>
      <c r="BY40" s="610"/>
      <c r="BZ40" s="610"/>
      <c r="CA40" s="610"/>
      <c r="CB40" s="645"/>
      <c r="CD40" s="606" t="s">
        <v>350</v>
      </c>
      <c r="CE40" s="607"/>
      <c r="CF40" s="607"/>
      <c r="CG40" s="607"/>
      <c r="CH40" s="607"/>
      <c r="CI40" s="607"/>
      <c r="CJ40" s="607"/>
      <c r="CK40" s="607"/>
      <c r="CL40" s="607"/>
      <c r="CM40" s="607"/>
      <c r="CN40" s="607"/>
      <c r="CO40" s="607"/>
      <c r="CP40" s="607"/>
      <c r="CQ40" s="608"/>
      <c r="CR40" s="609" t="s">
        <v>236</v>
      </c>
      <c r="CS40" s="610"/>
      <c r="CT40" s="610"/>
      <c r="CU40" s="610"/>
      <c r="CV40" s="610"/>
      <c r="CW40" s="610"/>
      <c r="CX40" s="610"/>
      <c r="CY40" s="611"/>
      <c r="CZ40" s="612" t="s">
        <v>236</v>
      </c>
      <c r="DA40" s="621"/>
      <c r="DB40" s="621"/>
      <c r="DC40" s="622"/>
      <c r="DD40" s="615" t="s">
        <v>236</v>
      </c>
      <c r="DE40" s="610"/>
      <c r="DF40" s="610"/>
      <c r="DG40" s="610"/>
      <c r="DH40" s="610"/>
      <c r="DI40" s="610"/>
      <c r="DJ40" s="610"/>
      <c r="DK40" s="611"/>
      <c r="DL40" s="615" t="s">
        <v>236</v>
      </c>
      <c r="DM40" s="610"/>
      <c r="DN40" s="610"/>
      <c r="DO40" s="610"/>
      <c r="DP40" s="610"/>
      <c r="DQ40" s="610"/>
      <c r="DR40" s="610"/>
      <c r="DS40" s="610"/>
      <c r="DT40" s="610"/>
      <c r="DU40" s="610"/>
      <c r="DV40" s="611"/>
      <c r="DW40" s="612" t="s">
        <v>236</v>
      </c>
      <c r="DX40" s="621"/>
      <c r="DY40" s="621"/>
      <c r="DZ40" s="621"/>
      <c r="EA40" s="621"/>
      <c r="EB40" s="621"/>
      <c r="EC40" s="640"/>
    </row>
    <row r="41" spans="2:133" ht="11.25" customHeight="1" x14ac:dyDescent="0.15">
      <c r="B41" s="606" t="s">
        <v>351</v>
      </c>
      <c r="C41" s="607"/>
      <c r="D41" s="607"/>
      <c r="E41" s="607"/>
      <c r="F41" s="607"/>
      <c r="G41" s="607"/>
      <c r="H41" s="607"/>
      <c r="I41" s="607"/>
      <c r="J41" s="607"/>
      <c r="K41" s="607"/>
      <c r="L41" s="607"/>
      <c r="M41" s="607"/>
      <c r="N41" s="607"/>
      <c r="O41" s="607"/>
      <c r="P41" s="607"/>
      <c r="Q41" s="608"/>
      <c r="R41" s="609" t="s">
        <v>523</v>
      </c>
      <c r="S41" s="610"/>
      <c r="T41" s="610"/>
      <c r="U41" s="610"/>
      <c r="V41" s="610"/>
      <c r="W41" s="610"/>
      <c r="X41" s="610"/>
      <c r="Y41" s="611"/>
      <c r="Z41" s="635" t="s">
        <v>523</v>
      </c>
      <c r="AA41" s="635"/>
      <c r="AB41" s="635"/>
      <c r="AC41" s="635"/>
      <c r="AD41" s="636" t="s">
        <v>523</v>
      </c>
      <c r="AE41" s="636"/>
      <c r="AF41" s="636"/>
      <c r="AG41" s="636"/>
      <c r="AH41" s="636"/>
      <c r="AI41" s="636"/>
      <c r="AJ41" s="636"/>
      <c r="AK41" s="636"/>
      <c r="AL41" s="612" t="s">
        <v>523</v>
      </c>
      <c r="AM41" s="613"/>
      <c r="AN41" s="613"/>
      <c r="AO41" s="637"/>
      <c r="AQ41" s="641" t="s">
        <v>352</v>
      </c>
      <c r="AR41" s="642"/>
      <c r="AS41" s="642"/>
      <c r="AT41" s="642"/>
      <c r="AU41" s="642"/>
      <c r="AV41" s="642"/>
      <c r="AW41" s="642"/>
      <c r="AX41" s="642"/>
      <c r="AY41" s="643"/>
      <c r="AZ41" s="609">
        <v>8959</v>
      </c>
      <c r="BA41" s="610"/>
      <c r="BB41" s="610"/>
      <c r="BC41" s="610"/>
      <c r="BD41" s="619"/>
      <c r="BE41" s="619"/>
      <c r="BF41" s="644"/>
      <c r="BG41" s="646"/>
      <c r="BH41" s="647"/>
      <c r="BI41" s="647"/>
      <c r="BJ41" s="647"/>
      <c r="BK41" s="647"/>
      <c r="BL41" s="211"/>
      <c r="BM41" s="607" t="s">
        <v>353</v>
      </c>
      <c r="BN41" s="607"/>
      <c r="BO41" s="607"/>
      <c r="BP41" s="607"/>
      <c r="BQ41" s="607"/>
      <c r="BR41" s="607"/>
      <c r="BS41" s="607"/>
      <c r="BT41" s="607"/>
      <c r="BU41" s="608"/>
      <c r="BV41" s="609" t="s">
        <v>130</v>
      </c>
      <c r="BW41" s="610"/>
      <c r="BX41" s="610"/>
      <c r="BY41" s="610"/>
      <c r="BZ41" s="610"/>
      <c r="CA41" s="610"/>
      <c r="CB41" s="645"/>
      <c r="CD41" s="606" t="s">
        <v>354</v>
      </c>
      <c r="CE41" s="607"/>
      <c r="CF41" s="607"/>
      <c r="CG41" s="607"/>
      <c r="CH41" s="607"/>
      <c r="CI41" s="607"/>
      <c r="CJ41" s="607"/>
      <c r="CK41" s="607"/>
      <c r="CL41" s="607"/>
      <c r="CM41" s="607"/>
      <c r="CN41" s="607"/>
      <c r="CO41" s="607"/>
      <c r="CP41" s="607"/>
      <c r="CQ41" s="608"/>
      <c r="CR41" s="609" t="s">
        <v>236</v>
      </c>
      <c r="CS41" s="619"/>
      <c r="CT41" s="619"/>
      <c r="CU41" s="619"/>
      <c r="CV41" s="619"/>
      <c r="CW41" s="619"/>
      <c r="CX41" s="619"/>
      <c r="CY41" s="620"/>
      <c r="CZ41" s="612" t="s">
        <v>236</v>
      </c>
      <c r="DA41" s="621"/>
      <c r="DB41" s="621"/>
      <c r="DC41" s="622"/>
      <c r="DD41" s="615" t="s">
        <v>236</v>
      </c>
      <c r="DE41" s="619"/>
      <c r="DF41" s="619"/>
      <c r="DG41" s="619"/>
      <c r="DH41" s="619"/>
      <c r="DI41" s="619"/>
      <c r="DJ41" s="619"/>
      <c r="DK41" s="620"/>
      <c r="DL41" s="616"/>
      <c r="DM41" s="617"/>
      <c r="DN41" s="617"/>
      <c r="DO41" s="617"/>
      <c r="DP41" s="617"/>
      <c r="DQ41" s="617"/>
      <c r="DR41" s="617"/>
      <c r="DS41" s="617"/>
      <c r="DT41" s="617"/>
      <c r="DU41" s="617"/>
      <c r="DV41" s="618"/>
      <c r="DW41" s="602"/>
      <c r="DX41" s="603"/>
      <c r="DY41" s="603"/>
      <c r="DZ41" s="603"/>
      <c r="EA41" s="603"/>
      <c r="EB41" s="603"/>
      <c r="EC41" s="604"/>
    </row>
    <row r="42" spans="2:133" ht="11.25" customHeight="1" x14ac:dyDescent="0.15">
      <c r="B42" s="606" t="s">
        <v>355</v>
      </c>
      <c r="C42" s="607"/>
      <c r="D42" s="607"/>
      <c r="E42" s="607"/>
      <c r="F42" s="607"/>
      <c r="G42" s="607"/>
      <c r="H42" s="607"/>
      <c r="I42" s="607"/>
      <c r="J42" s="607"/>
      <c r="K42" s="607"/>
      <c r="L42" s="607"/>
      <c r="M42" s="607"/>
      <c r="N42" s="607"/>
      <c r="O42" s="607"/>
      <c r="P42" s="607"/>
      <c r="Q42" s="608"/>
      <c r="R42" s="609" t="s">
        <v>523</v>
      </c>
      <c r="S42" s="610"/>
      <c r="T42" s="610"/>
      <c r="U42" s="610"/>
      <c r="V42" s="610"/>
      <c r="W42" s="610"/>
      <c r="X42" s="610"/>
      <c r="Y42" s="611"/>
      <c r="Z42" s="635" t="s">
        <v>523</v>
      </c>
      <c r="AA42" s="635"/>
      <c r="AB42" s="635"/>
      <c r="AC42" s="635"/>
      <c r="AD42" s="636" t="s">
        <v>523</v>
      </c>
      <c r="AE42" s="636"/>
      <c r="AF42" s="636"/>
      <c r="AG42" s="636"/>
      <c r="AH42" s="636"/>
      <c r="AI42" s="636"/>
      <c r="AJ42" s="636"/>
      <c r="AK42" s="636"/>
      <c r="AL42" s="612" t="s">
        <v>523</v>
      </c>
      <c r="AM42" s="613"/>
      <c r="AN42" s="613"/>
      <c r="AO42" s="637"/>
      <c r="AQ42" s="650" t="s">
        <v>356</v>
      </c>
      <c r="AR42" s="651"/>
      <c r="AS42" s="651"/>
      <c r="AT42" s="651"/>
      <c r="AU42" s="651"/>
      <c r="AV42" s="651"/>
      <c r="AW42" s="651"/>
      <c r="AX42" s="651"/>
      <c r="AY42" s="652"/>
      <c r="AZ42" s="589">
        <v>1547</v>
      </c>
      <c r="BA42" s="623"/>
      <c r="BB42" s="623"/>
      <c r="BC42" s="623"/>
      <c r="BD42" s="590"/>
      <c r="BE42" s="590"/>
      <c r="BF42" s="638"/>
      <c r="BG42" s="648"/>
      <c r="BH42" s="649"/>
      <c r="BI42" s="649"/>
      <c r="BJ42" s="649"/>
      <c r="BK42" s="649"/>
      <c r="BL42" s="212"/>
      <c r="BM42" s="587" t="s">
        <v>357</v>
      </c>
      <c r="BN42" s="587"/>
      <c r="BO42" s="587"/>
      <c r="BP42" s="587"/>
      <c r="BQ42" s="587"/>
      <c r="BR42" s="587"/>
      <c r="BS42" s="587"/>
      <c r="BT42" s="587"/>
      <c r="BU42" s="588"/>
      <c r="BV42" s="589">
        <v>148</v>
      </c>
      <c r="BW42" s="623"/>
      <c r="BX42" s="623"/>
      <c r="BY42" s="623"/>
      <c r="BZ42" s="623"/>
      <c r="CA42" s="623"/>
      <c r="CB42" s="639"/>
      <c r="CD42" s="606" t="s">
        <v>358</v>
      </c>
      <c r="CE42" s="607"/>
      <c r="CF42" s="607"/>
      <c r="CG42" s="607"/>
      <c r="CH42" s="607"/>
      <c r="CI42" s="607"/>
      <c r="CJ42" s="607"/>
      <c r="CK42" s="607"/>
      <c r="CL42" s="607"/>
      <c r="CM42" s="607"/>
      <c r="CN42" s="607"/>
      <c r="CO42" s="607"/>
      <c r="CP42" s="607"/>
      <c r="CQ42" s="608"/>
      <c r="CR42" s="609">
        <v>1113092</v>
      </c>
      <c r="CS42" s="619"/>
      <c r="CT42" s="619"/>
      <c r="CU42" s="619"/>
      <c r="CV42" s="619"/>
      <c r="CW42" s="619"/>
      <c r="CX42" s="619"/>
      <c r="CY42" s="620"/>
      <c r="CZ42" s="612">
        <v>40.6</v>
      </c>
      <c r="DA42" s="621"/>
      <c r="DB42" s="621"/>
      <c r="DC42" s="622"/>
      <c r="DD42" s="615">
        <v>73328</v>
      </c>
      <c r="DE42" s="619"/>
      <c r="DF42" s="619"/>
      <c r="DG42" s="619"/>
      <c r="DH42" s="619"/>
      <c r="DI42" s="619"/>
      <c r="DJ42" s="619"/>
      <c r="DK42" s="620"/>
      <c r="DL42" s="616"/>
      <c r="DM42" s="617"/>
      <c r="DN42" s="617"/>
      <c r="DO42" s="617"/>
      <c r="DP42" s="617"/>
      <c r="DQ42" s="617"/>
      <c r="DR42" s="617"/>
      <c r="DS42" s="617"/>
      <c r="DT42" s="617"/>
      <c r="DU42" s="617"/>
      <c r="DV42" s="618"/>
      <c r="DW42" s="602"/>
      <c r="DX42" s="603"/>
      <c r="DY42" s="603"/>
      <c r="DZ42" s="603"/>
      <c r="EA42" s="603"/>
      <c r="EB42" s="603"/>
      <c r="EC42" s="604"/>
    </row>
    <row r="43" spans="2:133" ht="11.25" customHeight="1" x14ac:dyDescent="0.15">
      <c r="B43" s="606" t="s">
        <v>359</v>
      </c>
      <c r="C43" s="607"/>
      <c r="D43" s="607"/>
      <c r="E43" s="607"/>
      <c r="F43" s="607"/>
      <c r="G43" s="607"/>
      <c r="H43" s="607"/>
      <c r="I43" s="607"/>
      <c r="J43" s="607"/>
      <c r="K43" s="607"/>
      <c r="L43" s="607"/>
      <c r="M43" s="607"/>
      <c r="N43" s="607"/>
      <c r="O43" s="607"/>
      <c r="P43" s="607"/>
      <c r="Q43" s="608"/>
      <c r="R43" s="609">
        <v>27276</v>
      </c>
      <c r="S43" s="610"/>
      <c r="T43" s="610"/>
      <c r="U43" s="610"/>
      <c r="V43" s="610"/>
      <c r="W43" s="610"/>
      <c r="X43" s="610"/>
      <c r="Y43" s="611"/>
      <c r="Z43" s="635">
        <v>1</v>
      </c>
      <c r="AA43" s="635"/>
      <c r="AB43" s="635"/>
      <c r="AC43" s="635"/>
      <c r="AD43" s="636" t="s">
        <v>523</v>
      </c>
      <c r="AE43" s="636"/>
      <c r="AF43" s="636"/>
      <c r="AG43" s="636"/>
      <c r="AH43" s="636"/>
      <c r="AI43" s="636"/>
      <c r="AJ43" s="636"/>
      <c r="AK43" s="636"/>
      <c r="AL43" s="612" t="s">
        <v>523</v>
      </c>
      <c r="AM43" s="613"/>
      <c r="AN43" s="613"/>
      <c r="AO43" s="637"/>
      <c r="CD43" s="606" t="s">
        <v>360</v>
      </c>
      <c r="CE43" s="607"/>
      <c r="CF43" s="607"/>
      <c r="CG43" s="607"/>
      <c r="CH43" s="607"/>
      <c r="CI43" s="607"/>
      <c r="CJ43" s="607"/>
      <c r="CK43" s="607"/>
      <c r="CL43" s="607"/>
      <c r="CM43" s="607"/>
      <c r="CN43" s="607"/>
      <c r="CO43" s="607"/>
      <c r="CP43" s="607"/>
      <c r="CQ43" s="608"/>
      <c r="CR43" s="609">
        <v>33968</v>
      </c>
      <c r="CS43" s="619"/>
      <c r="CT43" s="619"/>
      <c r="CU43" s="619"/>
      <c r="CV43" s="619"/>
      <c r="CW43" s="619"/>
      <c r="CX43" s="619"/>
      <c r="CY43" s="620"/>
      <c r="CZ43" s="612">
        <v>1.2</v>
      </c>
      <c r="DA43" s="621"/>
      <c r="DB43" s="621"/>
      <c r="DC43" s="622"/>
      <c r="DD43" s="615">
        <v>30925</v>
      </c>
      <c r="DE43" s="619"/>
      <c r="DF43" s="619"/>
      <c r="DG43" s="619"/>
      <c r="DH43" s="619"/>
      <c r="DI43" s="619"/>
      <c r="DJ43" s="619"/>
      <c r="DK43" s="620"/>
      <c r="DL43" s="616"/>
      <c r="DM43" s="617"/>
      <c r="DN43" s="617"/>
      <c r="DO43" s="617"/>
      <c r="DP43" s="617"/>
      <c r="DQ43" s="617"/>
      <c r="DR43" s="617"/>
      <c r="DS43" s="617"/>
      <c r="DT43" s="617"/>
      <c r="DU43" s="617"/>
      <c r="DV43" s="618"/>
      <c r="DW43" s="602"/>
      <c r="DX43" s="603"/>
      <c r="DY43" s="603"/>
      <c r="DZ43" s="603"/>
      <c r="EA43" s="603"/>
      <c r="EB43" s="603"/>
      <c r="EC43" s="604"/>
    </row>
    <row r="44" spans="2:133" ht="11.25" customHeight="1" x14ac:dyDescent="0.15">
      <c r="B44" s="586" t="s">
        <v>361</v>
      </c>
      <c r="C44" s="587"/>
      <c r="D44" s="587"/>
      <c r="E44" s="587"/>
      <c r="F44" s="587"/>
      <c r="G44" s="587"/>
      <c r="H44" s="587"/>
      <c r="I44" s="587"/>
      <c r="J44" s="587"/>
      <c r="K44" s="587"/>
      <c r="L44" s="587"/>
      <c r="M44" s="587"/>
      <c r="N44" s="587"/>
      <c r="O44" s="587"/>
      <c r="P44" s="587"/>
      <c r="Q44" s="588"/>
      <c r="R44" s="589">
        <v>2865820</v>
      </c>
      <c r="S44" s="623"/>
      <c r="T44" s="623"/>
      <c r="U44" s="623"/>
      <c r="V44" s="623"/>
      <c r="W44" s="623"/>
      <c r="X44" s="623"/>
      <c r="Y44" s="624"/>
      <c r="Z44" s="625">
        <v>100</v>
      </c>
      <c r="AA44" s="625"/>
      <c r="AB44" s="625"/>
      <c r="AC44" s="625"/>
      <c r="AD44" s="626">
        <v>939886</v>
      </c>
      <c r="AE44" s="626"/>
      <c r="AF44" s="626"/>
      <c r="AG44" s="626"/>
      <c r="AH44" s="626"/>
      <c r="AI44" s="626"/>
      <c r="AJ44" s="626"/>
      <c r="AK44" s="626"/>
      <c r="AL44" s="592">
        <v>100</v>
      </c>
      <c r="AM44" s="627"/>
      <c r="AN44" s="627"/>
      <c r="AO44" s="628"/>
      <c r="CD44" s="629" t="s">
        <v>307</v>
      </c>
      <c r="CE44" s="630"/>
      <c r="CF44" s="606" t="s">
        <v>362</v>
      </c>
      <c r="CG44" s="607"/>
      <c r="CH44" s="607"/>
      <c r="CI44" s="607"/>
      <c r="CJ44" s="607"/>
      <c r="CK44" s="607"/>
      <c r="CL44" s="607"/>
      <c r="CM44" s="607"/>
      <c r="CN44" s="607"/>
      <c r="CO44" s="607"/>
      <c r="CP44" s="607"/>
      <c r="CQ44" s="608"/>
      <c r="CR44" s="609">
        <v>1113092</v>
      </c>
      <c r="CS44" s="610"/>
      <c r="CT44" s="610"/>
      <c r="CU44" s="610"/>
      <c r="CV44" s="610"/>
      <c r="CW44" s="610"/>
      <c r="CX44" s="610"/>
      <c r="CY44" s="611"/>
      <c r="CZ44" s="612">
        <v>40.6</v>
      </c>
      <c r="DA44" s="613"/>
      <c r="DB44" s="613"/>
      <c r="DC44" s="614"/>
      <c r="DD44" s="615">
        <v>73328</v>
      </c>
      <c r="DE44" s="610"/>
      <c r="DF44" s="610"/>
      <c r="DG44" s="610"/>
      <c r="DH44" s="610"/>
      <c r="DI44" s="610"/>
      <c r="DJ44" s="610"/>
      <c r="DK44" s="611"/>
      <c r="DL44" s="616"/>
      <c r="DM44" s="617"/>
      <c r="DN44" s="617"/>
      <c r="DO44" s="617"/>
      <c r="DP44" s="617"/>
      <c r="DQ44" s="617"/>
      <c r="DR44" s="617"/>
      <c r="DS44" s="617"/>
      <c r="DT44" s="617"/>
      <c r="DU44" s="617"/>
      <c r="DV44" s="618"/>
      <c r="DW44" s="602"/>
      <c r="DX44" s="603"/>
      <c r="DY44" s="603"/>
      <c r="DZ44" s="603"/>
      <c r="EA44" s="603"/>
      <c r="EB44" s="603"/>
      <c r="EC44" s="604"/>
    </row>
    <row r="45" spans="2:133" ht="11.25" customHeight="1" x14ac:dyDescent="0.15">
      <c r="CD45" s="631"/>
      <c r="CE45" s="632"/>
      <c r="CF45" s="606" t="s">
        <v>363</v>
      </c>
      <c r="CG45" s="607"/>
      <c r="CH45" s="607"/>
      <c r="CI45" s="607"/>
      <c r="CJ45" s="607"/>
      <c r="CK45" s="607"/>
      <c r="CL45" s="607"/>
      <c r="CM45" s="607"/>
      <c r="CN45" s="607"/>
      <c r="CO45" s="607"/>
      <c r="CP45" s="607"/>
      <c r="CQ45" s="608"/>
      <c r="CR45" s="609">
        <v>1073040</v>
      </c>
      <c r="CS45" s="619"/>
      <c r="CT45" s="619"/>
      <c r="CU45" s="619"/>
      <c r="CV45" s="619"/>
      <c r="CW45" s="619"/>
      <c r="CX45" s="619"/>
      <c r="CY45" s="620"/>
      <c r="CZ45" s="612">
        <v>39.200000000000003</v>
      </c>
      <c r="DA45" s="621"/>
      <c r="DB45" s="621"/>
      <c r="DC45" s="622"/>
      <c r="DD45" s="615">
        <v>56401</v>
      </c>
      <c r="DE45" s="619"/>
      <c r="DF45" s="619"/>
      <c r="DG45" s="619"/>
      <c r="DH45" s="619"/>
      <c r="DI45" s="619"/>
      <c r="DJ45" s="619"/>
      <c r="DK45" s="620"/>
      <c r="DL45" s="616"/>
      <c r="DM45" s="617"/>
      <c r="DN45" s="617"/>
      <c r="DO45" s="617"/>
      <c r="DP45" s="617"/>
      <c r="DQ45" s="617"/>
      <c r="DR45" s="617"/>
      <c r="DS45" s="617"/>
      <c r="DT45" s="617"/>
      <c r="DU45" s="617"/>
      <c r="DV45" s="618"/>
      <c r="DW45" s="602"/>
      <c r="DX45" s="603"/>
      <c r="DY45" s="603"/>
      <c r="DZ45" s="603"/>
      <c r="EA45" s="603"/>
      <c r="EB45" s="603"/>
      <c r="EC45" s="604"/>
    </row>
    <row r="46" spans="2:133" ht="11.25" customHeight="1" x14ac:dyDescent="0.15">
      <c r="B46" s="205" t="s">
        <v>364</v>
      </c>
      <c r="CD46" s="631"/>
      <c r="CE46" s="632"/>
      <c r="CF46" s="606" t="s">
        <v>365</v>
      </c>
      <c r="CG46" s="607"/>
      <c r="CH46" s="607"/>
      <c r="CI46" s="607"/>
      <c r="CJ46" s="607"/>
      <c r="CK46" s="607"/>
      <c r="CL46" s="607"/>
      <c r="CM46" s="607"/>
      <c r="CN46" s="607"/>
      <c r="CO46" s="607"/>
      <c r="CP46" s="607"/>
      <c r="CQ46" s="608"/>
      <c r="CR46" s="609">
        <v>4108</v>
      </c>
      <c r="CS46" s="610"/>
      <c r="CT46" s="610"/>
      <c r="CU46" s="610"/>
      <c r="CV46" s="610"/>
      <c r="CW46" s="610"/>
      <c r="CX46" s="610"/>
      <c r="CY46" s="611"/>
      <c r="CZ46" s="612">
        <v>0.2</v>
      </c>
      <c r="DA46" s="613"/>
      <c r="DB46" s="613"/>
      <c r="DC46" s="614"/>
      <c r="DD46" s="615">
        <v>4108</v>
      </c>
      <c r="DE46" s="610"/>
      <c r="DF46" s="610"/>
      <c r="DG46" s="610"/>
      <c r="DH46" s="610"/>
      <c r="DI46" s="610"/>
      <c r="DJ46" s="610"/>
      <c r="DK46" s="611"/>
      <c r="DL46" s="616"/>
      <c r="DM46" s="617"/>
      <c r="DN46" s="617"/>
      <c r="DO46" s="617"/>
      <c r="DP46" s="617"/>
      <c r="DQ46" s="617"/>
      <c r="DR46" s="617"/>
      <c r="DS46" s="617"/>
      <c r="DT46" s="617"/>
      <c r="DU46" s="617"/>
      <c r="DV46" s="618"/>
      <c r="DW46" s="602"/>
      <c r="DX46" s="603"/>
      <c r="DY46" s="603"/>
      <c r="DZ46" s="603"/>
      <c r="EA46" s="603"/>
      <c r="EB46" s="603"/>
      <c r="EC46" s="604"/>
    </row>
    <row r="47" spans="2:133" ht="11.25" customHeight="1" x14ac:dyDescent="0.15">
      <c r="B47" s="605" t="s">
        <v>366</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5"/>
      <c r="BI47" s="605"/>
      <c r="BJ47" s="605"/>
      <c r="BK47" s="605"/>
      <c r="BL47" s="605"/>
      <c r="BM47" s="605"/>
      <c r="BN47" s="605"/>
      <c r="BO47" s="605"/>
      <c r="BP47" s="605"/>
      <c r="BQ47" s="605"/>
      <c r="BR47" s="605"/>
      <c r="BS47" s="605"/>
      <c r="BT47" s="605"/>
      <c r="BU47" s="605"/>
      <c r="BV47" s="605"/>
      <c r="BW47" s="605"/>
      <c r="BX47" s="605"/>
      <c r="BY47" s="605"/>
      <c r="BZ47" s="605"/>
      <c r="CA47" s="605"/>
      <c r="CB47" s="605"/>
      <c r="CD47" s="631"/>
      <c r="CE47" s="632"/>
      <c r="CF47" s="606" t="s">
        <v>367</v>
      </c>
      <c r="CG47" s="607"/>
      <c r="CH47" s="607"/>
      <c r="CI47" s="607"/>
      <c r="CJ47" s="607"/>
      <c r="CK47" s="607"/>
      <c r="CL47" s="607"/>
      <c r="CM47" s="607"/>
      <c r="CN47" s="607"/>
      <c r="CO47" s="607"/>
      <c r="CP47" s="607"/>
      <c r="CQ47" s="608"/>
      <c r="CR47" s="609" t="s">
        <v>130</v>
      </c>
      <c r="CS47" s="619"/>
      <c r="CT47" s="619"/>
      <c r="CU47" s="619"/>
      <c r="CV47" s="619"/>
      <c r="CW47" s="619"/>
      <c r="CX47" s="619"/>
      <c r="CY47" s="620"/>
      <c r="CZ47" s="612" t="s">
        <v>130</v>
      </c>
      <c r="DA47" s="621"/>
      <c r="DB47" s="621"/>
      <c r="DC47" s="622"/>
      <c r="DD47" s="615" t="s">
        <v>130</v>
      </c>
      <c r="DE47" s="619"/>
      <c r="DF47" s="619"/>
      <c r="DG47" s="619"/>
      <c r="DH47" s="619"/>
      <c r="DI47" s="619"/>
      <c r="DJ47" s="619"/>
      <c r="DK47" s="620"/>
      <c r="DL47" s="616"/>
      <c r="DM47" s="617"/>
      <c r="DN47" s="617"/>
      <c r="DO47" s="617"/>
      <c r="DP47" s="617"/>
      <c r="DQ47" s="617"/>
      <c r="DR47" s="617"/>
      <c r="DS47" s="617"/>
      <c r="DT47" s="617"/>
      <c r="DU47" s="617"/>
      <c r="DV47" s="618"/>
      <c r="DW47" s="602"/>
      <c r="DX47" s="603"/>
      <c r="DY47" s="603"/>
      <c r="DZ47" s="603"/>
      <c r="EA47" s="603"/>
      <c r="EB47" s="603"/>
      <c r="EC47" s="604"/>
    </row>
    <row r="48" spans="2:133" x14ac:dyDescent="0.15">
      <c r="B48" s="605" t="s">
        <v>368</v>
      </c>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D48" s="633"/>
      <c r="CE48" s="634"/>
      <c r="CF48" s="606" t="s">
        <v>369</v>
      </c>
      <c r="CG48" s="607"/>
      <c r="CH48" s="607"/>
      <c r="CI48" s="607"/>
      <c r="CJ48" s="607"/>
      <c r="CK48" s="607"/>
      <c r="CL48" s="607"/>
      <c r="CM48" s="607"/>
      <c r="CN48" s="607"/>
      <c r="CO48" s="607"/>
      <c r="CP48" s="607"/>
      <c r="CQ48" s="608"/>
      <c r="CR48" s="609" t="s">
        <v>130</v>
      </c>
      <c r="CS48" s="610"/>
      <c r="CT48" s="610"/>
      <c r="CU48" s="610"/>
      <c r="CV48" s="610"/>
      <c r="CW48" s="610"/>
      <c r="CX48" s="610"/>
      <c r="CY48" s="611"/>
      <c r="CZ48" s="612" t="s">
        <v>130</v>
      </c>
      <c r="DA48" s="613"/>
      <c r="DB48" s="613"/>
      <c r="DC48" s="614"/>
      <c r="DD48" s="615" t="s">
        <v>236</v>
      </c>
      <c r="DE48" s="610"/>
      <c r="DF48" s="610"/>
      <c r="DG48" s="610"/>
      <c r="DH48" s="610"/>
      <c r="DI48" s="610"/>
      <c r="DJ48" s="610"/>
      <c r="DK48" s="611"/>
      <c r="DL48" s="616"/>
      <c r="DM48" s="617"/>
      <c r="DN48" s="617"/>
      <c r="DO48" s="617"/>
      <c r="DP48" s="617"/>
      <c r="DQ48" s="617"/>
      <c r="DR48" s="617"/>
      <c r="DS48" s="617"/>
      <c r="DT48" s="617"/>
      <c r="DU48" s="617"/>
      <c r="DV48" s="618"/>
      <c r="DW48" s="602"/>
      <c r="DX48" s="603"/>
      <c r="DY48" s="603"/>
      <c r="DZ48" s="603"/>
      <c r="EA48" s="603"/>
      <c r="EB48" s="603"/>
      <c r="EC48" s="604"/>
    </row>
    <row r="49" spans="2:133" ht="11.25" customHeight="1" x14ac:dyDescent="0.15">
      <c r="B49" s="216"/>
      <c r="CD49" s="586" t="s">
        <v>370</v>
      </c>
      <c r="CE49" s="587"/>
      <c r="CF49" s="587"/>
      <c r="CG49" s="587"/>
      <c r="CH49" s="587"/>
      <c r="CI49" s="587"/>
      <c r="CJ49" s="587"/>
      <c r="CK49" s="587"/>
      <c r="CL49" s="587"/>
      <c r="CM49" s="587"/>
      <c r="CN49" s="587"/>
      <c r="CO49" s="587"/>
      <c r="CP49" s="587"/>
      <c r="CQ49" s="588"/>
      <c r="CR49" s="589">
        <v>2738403</v>
      </c>
      <c r="CS49" s="590"/>
      <c r="CT49" s="590"/>
      <c r="CU49" s="590"/>
      <c r="CV49" s="590"/>
      <c r="CW49" s="590"/>
      <c r="CX49" s="590"/>
      <c r="CY49" s="591"/>
      <c r="CZ49" s="592">
        <v>100</v>
      </c>
      <c r="DA49" s="593"/>
      <c r="DB49" s="593"/>
      <c r="DC49" s="594"/>
      <c r="DD49" s="595">
        <v>1308503</v>
      </c>
      <c r="DE49" s="590"/>
      <c r="DF49" s="590"/>
      <c r="DG49" s="590"/>
      <c r="DH49" s="590"/>
      <c r="DI49" s="590"/>
      <c r="DJ49" s="590"/>
      <c r="DK49" s="591"/>
      <c r="DL49" s="596"/>
      <c r="DM49" s="597"/>
      <c r="DN49" s="597"/>
      <c r="DO49" s="597"/>
      <c r="DP49" s="597"/>
      <c r="DQ49" s="597"/>
      <c r="DR49" s="597"/>
      <c r="DS49" s="597"/>
      <c r="DT49" s="597"/>
      <c r="DU49" s="597"/>
      <c r="DV49" s="598"/>
      <c r="DW49" s="599"/>
      <c r="DX49" s="600"/>
      <c r="DY49" s="600"/>
      <c r="DZ49" s="600"/>
      <c r="EA49" s="600"/>
      <c r="EB49" s="600"/>
      <c r="EC49" s="601"/>
    </row>
    <row r="50" spans="2:133" hidden="1" x14ac:dyDescent="0.15">
      <c r="B50" s="216"/>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61" zoomScale="85" zoomScaleNormal="85" zoomScaleSheetLayoutView="70" workbookViewId="0">
      <selection activeCell="AA72" sqref="AA72:AE72"/>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073" t="s">
        <v>371</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3"/>
      <c r="AQ2" s="1073"/>
      <c r="AR2" s="1073"/>
      <c r="AS2" s="1073"/>
      <c r="AT2" s="1073"/>
      <c r="AU2" s="1073"/>
      <c r="AV2" s="1073"/>
      <c r="AW2" s="1073"/>
      <c r="AX2" s="1073"/>
      <c r="AY2" s="1073"/>
      <c r="AZ2" s="1073"/>
      <c r="BA2" s="1073"/>
      <c r="BB2" s="1073"/>
      <c r="BC2" s="1073"/>
      <c r="BD2" s="1073"/>
      <c r="BE2" s="1073"/>
      <c r="BF2" s="1073"/>
      <c r="BG2" s="1073"/>
      <c r="BH2" s="1073"/>
      <c r="BI2" s="107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74" t="s">
        <v>372</v>
      </c>
      <c r="DK2" s="1075"/>
      <c r="DL2" s="1075"/>
      <c r="DM2" s="1075"/>
      <c r="DN2" s="1075"/>
      <c r="DO2" s="1076"/>
      <c r="DP2" s="219"/>
      <c r="DQ2" s="1074" t="s">
        <v>373</v>
      </c>
      <c r="DR2" s="1075"/>
      <c r="DS2" s="1075"/>
      <c r="DT2" s="1075"/>
      <c r="DU2" s="1075"/>
      <c r="DV2" s="1075"/>
      <c r="DW2" s="1075"/>
      <c r="DX2" s="1075"/>
      <c r="DY2" s="1075"/>
      <c r="DZ2" s="107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7" customFormat="1" ht="26.25" customHeight="1" thickBot="1" x14ac:dyDescent="0.2">
      <c r="A4" s="1042" t="s">
        <v>374</v>
      </c>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223"/>
      <c r="BA4" s="223"/>
      <c r="BB4" s="223"/>
      <c r="BC4" s="223"/>
      <c r="BD4" s="223"/>
      <c r="BE4" s="224"/>
      <c r="BF4" s="224"/>
      <c r="BG4" s="224"/>
      <c r="BH4" s="224"/>
      <c r="BI4" s="224"/>
      <c r="BJ4" s="224"/>
      <c r="BK4" s="224"/>
      <c r="BL4" s="224"/>
      <c r="BM4" s="224"/>
      <c r="BN4" s="224"/>
      <c r="BO4" s="224"/>
      <c r="BP4" s="224"/>
      <c r="BQ4" s="713" t="s">
        <v>375</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6"/>
    </row>
    <row r="5" spans="1:131" s="227" customFormat="1" ht="26.25" customHeight="1" x14ac:dyDescent="0.15">
      <c r="A5" s="978" t="s">
        <v>376</v>
      </c>
      <c r="B5" s="979"/>
      <c r="C5" s="979"/>
      <c r="D5" s="979"/>
      <c r="E5" s="979"/>
      <c r="F5" s="979"/>
      <c r="G5" s="979"/>
      <c r="H5" s="979"/>
      <c r="I5" s="979"/>
      <c r="J5" s="979"/>
      <c r="K5" s="979"/>
      <c r="L5" s="979"/>
      <c r="M5" s="979"/>
      <c r="N5" s="979"/>
      <c r="O5" s="979"/>
      <c r="P5" s="980"/>
      <c r="Q5" s="984" t="s">
        <v>377</v>
      </c>
      <c r="R5" s="985"/>
      <c r="S5" s="985"/>
      <c r="T5" s="985"/>
      <c r="U5" s="986"/>
      <c r="V5" s="984" t="s">
        <v>378</v>
      </c>
      <c r="W5" s="985"/>
      <c r="X5" s="985"/>
      <c r="Y5" s="985"/>
      <c r="Z5" s="986"/>
      <c r="AA5" s="984" t="s">
        <v>379</v>
      </c>
      <c r="AB5" s="985"/>
      <c r="AC5" s="985"/>
      <c r="AD5" s="985"/>
      <c r="AE5" s="985"/>
      <c r="AF5" s="1077" t="s">
        <v>380</v>
      </c>
      <c r="AG5" s="985"/>
      <c r="AH5" s="985"/>
      <c r="AI5" s="985"/>
      <c r="AJ5" s="998"/>
      <c r="AK5" s="985" t="s">
        <v>381</v>
      </c>
      <c r="AL5" s="985"/>
      <c r="AM5" s="985"/>
      <c r="AN5" s="985"/>
      <c r="AO5" s="986"/>
      <c r="AP5" s="984" t="s">
        <v>382</v>
      </c>
      <c r="AQ5" s="985"/>
      <c r="AR5" s="985"/>
      <c r="AS5" s="985"/>
      <c r="AT5" s="986"/>
      <c r="AU5" s="984" t="s">
        <v>383</v>
      </c>
      <c r="AV5" s="985"/>
      <c r="AW5" s="985"/>
      <c r="AX5" s="985"/>
      <c r="AY5" s="998"/>
      <c r="AZ5" s="223"/>
      <c r="BA5" s="223"/>
      <c r="BB5" s="223"/>
      <c r="BC5" s="223"/>
      <c r="BD5" s="223"/>
      <c r="BE5" s="224"/>
      <c r="BF5" s="224"/>
      <c r="BG5" s="224"/>
      <c r="BH5" s="224"/>
      <c r="BI5" s="224"/>
      <c r="BJ5" s="224"/>
      <c r="BK5" s="224"/>
      <c r="BL5" s="224"/>
      <c r="BM5" s="224"/>
      <c r="BN5" s="224"/>
      <c r="BO5" s="224"/>
      <c r="BP5" s="224"/>
      <c r="BQ5" s="978" t="s">
        <v>384</v>
      </c>
      <c r="BR5" s="979"/>
      <c r="BS5" s="979"/>
      <c r="BT5" s="979"/>
      <c r="BU5" s="979"/>
      <c r="BV5" s="979"/>
      <c r="BW5" s="979"/>
      <c r="BX5" s="979"/>
      <c r="BY5" s="979"/>
      <c r="BZ5" s="979"/>
      <c r="CA5" s="979"/>
      <c r="CB5" s="979"/>
      <c r="CC5" s="979"/>
      <c r="CD5" s="979"/>
      <c r="CE5" s="979"/>
      <c r="CF5" s="979"/>
      <c r="CG5" s="980"/>
      <c r="CH5" s="984" t="s">
        <v>385</v>
      </c>
      <c r="CI5" s="985"/>
      <c r="CJ5" s="985"/>
      <c r="CK5" s="985"/>
      <c r="CL5" s="986"/>
      <c r="CM5" s="984" t="s">
        <v>386</v>
      </c>
      <c r="CN5" s="985"/>
      <c r="CO5" s="985"/>
      <c r="CP5" s="985"/>
      <c r="CQ5" s="986"/>
      <c r="CR5" s="984" t="s">
        <v>387</v>
      </c>
      <c r="CS5" s="985"/>
      <c r="CT5" s="985"/>
      <c r="CU5" s="985"/>
      <c r="CV5" s="986"/>
      <c r="CW5" s="984" t="s">
        <v>388</v>
      </c>
      <c r="CX5" s="985"/>
      <c r="CY5" s="985"/>
      <c r="CZ5" s="985"/>
      <c r="DA5" s="986"/>
      <c r="DB5" s="984" t="s">
        <v>389</v>
      </c>
      <c r="DC5" s="985"/>
      <c r="DD5" s="985"/>
      <c r="DE5" s="985"/>
      <c r="DF5" s="986"/>
      <c r="DG5" s="1067" t="s">
        <v>390</v>
      </c>
      <c r="DH5" s="1068"/>
      <c r="DI5" s="1068"/>
      <c r="DJ5" s="1068"/>
      <c r="DK5" s="1069"/>
      <c r="DL5" s="1067" t="s">
        <v>391</v>
      </c>
      <c r="DM5" s="1068"/>
      <c r="DN5" s="1068"/>
      <c r="DO5" s="1068"/>
      <c r="DP5" s="1069"/>
      <c r="DQ5" s="984" t="s">
        <v>392</v>
      </c>
      <c r="DR5" s="985"/>
      <c r="DS5" s="985"/>
      <c r="DT5" s="985"/>
      <c r="DU5" s="986"/>
      <c r="DV5" s="984" t="s">
        <v>383</v>
      </c>
      <c r="DW5" s="985"/>
      <c r="DX5" s="985"/>
      <c r="DY5" s="985"/>
      <c r="DZ5" s="998"/>
      <c r="EA5" s="226"/>
    </row>
    <row r="6" spans="1:131" s="227" customFormat="1" ht="26.25" customHeight="1" thickBot="1" x14ac:dyDescent="0.2">
      <c r="A6" s="981"/>
      <c r="B6" s="982"/>
      <c r="C6" s="982"/>
      <c r="D6" s="982"/>
      <c r="E6" s="982"/>
      <c r="F6" s="982"/>
      <c r="G6" s="982"/>
      <c r="H6" s="982"/>
      <c r="I6" s="982"/>
      <c r="J6" s="982"/>
      <c r="K6" s="982"/>
      <c r="L6" s="982"/>
      <c r="M6" s="982"/>
      <c r="N6" s="982"/>
      <c r="O6" s="982"/>
      <c r="P6" s="983"/>
      <c r="Q6" s="987"/>
      <c r="R6" s="988"/>
      <c r="S6" s="988"/>
      <c r="T6" s="988"/>
      <c r="U6" s="989"/>
      <c r="V6" s="987"/>
      <c r="W6" s="988"/>
      <c r="X6" s="988"/>
      <c r="Y6" s="988"/>
      <c r="Z6" s="989"/>
      <c r="AA6" s="987"/>
      <c r="AB6" s="988"/>
      <c r="AC6" s="988"/>
      <c r="AD6" s="988"/>
      <c r="AE6" s="988"/>
      <c r="AF6" s="1078"/>
      <c r="AG6" s="988"/>
      <c r="AH6" s="988"/>
      <c r="AI6" s="988"/>
      <c r="AJ6" s="999"/>
      <c r="AK6" s="988"/>
      <c r="AL6" s="988"/>
      <c r="AM6" s="988"/>
      <c r="AN6" s="988"/>
      <c r="AO6" s="989"/>
      <c r="AP6" s="987"/>
      <c r="AQ6" s="988"/>
      <c r="AR6" s="988"/>
      <c r="AS6" s="988"/>
      <c r="AT6" s="989"/>
      <c r="AU6" s="987"/>
      <c r="AV6" s="988"/>
      <c r="AW6" s="988"/>
      <c r="AX6" s="988"/>
      <c r="AY6" s="999"/>
      <c r="AZ6" s="223"/>
      <c r="BA6" s="223"/>
      <c r="BB6" s="223"/>
      <c r="BC6" s="223"/>
      <c r="BD6" s="223"/>
      <c r="BE6" s="224"/>
      <c r="BF6" s="224"/>
      <c r="BG6" s="224"/>
      <c r="BH6" s="224"/>
      <c r="BI6" s="224"/>
      <c r="BJ6" s="224"/>
      <c r="BK6" s="224"/>
      <c r="BL6" s="224"/>
      <c r="BM6" s="224"/>
      <c r="BN6" s="224"/>
      <c r="BO6" s="224"/>
      <c r="BP6" s="224"/>
      <c r="BQ6" s="981"/>
      <c r="BR6" s="982"/>
      <c r="BS6" s="982"/>
      <c r="BT6" s="982"/>
      <c r="BU6" s="982"/>
      <c r="BV6" s="982"/>
      <c r="BW6" s="982"/>
      <c r="BX6" s="982"/>
      <c r="BY6" s="982"/>
      <c r="BZ6" s="982"/>
      <c r="CA6" s="982"/>
      <c r="CB6" s="982"/>
      <c r="CC6" s="982"/>
      <c r="CD6" s="982"/>
      <c r="CE6" s="982"/>
      <c r="CF6" s="982"/>
      <c r="CG6" s="983"/>
      <c r="CH6" s="987"/>
      <c r="CI6" s="988"/>
      <c r="CJ6" s="988"/>
      <c r="CK6" s="988"/>
      <c r="CL6" s="989"/>
      <c r="CM6" s="987"/>
      <c r="CN6" s="988"/>
      <c r="CO6" s="988"/>
      <c r="CP6" s="988"/>
      <c r="CQ6" s="989"/>
      <c r="CR6" s="987"/>
      <c r="CS6" s="988"/>
      <c r="CT6" s="988"/>
      <c r="CU6" s="988"/>
      <c r="CV6" s="989"/>
      <c r="CW6" s="987"/>
      <c r="CX6" s="988"/>
      <c r="CY6" s="988"/>
      <c r="CZ6" s="988"/>
      <c r="DA6" s="989"/>
      <c r="DB6" s="987"/>
      <c r="DC6" s="988"/>
      <c r="DD6" s="988"/>
      <c r="DE6" s="988"/>
      <c r="DF6" s="989"/>
      <c r="DG6" s="1070"/>
      <c r="DH6" s="1071"/>
      <c r="DI6" s="1071"/>
      <c r="DJ6" s="1071"/>
      <c r="DK6" s="1072"/>
      <c r="DL6" s="1070"/>
      <c r="DM6" s="1071"/>
      <c r="DN6" s="1071"/>
      <c r="DO6" s="1071"/>
      <c r="DP6" s="1072"/>
      <c r="DQ6" s="987"/>
      <c r="DR6" s="988"/>
      <c r="DS6" s="988"/>
      <c r="DT6" s="988"/>
      <c r="DU6" s="989"/>
      <c r="DV6" s="987"/>
      <c r="DW6" s="988"/>
      <c r="DX6" s="988"/>
      <c r="DY6" s="988"/>
      <c r="DZ6" s="999"/>
      <c r="EA6" s="226"/>
    </row>
    <row r="7" spans="1:131" s="227" customFormat="1" ht="26.25" customHeight="1" thickTop="1" x14ac:dyDescent="0.15">
      <c r="A7" s="228">
        <v>1</v>
      </c>
      <c r="B7" s="1030" t="s">
        <v>393</v>
      </c>
      <c r="C7" s="1031"/>
      <c r="D7" s="1031"/>
      <c r="E7" s="1031"/>
      <c r="F7" s="1031"/>
      <c r="G7" s="1031"/>
      <c r="H7" s="1031"/>
      <c r="I7" s="1031"/>
      <c r="J7" s="1031"/>
      <c r="K7" s="1031"/>
      <c r="L7" s="1031"/>
      <c r="M7" s="1031"/>
      <c r="N7" s="1031"/>
      <c r="O7" s="1031"/>
      <c r="P7" s="1032"/>
      <c r="Q7" s="1085">
        <v>2866</v>
      </c>
      <c r="R7" s="1086"/>
      <c r="S7" s="1086"/>
      <c r="T7" s="1086"/>
      <c r="U7" s="1086"/>
      <c r="V7" s="1086">
        <v>2738</v>
      </c>
      <c r="W7" s="1086"/>
      <c r="X7" s="1086"/>
      <c r="Y7" s="1086"/>
      <c r="Z7" s="1086"/>
      <c r="AA7" s="1086">
        <f>Q7-V7</f>
        <v>128</v>
      </c>
      <c r="AB7" s="1086"/>
      <c r="AC7" s="1086"/>
      <c r="AD7" s="1086"/>
      <c r="AE7" s="1087"/>
      <c r="AF7" s="1088">
        <v>50</v>
      </c>
      <c r="AG7" s="1089"/>
      <c r="AH7" s="1089"/>
      <c r="AI7" s="1089"/>
      <c r="AJ7" s="1090"/>
      <c r="AK7" s="1091">
        <v>25</v>
      </c>
      <c r="AL7" s="1092"/>
      <c r="AM7" s="1092"/>
      <c r="AN7" s="1092"/>
      <c r="AO7" s="1092"/>
      <c r="AP7" s="1092">
        <v>3071</v>
      </c>
      <c r="AQ7" s="1092"/>
      <c r="AR7" s="1092"/>
      <c r="AS7" s="1092"/>
      <c r="AT7" s="1092"/>
      <c r="AU7" s="1093"/>
      <c r="AV7" s="1093"/>
      <c r="AW7" s="1093"/>
      <c r="AX7" s="1093"/>
      <c r="AY7" s="1094"/>
      <c r="AZ7" s="223"/>
      <c r="BA7" s="223"/>
      <c r="BB7" s="223"/>
      <c r="BC7" s="223"/>
      <c r="BD7" s="223"/>
      <c r="BE7" s="224"/>
      <c r="BF7" s="224"/>
      <c r="BG7" s="224"/>
      <c r="BH7" s="224"/>
      <c r="BI7" s="224"/>
      <c r="BJ7" s="224"/>
      <c r="BK7" s="224"/>
      <c r="BL7" s="224"/>
      <c r="BM7" s="224"/>
      <c r="BN7" s="224"/>
      <c r="BO7" s="224"/>
      <c r="BP7" s="224"/>
      <c r="BQ7" s="228">
        <v>1</v>
      </c>
      <c r="BR7" s="229"/>
      <c r="BS7" s="1082" t="s">
        <v>598</v>
      </c>
      <c r="BT7" s="1083"/>
      <c r="BU7" s="1083"/>
      <c r="BV7" s="1083"/>
      <c r="BW7" s="1083"/>
      <c r="BX7" s="1083"/>
      <c r="BY7" s="1083"/>
      <c r="BZ7" s="1083"/>
      <c r="CA7" s="1083"/>
      <c r="CB7" s="1083"/>
      <c r="CC7" s="1083"/>
      <c r="CD7" s="1083"/>
      <c r="CE7" s="1083"/>
      <c r="CF7" s="1083"/>
      <c r="CG7" s="1095"/>
      <c r="CH7" s="1079">
        <v>0</v>
      </c>
      <c r="CI7" s="1080"/>
      <c r="CJ7" s="1080"/>
      <c r="CK7" s="1080"/>
      <c r="CL7" s="1081"/>
      <c r="CM7" s="1079"/>
      <c r="CN7" s="1080"/>
      <c r="CO7" s="1080"/>
      <c r="CP7" s="1080"/>
      <c r="CQ7" s="1081"/>
      <c r="CR7" s="1079"/>
      <c r="CS7" s="1080"/>
      <c r="CT7" s="1080"/>
      <c r="CU7" s="1080"/>
      <c r="CV7" s="1081"/>
      <c r="CW7" s="1079"/>
      <c r="CX7" s="1080"/>
      <c r="CY7" s="1080"/>
      <c r="CZ7" s="1080"/>
      <c r="DA7" s="1081"/>
      <c r="DB7" s="1079" t="s">
        <v>588</v>
      </c>
      <c r="DC7" s="1080"/>
      <c r="DD7" s="1080"/>
      <c r="DE7" s="1080"/>
      <c r="DF7" s="1081"/>
      <c r="DG7" s="1079" t="s">
        <v>588</v>
      </c>
      <c r="DH7" s="1080"/>
      <c r="DI7" s="1080"/>
      <c r="DJ7" s="1080"/>
      <c r="DK7" s="1081"/>
      <c r="DL7" s="1079" t="s">
        <v>588</v>
      </c>
      <c r="DM7" s="1080"/>
      <c r="DN7" s="1080"/>
      <c r="DO7" s="1080"/>
      <c r="DP7" s="1081"/>
      <c r="DQ7" s="1079" t="s">
        <v>588</v>
      </c>
      <c r="DR7" s="1080"/>
      <c r="DS7" s="1080"/>
      <c r="DT7" s="1080"/>
      <c r="DU7" s="1081"/>
      <c r="DV7" s="1082"/>
      <c r="DW7" s="1083"/>
      <c r="DX7" s="1083"/>
      <c r="DY7" s="1083"/>
      <c r="DZ7" s="1084"/>
      <c r="EA7" s="226"/>
    </row>
    <row r="8" spans="1:131" s="227" customFormat="1" ht="26.25" customHeight="1" x14ac:dyDescent="0.15">
      <c r="A8" s="230">
        <v>2</v>
      </c>
      <c r="B8" s="1013" t="s">
        <v>394</v>
      </c>
      <c r="C8" s="1014"/>
      <c r="D8" s="1014"/>
      <c r="E8" s="1014"/>
      <c r="F8" s="1014"/>
      <c r="G8" s="1014"/>
      <c r="H8" s="1014"/>
      <c r="I8" s="1014"/>
      <c r="J8" s="1014"/>
      <c r="K8" s="1014"/>
      <c r="L8" s="1014"/>
      <c r="M8" s="1014"/>
      <c r="N8" s="1014"/>
      <c r="O8" s="1014"/>
      <c r="P8" s="1015"/>
      <c r="Q8" s="1021">
        <v>14</v>
      </c>
      <c r="R8" s="1022"/>
      <c r="S8" s="1022"/>
      <c r="T8" s="1022"/>
      <c r="U8" s="1022"/>
      <c r="V8" s="1022">
        <v>13</v>
      </c>
      <c r="W8" s="1022"/>
      <c r="X8" s="1022"/>
      <c r="Y8" s="1022"/>
      <c r="Z8" s="1022"/>
      <c r="AA8" s="1022">
        <f t="shared" ref="AA8:AA10" si="0">Q8-V8</f>
        <v>1</v>
      </c>
      <c r="AB8" s="1022"/>
      <c r="AC8" s="1022"/>
      <c r="AD8" s="1022"/>
      <c r="AE8" s="1023"/>
      <c r="AF8" s="1018">
        <v>1</v>
      </c>
      <c r="AG8" s="1019"/>
      <c r="AH8" s="1019"/>
      <c r="AI8" s="1019"/>
      <c r="AJ8" s="1020"/>
      <c r="AK8" s="1063">
        <v>8</v>
      </c>
      <c r="AL8" s="1064"/>
      <c r="AM8" s="1064"/>
      <c r="AN8" s="1064"/>
      <c r="AO8" s="1064"/>
      <c r="AP8" s="1064" t="s">
        <v>588</v>
      </c>
      <c r="AQ8" s="1064"/>
      <c r="AR8" s="1064"/>
      <c r="AS8" s="1064"/>
      <c r="AT8" s="1064"/>
      <c r="AU8" s="1065"/>
      <c r="AV8" s="1065"/>
      <c r="AW8" s="1065"/>
      <c r="AX8" s="1065"/>
      <c r="AY8" s="1066"/>
      <c r="AZ8" s="223"/>
      <c r="BA8" s="223"/>
      <c r="BB8" s="223"/>
      <c r="BC8" s="223"/>
      <c r="BD8" s="223"/>
      <c r="BE8" s="224"/>
      <c r="BF8" s="224"/>
      <c r="BG8" s="224"/>
      <c r="BH8" s="224"/>
      <c r="BI8" s="224"/>
      <c r="BJ8" s="224"/>
      <c r="BK8" s="224"/>
      <c r="BL8" s="224"/>
      <c r="BM8" s="224"/>
      <c r="BN8" s="224"/>
      <c r="BO8" s="224"/>
      <c r="BP8" s="224"/>
      <c r="BQ8" s="230">
        <v>2</v>
      </c>
      <c r="BR8" s="231"/>
      <c r="BS8" s="975"/>
      <c r="BT8" s="976"/>
      <c r="BU8" s="976"/>
      <c r="BV8" s="976"/>
      <c r="BW8" s="976"/>
      <c r="BX8" s="976"/>
      <c r="BY8" s="976"/>
      <c r="BZ8" s="976"/>
      <c r="CA8" s="976"/>
      <c r="CB8" s="976"/>
      <c r="CC8" s="976"/>
      <c r="CD8" s="976"/>
      <c r="CE8" s="976"/>
      <c r="CF8" s="976"/>
      <c r="CG8" s="997"/>
      <c r="CH8" s="972"/>
      <c r="CI8" s="973"/>
      <c r="CJ8" s="973"/>
      <c r="CK8" s="973"/>
      <c r="CL8" s="974"/>
      <c r="CM8" s="972"/>
      <c r="CN8" s="973"/>
      <c r="CO8" s="973"/>
      <c r="CP8" s="973"/>
      <c r="CQ8" s="974"/>
      <c r="CR8" s="972"/>
      <c r="CS8" s="973"/>
      <c r="CT8" s="973"/>
      <c r="CU8" s="973"/>
      <c r="CV8" s="974"/>
      <c r="CW8" s="972"/>
      <c r="CX8" s="973"/>
      <c r="CY8" s="973"/>
      <c r="CZ8" s="973"/>
      <c r="DA8" s="974"/>
      <c r="DB8" s="972"/>
      <c r="DC8" s="973"/>
      <c r="DD8" s="973"/>
      <c r="DE8" s="973"/>
      <c r="DF8" s="974"/>
      <c r="DG8" s="972"/>
      <c r="DH8" s="973"/>
      <c r="DI8" s="973"/>
      <c r="DJ8" s="973"/>
      <c r="DK8" s="974"/>
      <c r="DL8" s="972"/>
      <c r="DM8" s="973"/>
      <c r="DN8" s="973"/>
      <c r="DO8" s="973"/>
      <c r="DP8" s="974"/>
      <c r="DQ8" s="972"/>
      <c r="DR8" s="973"/>
      <c r="DS8" s="973"/>
      <c r="DT8" s="973"/>
      <c r="DU8" s="974"/>
      <c r="DV8" s="975"/>
      <c r="DW8" s="976"/>
      <c r="DX8" s="976"/>
      <c r="DY8" s="976"/>
      <c r="DZ8" s="977"/>
      <c r="EA8" s="226"/>
    </row>
    <row r="9" spans="1:131" s="227" customFormat="1" ht="26.25" customHeight="1" x14ac:dyDescent="0.15">
      <c r="A9" s="230">
        <v>3</v>
      </c>
      <c r="B9" s="1013" t="s">
        <v>395</v>
      </c>
      <c r="C9" s="1014"/>
      <c r="D9" s="1014"/>
      <c r="E9" s="1014"/>
      <c r="F9" s="1014"/>
      <c r="G9" s="1014"/>
      <c r="H9" s="1014"/>
      <c r="I9" s="1014"/>
      <c r="J9" s="1014"/>
      <c r="K9" s="1014"/>
      <c r="L9" s="1014"/>
      <c r="M9" s="1014"/>
      <c r="N9" s="1014"/>
      <c r="O9" s="1014"/>
      <c r="P9" s="1015"/>
      <c r="Q9" s="1021">
        <v>83</v>
      </c>
      <c r="R9" s="1022"/>
      <c r="S9" s="1022"/>
      <c r="T9" s="1022"/>
      <c r="U9" s="1022"/>
      <c r="V9" s="1022">
        <v>53</v>
      </c>
      <c r="W9" s="1022"/>
      <c r="X9" s="1022"/>
      <c r="Y9" s="1022"/>
      <c r="Z9" s="1022"/>
      <c r="AA9" s="1022">
        <v>31</v>
      </c>
      <c r="AB9" s="1022"/>
      <c r="AC9" s="1022"/>
      <c r="AD9" s="1022"/>
      <c r="AE9" s="1023"/>
      <c r="AF9" s="1018">
        <v>31</v>
      </c>
      <c r="AG9" s="1019"/>
      <c r="AH9" s="1019"/>
      <c r="AI9" s="1019"/>
      <c r="AJ9" s="1020"/>
      <c r="AK9" s="1063">
        <v>16</v>
      </c>
      <c r="AL9" s="1064"/>
      <c r="AM9" s="1064"/>
      <c r="AN9" s="1064"/>
      <c r="AO9" s="1064"/>
      <c r="AP9" s="1064" t="s">
        <v>588</v>
      </c>
      <c r="AQ9" s="1064"/>
      <c r="AR9" s="1064"/>
      <c r="AS9" s="1064"/>
      <c r="AT9" s="1064"/>
      <c r="AU9" s="1065"/>
      <c r="AV9" s="1065"/>
      <c r="AW9" s="1065"/>
      <c r="AX9" s="1065"/>
      <c r="AY9" s="1066"/>
      <c r="AZ9" s="223"/>
      <c r="BA9" s="223"/>
      <c r="BB9" s="223"/>
      <c r="BC9" s="223"/>
      <c r="BD9" s="223"/>
      <c r="BE9" s="224"/>
      <c r="BF9" s="224"/>
      <c r="BG9" s="224"/>
      <c r="BH9" s="224"/>
      <c r="BI9" s="224"/>
      <c r="BJ9" s="224"/>
      <c r="BK9" s="224"/>
      <c r="BL9" s="224"/>
      <c r="BM9" s="224"/>
      <c r="BN9" s="224"/>
      <c r="BO9" s="224"/>
      <c r="BP9" s="224"/>
      <c r="BQ9" s="230">
        <v>3</v>
      </c>
      <c r="BR9" s="231"/>
      <c r="BS9" s="975"/>
      <c r="BT9" s="976"/>
      <c r="BU9" s="976"/>
      <c r="BV9" s="976"/>
      <c r="BW9" s="976"/>
      <c r="BX9" s="976"/>
      <c r="BY9" s="976"/>
      <c r="BZ9" s="976"/>
      <c r="CA9" s="976"/>
      <c r="CB9" s="976"/>
      <c r="CC9" s="976"/>
      <c r="CD9" s="976"/>
      <c r="CE9" s="976"/>
      <c r="CF9" s="976"/>
      <c r="CG9" s="997"/>
      <c r="CH9" s="972"/>
      <c r="CI9" s="973"/>
      <c r="CJ9" s="973"/>
      <c r="CK9" s="973"/>
      <c r="CL9" s="974"/>
      <c r="CM9" s="972"/>
      <c r="CN9" s="973"/>
      <c r="CO9" s="973"/>
      <c r="CP9" s="973"/>
      <c r="CQ9" s="974"/>
      <c r="CR9" s="972"/>
      <c r="CS9" s="973"/>
      <c r="CT9" s="973"/>
      <c r="CU9" s="973"/>
      <c r="CV9" s="974"/>
      <c r="CW9" s="972"/>
      <c r="CX9" s="973"/>
      <c r="CY9" s="973"/>
      <c r="CZ9" s="973"/>
      <c r="DA9" s="974"/>
      <c r="DB9" s="972"/>
      <c r="DC9" s="973"/>
      <c r="DD9" s="973"/>
      <c r="DE9" s="973"/>
      <c r="DF9" s="974"/>
      <c r="DG9" s="972"/>
      <c r="DH9" s="973"/>
      <c r="DI9" s="973"/>
      <c r="DJ9" s="973"/>
      <c r="DK9" s="974"/>
      <c r="DL9" s="972"/>
      <c r="DM9" s="973"/>
      <c r="DN9" s="973"/>
      <c r="DO9" s="973"/>
      <c r="DP9" s="974"/>
      <c r="DQ9" s="972"/>
      <c r="DR9" s="973"/>
      <c r="DS9" s="973"/>
      <c r="DT9" s="973"/>
      <c r="DU9" s="974"/>
      <c r="DV9" s="975"/>
      <c r="DW9" s="976"/>
      <c r="DX9" s="976"/>
      <c r="DY9" s="976"/>
      <c r="DZ9" s="977"/>
      <c r="EA9" s="226"/>
    </row>
    <row r="10" spans="1:131" s="227" customFormat="1" ht="26.25" customHeight="1" x14ac:dyDescent="0.15">
      <c r="A10" s="230">
        <v>4</v>
      </c>
      <c r="B10" s="1013" t="s">
        <v>396</v>
      </c>
      <c r="C10" s="1014"/>
      <c r="D10" s="1014"/>
      <c r="E10" s="1014"/>
      <c r="F10" s="1014"/>
      <c r="G10" s="1014"/>
      <c r="H10" s="1014"/>
      <c r="I10" s="1014"/>
      <c r="J10" s="1014"/>
      <c r="K10" s="1014"/>
      <c r="L10" s="1014"/>
      <c r="M10" s="1014"/>
      <c r="N10" s="1014"/>
      <c r="O10" s="1014"/>
      <c r="P10" s="1015"/>
      <c r="Q10" s="1021">
        <v>15</v>
      </c>
      <c r="R10" s="1022"/>
      <c r="S10" s="1022"/>
      <c r="T10" s="1022"/>
      <c r="U10" s="1022"/>
      <c r="V10" s="1022">
        <v>11</v>
      </c>
      <c r="W10" s="1022"/>
      <c r="X10" s="1022"/>
      <c r="Y10" s="1022"/>
      <c r="Z10" s="1022"/>
      <c r="AA10" s="1022">
        <f t="shared" si="0"/>
        <v>4</v>
      </c>
      <c r="AB10" s="1022"/>
      <c r="AC10" s="1022"/>
      <c r="AD10" s="1022"/>
      <c r="AE10" s="1023"/>
      <c r="AF10" s="1018">
        <v>4</v>
      </c>
      <c r="AG10" s="1019"/>
      <c r="AH10" s="1019"/>
      <c r="AI10" s="1019"/>
      <c r="AJ10" s="1020"/>
      <c r="AK10" s="1063">
        <v>9</v>
      </c>
      <c r="AL10" s="1064"/>
      <c r="AM10" s="1064"/>
      <c r="AN10" s="1064"/>
      <c r="AO10" s="1064"/>
      <c r="AP10" s="1064" t="s">
        <v>588</v>
      </c>
      <c r="AQ10" s="1064"/>
      <c r="AR10" s="1064"/>
      <c r="AS10" s="1064"/>
      <c r="AT10" s="1064"/>
      <c r="AU10" s="1065"/>
      <c r="AV10" s="1065"/>
      <c r="AW10" s="1065"/>
      <c r="AX10" s="1065"/>
      <c r="AY10" s="1066"/>
      <c r="AZ10" s="223"/>
      <c r="BA10" s="223"/>
      <c r="BB10" s="223"/>
      <c r="BC10" s="223"/>
      <c r="BD10" s="223"/>
      <c r="BE10" s="224"/>
      <c r="BF10" s="224"/>
      <c r="BG10" s="224"/>
      <c r="BH10" s="224"/>
      <c r="BI10" s="224"/>
      <c r="BJ10" s="224"/>
      <c r="BK10" s="224"/>
      <c r="BL10" s="224"/>
      <c r="BM10" s="224"/>
      <c r="BN10" s="224"/>
      <c r="BO10" s="224"/>
      <c r="BP10" s="224"/>
      <c r="BQ10" s="230">
        <v>4</v>
      </c>
      <c r="BR10" s="231"/>
      <c r="BS10" s="975"/>
      <c r="BT10" s="976"/>
      <c r="BU10" s="976"/>
      <c r="BV10" s="976"/>
      <c r="BW10" s="976"/>
      <c r="BX10" s="976"/>
      <c r="BY10" s="976"/>
      <c r="BZ10" s="976"/>
      <c r="CA10" s="976"/>
      <c r="CB10" s="976"/>
      <c r="CC10" s="976"/>
      <c r="CD10" s="976"/>
      <c r="CE10" s="976"/>
      <c r="CF10" s="976"/>
      <c r="CG10" s="997"/>
      <c r="CH10" s="972"/>
      <c r="CI10" s="973"/>
      <c r="CJ10" s="973"/>
      <c r="CK10" s="973"/>
      <c r="CL10" s="974"/>
      <c r="CM10" s="972"/>
      <c r="CN10" s="973"/>
      <c r="CO10" s="973"/>
      <c r="CP10" s="973"/>
      <c r="CQ10" s="974"/>
      <c r="CR10" s="972"/>
      <c r="CS10" s="973"/>
      <c r="CT10" s="973"/>
      <c r="CU10" s="973"/>
      <c r="CV10" s="974"/>
      <c r="CW10" s="972"/>
      <c r="CX10" s="973"/>
      <c r="CY10" s="973"/>
      <c r="CZ10" s="973"/>
      <c r="DA10" s="974"/>
      <c r="DB10" s="972"/>
      <c r="DC10" s="973"/>
      <c r="DD10" s="973"/>
      <c r="DE10" s="973"/>
      <c r="DF10" s="974"/>
      <c r="DG10" s="972"/>
      <c r="DH10" s="973"/>
      <c r="DI10" s="973"/>
      <c r="DJ10" s="973"/>
      <c r="DK10" s="974"/>
      <c r="DL10" s="972"/>
      <c r="DM10" s="973"/>
      <c r="DN10" s="973"/>
      <c r="DO10" s="973"/>
      <c r="DP10" s="974"/>
      <c r="DQ10" s="972"/>
      <c r="DR10" s="973"/>
      <c r="DS10" s="973"/>
      <c r="DT10" s="973"/>
      <c r="DU10" s="974"/>
      <c r="DV10" s="975"/>
      <c r="DW10" s="976"/>
      <c r="DX10" s="976"/>
      <c r="DY10" s="976"/>
      <c r="DZ10" s="977"/>
      <c r="EA10" s="226"/>
    </row>
    <row r="11" spans="1:131" s="227" customFormat="1" ht="26.25" customHeight="1" x14ac:dyDescent="0.15">
      <c r="A11" s="230">
        <v>5</v>
      </c>
      <c r="B11" s="1013"/>
      <c r="C11" s="1014"/>
      <c r="D11" s="1014"/>
      <c r="E11" s="1014"/>
      <c r="F11" s="1014"/>
      <c r="G11" s="1014"/>
      <c r="H11" s="1014"/>
      <c r="I11" s="1014"/>
      <c r="J11" s="1014"/>
      <c r="K11" s="1014"/>
      <c r="L11" s="1014"/>
      <c r="M11" s="1014"/>
      <c r="N11" s="1014"/>
      <c r="O11" s="1014"/>
      <c r="P11" s="1015"/>
      <c r="Q11" s="1021"/>
      <c r="R11" s="1022"/>
      <c r="S11" s="1022"/>
      <c r="T11" s="1022"/>
      <c r="U11" s="1022"/>
      <c r="V11" s="1022"/>
      <c r="W11" s="1022"/>
      <c r="X11" s="1022"/>
      <c r="Y11" s="1022"/>
      <c r="Z11" s="1022"/>
      <c r="AA11" s="1022"/>
      <c r="AB11" s="1022"/>
      <c r="AC11" s="1022"/>
      <c r="AD11" s="1022"/>
      <c r="AE11" s="1023"/>
      <c r="AF11" s="1018"/>
      <c r="AG11" s="1019"/>
      <c r="AH11" s="1019"/>
      <c r="AI11" s="1019"/>
      <c r="AJ11" s="1020"/>
      <c r="AK11" s="1063"/>
      <c r="AL11" s="1064"/>
      <c r="AM11" s="1064"/>
      <c r="AN11" s="1064"/>
      <c r="AO11" s="1064"/>
      <c r="AP11" s="1064"/>
      <c r="AQ11" s="1064"/>
      <c r="AR11" s="1064"/>
      <c r="AS11" s="1064"/>
      <c r="AT11" s="1064"/>
      <c r="AU11" s="1065"/>
      <c r="AV11" s="1065"/>
      <c r="AW11" s="1065"/>
      <c r="AX11" s="1065"/>
      <c r="AY11" s="1066"/>
      <c r="AZ11" s="223"/>
      <c r="BA11" s="223"/>
      <c r="BB11" s="223"/>
      <c r="BC11" s="223"/>
      <c r="BD11" s="223"/>
      <c r="BE11" s="224"/>
      <c r="BF11" s="224"/>
      <c r="BG11" s="224"/>
      <c r="BH11" s="224"/>
      <c r="BI11" s="224"/>
      <c r="BJ11" s="224"/>
      <c r="BK11" s="224"/>
      <c r="BL11" s="224"/>
      <c r="BM11" s="224"/>
      <c r="BN11" s="224"/>
      <c r="BO11" s="224"/>
      <c r="BP11" s="224"/>
      <c r="BQ11" s="230">
        <v>5</v>
      </c>
      <c r="BR11" s="231"/>
      <c r="BS11" s="975"/>
      <c r="BT11" s="976"/>
      <c r="BU11" s="976"/>
      <c r="BV11" s="976"/>
      <c r="BW11" s="976"/>
      <c r="BX11" s="976"/>
      <c r="BY11" s="976"/>
      <c r="BZ11" s="976"/>
      <c r="CA11" s="976"/>
      <c r="CB11" s="976"/>
      <c r="CC11" s="976"/>
      <c r="CD11" s="976"/>
      <c r="CE11" s="976"/>
      <c r="CF11" s="976"/>
      <c r="CG11" s="997"/>
      <c r="CH11" s="972"/>
      <c r="CI11" s="973"/>
      <c r="CJ11" s="973"/>
      <c r="CK11" s="973"/>
      <c r="CL11" s="974"/>
      <c r="CM11" s="972"/>
      <c r="CN11" s="973"/>
      <c r="CO11" s="973"/>
      <c r="CP11" s="973"/>
      <c r="CQ11" s="974"/>
      <c r="CR11" s="972"/>
      <c r="CS11" s="973"/>
      <c r="CT11" s="973"/>
      <c r="CU11" s="973"/>
      <c r="CV11" s="974"/>
      <c r="CW11" s="972"/>
      <c r="CX11" s="973"/>
      <c r="CY11" s="973"/>
      <c r="CZ11" s="973"/>
      <c r="DA11" s="974"/>
      <c r="DB11" s="972"/>
      <c r="DC11" s="973"/>
      <c r="DD11" s="973"/>
      <c r="DE11" s="973"/>
      <c r="DF11" s="974"/>
      <c r="DG11" s="972"/>
      <c r="DH11" s="973"/>
      <c r="DI11" s="973"/>
      <c r="DJ11" s="973"/>
      <c r="DK11" s="974"/>
      <c r="DL11" s="972"/>
      <c r="DM11" s="973"/>
      <c r="DN11" s="973"/>
      <c r="DO11" s="973"/>
      <c r="DP11" s="974"/>
      <c r="DQ11" s="972"/>
      <c r="DR11" s="973"/>
      <c r="DS11" s="973"/>
      <c r="DT11" s="973"/>
      <c r="DU11" s="974"/>
      <c r="DV11" s="975"/>
      <c r="DW11" s="976"/>
      <c r="DX11" s="976"/>
      <c r="DY11" s="976"/>
      <c r="DZ11" s="977"/>
      <c r="EA11" s="226"/>
    </row>
    <row r="12" spans="1:131" s="227" customFormat="1" ht="26.25" customHeight="1" x14ac:dyDescent="0.15">
      <c r="A12" s="230">
        <v>6</v>
      </c>
      <c r="B12" s="1013"/>
      <c r="C12" s="1014"/>
      <c r="D12" s="1014"/>
      <c r="E12" s="1014"/>
      <c r="F12" s="1014"/>
      <c r="G12" s="1014"/>
      <c r="H12" s="1014"/>
      <c r="I12" s="1014"/>
      <c r="J12" s="1014"/>
      <c r="K12" s="1014"/>
      <c r="L12" s="1014"/>
      <c r="M12" s="1014"/>
      <c r="N12" s="1014"/>
      <c r="O12" s="1014"/>
      <c r="P12" s="1015"/>
      <c r="Q12" s="1021"/>
      <c r="R12" s="1022"/>
      <c r="S12" s="1022"/>
      <c r="T12" s="1022"/>
      <c r="U12" s="1022"/>
      <c r="V12" s="1022"/>
      <c r="W12" s="1022"/>
      <c r="X12" s="1022"/>
      <c r="Y12" s="1022"/>
      <c r="Z12" s="1022"/>
      <c r="AA12" s="1022"/>
      <c r="AB12" s="1022"/>
      <c r="AC12" s="1022"/>
      <c r="AD12" s="1022"/>
      <c r="AE12" s="1023"/>
      <c r="AF12" s="1018"/>
      <c r="AG12" s="1019"/>
      <c r="AH12" s="1019"/>
      <c r="AI12" s="1019"/>
      <c r="AJ12" s="1020"/>
      <c r="AK12" s="1063"/>
      <c r="AL12" s="1064"/>
      <c r="AM12" s="1064"/>
      <c r="AN12" s="1064"/>
      <c r="AO12" s="1064"/>
      <c r="AP12" s="1064"/>
      <c r="AQ12" s="1064"/>
      <c r="AR12" s="1064"/>
      <c r="AS12" s="1064"/>
      <c r="AT12" s="1064"/>
      <c r="AU12" s="1065"/>
      <c r="AV12" s="1065"/>
      <c r="AW12" s="1065"/>
      <c r="AX12" s="1065"/>
      <c r="AY12" s="1066"/>
      <c r="AZ12" s="223"/>
      <c r="BA12" s="223"/>
      <c r="BB12" s="223"/>
      <c r="BC12" s="223"/>
      <c r="BD12" s="223"/>
      <c r="BE12" s="224"/>
      <c r="BF12" s="224"/>
      <c r="BG12" s="224"/>
      <c r="BH12" s="224"/>
      <c r="BI12" s="224"/>
      <c r="BJ12" s="224"/>
      <c r="BK12" s="224"/>
      <c r="BL12" s="224"/>
      <c r="BM12" s="224"/>
      <c r="BN12" s="224"/>
      <c r="BO12" s="224"/>
      <c r="BP12" s="224"/>
      <c r="BQ12" s="230">
        <v>6</v>
      </c>
      <c r="BR12" s="231"/>
      <c r="BS12" s="975"/>
      <c r="BT12" s="976"/>
      <c r="BU12" s="976"/>
      <c r="BV12" s="976"/>
      <c r="BW12" s="976"/>
      <c r="BX12" s="976"/>
      <c r="BY12" s="976"/>
      <c r="BZ12" s="976"/>
      <c r="CA12" s="976"/>
      <c r="CB12" s="976"/>
      <c r="CC12" s="976"/>
      <c r="CD12" s="976"/>
      <c r="CE12" s="976"/>
      <c r="CF12" s="976"/>
      <c r="CG12" s="997"/>
      <c r="CH12" s="972"/>
      <c r="CI12" s="973"/>
      <c r="CJ12" s="973"/>
      <c r="CK12" s="973"/>
      <c r="CL12" s="974"/>
      <c r="CM12" s="972"/>
      <c r="CN12" s="973"/>
      <c r="CO12" s="973"/>
      <c r="CP12" s="973"/>
      <c r="CQ12" s="974"/>
      <c r="CR12" s="972"/>
      <c r="CS12" s="973"/>
      <c r="CT12" s="973"/>
      <c r="CU12" s="973"/>
      <c r="CV12" s="974"/>
      <c r="CW12" s="972"/>
      <c r="CX12" s="973"/>
      <c r="CY12" s="973"/>
      <c r="CZ12" s="973"/>
      <c r="DA12" s="974"/>
      <c r="DB12" s="972"/>
      <c r="DC12" s="973"/>
      <c r="DD12" s="973"/>
      <c r="DE12" s="973"/>
      <c r="DF12" s="974"/>
      <c r="DG12" s="972"/>
      <c r="DH12" s="973"/>
      <c r="DI12" s="973"/>
      <c r="DJ12" s="973"/>
      <c r="DK12" s="974"/>
      <c r="DL12" s="972"/>
      <c r="DM12" s="973"/>
      <c r="DN12" s="973"/>
      <c r="DO12" s="973"/>
      <c r="DP12" s="974"/>
      <c r="DQ12" s="972"/>
      <c r="DR12" s="973"/>
      <c r="DS12" s="973"/>
      <c r="DT12" s="973"/>
      <c r="DU12" s="974"/>
      <c r="DV12" s="975"/>
      <c r="DW12" s="976"/>
      <c r="DX12" s="976"/>
      <c r="DY12" s="976"/>
      <c r="DZ12" s="977"/>
      <c r="EA12" s="226"/>
    </row>
    <row r="13" spans="1:131" s="227" customFormat="1" ht="26.25" customHeight="1" x14ac:dyDescent="0.15">
      <c r="A13" s="230">
        <v>7</v>
      </c>
      <c r="B13" s="1013"/>
      <c r="C13" s="1014"/>
      <c r="D13" s="1014"/>
      <c r="E13" s="1014"/>
      <c r="F13" s="1014"/>
      <c r="G13" s="1014"/>
      <c r="H13" s="1014"/>
      <c r="I13" s="1014"/>
      <c r="J13" s="1014"/>
      <c r="K13" s="1014"/>
      <c r="L13" s="1014"/>
      <c r="M13" s="1014"/>
      <c r="N13" s="1014"/>
      <c r="O13" s="1014"/>
      <c r="P13" s="1015"/>
      <c r="Q13" s="1021"/>
      <c r="R13" s="1022"/>
      <c r="S13" s="1022"/>
      <c r="T13" s="1022"/>
      <c r="U13" s="1022"/>
      <c r="V13" s="1022"/>
      <c r="W13" s="1022"/>
      <c r="X13" s="1022"/>
      <c r="Y13" s="1022"/>
      <c r="Z13" s="1022"/>
      <c r="AA13" s="1022"/>
      <c r="AB13" s="1022"/>
      <c r="AC13" s="1022"/>
      <c r="AD13" s="1022"/>
      <c r="AE13" s="1023"/>
      <c r="AF13" s="1018"/>
      <c r="AG13" s="1019"/>
      <c r="AH13" s="1019"/>
      <c r="AI13" s="1019"/>
      <c r="AJ13" s="1020"/>
      <c r="AK13" s="1063"/>
      <c r="AL13" s="1064"/>
      <c r="AM13" s="1064"/>
      <c r="AN13" s="1064"/>
      <c r="AO13" s="1064"/>
      <c r="AP13" s="1064"/>
      <c r="AQ13" s="1064"/>
      <c r="AR13" s="1064"/>
      <c r="AS13" s="1064"/>
      <c r="AT13" s="1064"/>
      <c r="AU13" s="1065"/>
      <c r="AV13" s="1065"/>
      <c r="AW13" s="1065"/>
      <c r="AX13" s="1065"/>
      <c r="AY13" s="1066"/>
      <c r="AZ13" s="223"/>
      <c r="BA13" s="223"/>
      <c r="BB13" s="223"/>
      <c r="BC13" s="223"/>
      <c r="BD13" s="223"/>
      <c r="BE13" s="224"/>
      <c r="BF13" s="224"/>
      <c r="BG13" s="224"/>
      <c r="BH13" s="224"/>
      <c r="BI13" s="224"/>
      <c r="BJ13" s="224"/>
      <c r="BK13" s="224"/>
      <c r="BL13" s="224"/>
      <c r="BM13" s="224"/>
      <c r="BN13" s="224"/>
      <c r="BO13" s="224"/>
      <c r="BP13" s="224"/>
      <c r="BQ13" s="230">
        <v>7</v>
      </c>
      <c r="BR13" s="231"/>
      <c r="BS13" s="975"/>
      <c r="BT13" s="976"/>
      <c r="BU13" s="976"/>
      <c r="BV13" s="976"/>
      <c r="BW13" s="976"/>
      <c r="BX13" s="976"/>
      <c r="BY13" s="976"/>
      <c r="BZ13" s="976"/>
      <c r="CA13" s="976"/>
      <c r="CB13" s="976"/>
      <c r="CC13" s="976"/>
      <c r="CD13" s="976"/>
      <c r="CE13" s="976"/>
      <c r="CF13" s="976"/>
      <c r="CG13" s="997"/>
      <c r="CH13" s="972"/>
      <c r="CI13" s="973"/>
      <c r="CJ13" s="973"/>
      <c r="CK13" s="973"/>
      <c r="CL13" s="974"/>
      <c r="CM13" s="972"/>
      <c r="CN13" s="973"/>
      <c r="CO13" s="973"/>
      <c r="CP13" s="973"/>
      <c r="CQ13" s="974"/>
      <c r="CR13" s="972"/>
      <c r="CS13" s="973"/>
      <c r="CT13" s="973"/>
      <c r="CU13" s="973"/>
      <c r="CV13" s="974"/>
      <c r="CW13" s="972"/>
      <c r="CX13" s="973"/>
      <c r="CY13" s="973"/>
      <c r="CZ13" s="973"/>
      <c r="DA13" s="974"/>
      <c r="DB13" s="972"/>
      <c r="DC13" s="973"/>
      <c r="DD13" s="973"/>
      <c r="DE13" s="973"/>
      <c r="DF13" s="974"/>
      <c r="DG13" s="972"/>
      <c r="DH13" s="973"/>
      <c r="DI13" s="973"/>
      <c r="DJ13" s="973"/>
      <c r="DK13" s="974"/>
      <c r="DL13" s="972"/>
      <c r="DM13" s="973"/>
      <c r="DN13" s="973"/>
      <c r="DO13" s="973"/>
      <c r="DP13" s="974"/>
      <c r="DQ13" s="972"/>
      <c r="DR13" s="973"/>
      <c r="DS13" s="973"/>
      <c r="DT13" s="973"/>
      <c r="DU13" s="974"/>
      <c r="DV13" s="975"/>
      <c r="DW13" s="976"/>
      <c r="DX13" s="976"/>
      <c r="DY13" s="976"/>
      <c r="DZ13" s="977"/>
      <c r="EA13" s="226"/>
    </row>
    <row r="14" spans="1:131" s="227" customFormat="1" ht="26.25" customHeight="1" x14ac:dyDescent="0.15">
      <c r="A14" s="230">
        <v>8</v>
      </c>
      <c r="B14" s="1013"/>
      <c r="C14" s="1014"/>
      <c r="D14" s="1014"/>
      <c r="E14" s="1014"/>
      <c r="F14" s="1014"/>
      <c r="G14" s="1014"/>
      <c r="H14" s="1014"/>
      <c r="I14" s="1014"/>
      <c r="J14" s="1014"/>
      <c r="K14" s="1014"/>
      <c r="L14" s="1014"/>
      <c r="M14" s="1014"/>
      <c r="N14" s="1014"/>
      <c r="O14" s="1014"/>
      <c r="P14" s="1015"/>
      <c r="Q14" s="1021"/>
      <c r="R14" s="1022"/>
      <c r="S14" s="1022"/>
      <c r="T14" s="1022"/>
      <c r="U14" s="1022"/>
      <c r="V14" s="1022"/>
      <c r="W14" s="1022"/>
      <c r="X14" s="1022"/>
      <c r="Y14" s="1022"/>
      <c r="Z14" s="1022"/>
      <c r="AA14" s="1022"/>
      <c r="AB14" s="1022"/>
      <c r="AC14" s="1022"/>
      <c r="AD14" s="1022"/>
      <c r="AE14" s="1023"/>
      <c r="AF14" s="1018"/>
      <c r="AG14" s="1019"/>
      <c r="AH14" s="1019"/>
      <c r="AI14" s="1019"/>
      <c r="AJ14" s="1020"/>
      <c r="AK14" s="1063"/>
      <c r="AL14" s="1064"/>
      <c r="AM14" s="1064"/>
      <c r="AN14" s="1064"/>
      <c r="AO14" s="1064"/>
      <c r="AP14" s="1064"/>
      <c r="AQ14" s="1064"/>
      <c r="AR14" s="1064"/>
      <c r="AS14" s="1064"/>
      <c r="AT14" s="1064"/>
      <c r="AU14" s="1065"/>
      <c r="AV14" s="1065"/>
      <c r="AW14" s="1065"/>
      <c r="AX14" s="1065"/>
      <c r="AY14" s="1066"/>
      <c r="AZ14" s="223"/>
      <c r="BA14" s="223"/>
      <c r="BB14" s="223"/>
      <c r="BC14" s="223"/>
      <c r="BD14" s="223"/>
      <c r="BE14" s="224"/>
      <c r="BF14" s="224"/>
      <c r="BG14" s="224"/>
      <c r="BH14" s="224"/>
      <c r="BI14" s="224"/>
      <c r="BJ14" s="224"/>
      <c r="BK14" s="224"/>
      <c r="BL14" s="224"/>
      <c r="BM14" s="224"/>
      <c r="BN14" s="224"/>
      <c r="BO14" s="224"/>
      <c r="BP14" s="224"/>
      <c r="BQ14" s="230">
        <v>8</v>
      </c>
      <c r="BR14" s="231"/>
      <c r="BS14" s="975"/>
      <c r="BT14" s="976"/>
      <c r="BU14" s="976"/>
      <c r="BV14" s="976"/>
      <c r="BW14" s="976"/>
      <c r="BX14" s="976"/>
      <c r="BY14" s="976"/>
      <c r="BZ14" s="976"/>
      <c r="CA14" s="976"/>
      <c r="CB14" s="976"/>
      <c r="CC14" s="976"/>
      <c r="CD14" s="976"/>
      <c r="CE14" s="976"/>
      <c r="CF14" s="976"/>
      <c r="CG14" s="997"/>
      <c r="CH14" s="972"/>
      <c r="CI14" s="973"/>
      <c r="CJ14" s="973"/>
      <c r="CK14" s="973"/>
      <c r="CL14" s="974"/>
      <c r="CM14" s="972"/>
      <c r="CN14" s="973"/>
      <c r="CO14" s="973"/>
      <c r="CP14" s="973"/>
      <c r="CQ14" s="974"/>
      <c r="CR14" s="972"/>
      <c r="CS14" s="973"/>
      <c r="CT14" s="973"/>
      <c r="CU14" s="973"/>
      <c r="CV14" s="974"/>
      <c r="CW14" s="972"/>
      <c r="CX14" s="973"/>
      <c r="CY14" s="973"/>
      <c r="CZ14" s="973"/>
      <c r="DA14" s="974"/>
      <c r="DB14" s="972"/>
      <c r="DC14" s="973"/>
      <c r="DD14" s="973"/>
      <c r="DE14" s="973"/>
      <c r="DF14" s="974"/>
      <c r="DG14" s="972"/>
      <c r="DH14" s="973"/>
      <c r="DI14" s="973"/>
      <c r="DJ14" s="973"/>
      <c r="DK14" s="974"/>
      <c r="DL14" s="972"/>
      <c r="DM14" s="973"/>
      <c r="DN14" s="973"/>
      <c r="DO14" s="973"/>
      <c r="DP14" s="974"/>
      <c r="DQ14" s="972"/>
      <c r="DR14" s="973"/>
      <c r="DS14" s="973"/>
      <c r="DT14" s="973"/>
      <c r="DU14" s="974"/>
      <c r="DV14" s="975"/>
      <c r="DW14" s="976"/>
      <c r="DX14" s="976"/>
      <c r="DY14" s="976"/>
      <c r="DZ14" s="977"/>
      <c r="EA14" s="226"/>
    </row>
    <row r="15" spans="1:131" s="227" customFormat="1" ht="26.25" customHeight="1" x14ac:dyDescent="0.15">
      <c r="A15" s="230">
        <v>9</v>
      </c>
      <c r="B15" s="1013"/>
      <c r="C15" s="1014"/>
      <c r="D15" s="1014"/>
      <c r="E15" s="1014"/>
      <c r="F15" s="1014"/>
      <c r="G15" s="1014"/>
      <c r="H15" s="1014"/>
      <c r="I15" s="1014"/>
      <c r="J15" s="1014"/>
      <c r="K15" s="1014"/>
      <c r="L15" s="1014"/>
      <c r="M15" s="1014"/>
      <c r="N15" s="1014"/>
      <c r="O15" s="1014"/>
      <c r="P15" s="1015"/>
      <c r="Q15" s="1021"/>
      <c r="R15" s="1022"/>
      <c r="S15" s="1022"/>
      <c r="T15" s="1022"/>
      <c r="U15" s="1022"/>
      <c r="V15" s="1022"/>
      <c r="W15" s="1022"/>
      <c r="X15" s="1022"/>
      <c r="Y15" s="1022"/>
      <c r="Z15" s="1022"/>
      <c r="AA15" s="1022"/>
      <c r="AB15" s="1022"/>
      <c r="AC15" s="1022"/>
      <c r="AD15" s="1022"/>
      <c r="AE15" s="1023"/>
      <c r="AF15" s="1018"/>
      <c r="AG15" s="1019"/>
      <c r="AH15" s="1019"/>
      <c r="AI15" s="1019"/>
      <c r="AJ15" s="1020"/>
      <c r="AK15" s="1063"/>
      <c r="AL15" s="1064"/>
      <c r="AM15" s="1064"/>
      <c r="AN15" s="1064"/>
      <c r="AO15" s="1064"/>
      <c r="AP15" s="1064"/>
      <c r="AQ15" s="1064"/>
      <c r="AR15" s="1064"/>
      <c r="AS15" s="1064"/>
      <c r="AT15" s="1064"/>
      <c r="AU15" s="1065"/>
      <c r="AV15" s="1065"/>
      <c r="AW15" s="1065"/>
      <c r="AX15" s="1065"/>
      <c r="AY15" s="1066"/>
      <c r="AZ15" s="223"/>
      <c r="BA15" s="223"/>
      <c r="BB15" s="223"/>
      <c r="BC15" s="223"/>
      <c r="BD15" s="223"/>
      <c r="BE15" s="224"/>
      <c r="BF15" s="224"/>
      <c r="BG15" s="224"/>
      <c r="BH15" s="224"/>
      <c r="BI15" s="224"/>
      <c r="BJ15" s="224"/>
      <c r="BK15" s="224"/>
      <c r="BL15" s="224"/>
      <c r="BM15" s="224"/>
      <c r="BN15" s="224"/>
      <c r="BO15" s="224"/>
      <c r="BP15" s="224"/>
      <c r="BQ15" s="230">
        <v>9</v>
      </c>
      <c r="BR15" s="231"/>
      <c r="BS15" s="975"/>
      <c r="BT15" s="976"/>
      <c r="BU15" s="976"/>
      <c r="BV15" s="976"/>
      <c r="BW15" s="976"/>
      <c r="BX15" s="976"/>
      <c r="BY15" s="976"/>
      <c r="BZ15" s="976"/>
      <c r="CA15" s="976"/>
      <c r="CB15" s="976"/>
      <c r="CC15" s="976"/>
      <c r="CD15" s="976"/>
      <c r="CE15" s="976"/>
      <c r="CF15" s="976"/>
      <c r="CG15" s="997"/>
      <c r="CH15" s="972"/>
      <c r="CI15" s="973"/>
      <c r="CJ15" s="973"/>
      <c r="CK15" s="973"/>
      <c r="CL15" s="974"/>
      <c r="CM15" s="972"/>
      <c r="CN15" s="973"/>
      <c r="CO15" s="973"/>
      <c r="CP15" s="973"/>
      <c r="CQ15" s="974"/>
      <c r="CR15" s="972"/>
      <c r="CS15" s="973"/>
      <c r="CT15" s="973"/>
      <c r="CU15" s="973"/>
      <c r="CV15" s="974"/>
      <c r="CW15" s="972"/>
      <c r="CX15" s="973"/>
      <c r="CY15" s="973"/>
      <c r="CZ15" s="973"/>
      <c r="DA15" s="974"/>
      <c r="DB15" s="972"/>
      <c r="DC15" s="973"/>
      <c r="DD15" s="973"/>
      <c r="DE15" s="973"/>
      <c r="DF15" s="974"/>
      <c r="DG15" s="972"/>
      <c r="DH15" s="973"/>
      <c r="DI15" s="973"/>
      <c r="DJ15" s="973"/>
      <c r="DK15" s="974"/>
      <c r="DL15" s="972"/>
      <c r="DM15" s="973"/>
      <c r="DN15" s="973"/>
      <c r="DO15" s="973"/>
      <c r="DP15" s="974"/>
      <c r="DQ15" s="972"/>
      <c r="DR15" s="973"/>
      <c r="DS15" s="973"/>
      <c r="DT15" s="973"/>
      <c r="DU15" s="974"/>
      <c r="DV15" s="975"/>
      <c r="DW15" s="976"/>
      <c r="DX15" s="976"/>
      <c r="DY15" s="976"/>
      <c r="DZ15" s="977"/>
      <c r="EA15" s="226"/>
    </row>
    <row r="16" spans="1:131" s="227" customFormat="1" ht="26.25" customHeight="1" x14ac:dyDescent="0.15">
      <c r="A16" s="230">
        <v>10</v>
      </c>
      <c r="B16" s="1013"/>
      <c r="C16" s="1014"/>
      <c r="D16" s="1014"/>
      <c r="E16" s="1014"/>
      <c r="F16" s="1014"/>
      <c r="G16" s="1014"/>
      <c r="H16" s="1014"/>
      <c r="I16" s="1014"/>
      <c r="J16" s="1014"/>
      <c r="K16" s="1014"/>
      <c r="L16" s="1014"/>
      <c r="M16" s="1014"/>
      <c r="N16" s="1014"/>
      <c r="O16" s="1014"/>
      <c r="P16" s="1015"/>
      <c r="Q16" s="1021"/>
      <c r="R16" s="1022"/>
      <c r="S16" s="1022"/>
      <c r="T16" s="1022"/>
      <c r="U16" s="1022"/>
      <c r="V16" s="1022"/>
      <c r="W16" s="1022"/>
      <c r="X16" s="1022"/>
      <c r="Y16" s="1022"/>
      <c r="Z16" s="1022"/>
      <c r="AA16" s="1022"/>
      <c r="AB16" s="1022"/>
      <c r="AC16" s="1022"/>
      <c r="AD16" s="1022"/>
      <c r="AE16" s="1023"/>
      <c r="AF16" s="1018"/>
      <c r="AG16" s="1019"/>
      <c r="AH16" s="1019"/>
      <c r="AI16" s="1019"/>
      <c r="AJ16" s="1020"/>
      <c r="AK16" s="1063"/>
      <c r="AL16" s="1064"/>
      <c r="AM16" s="1064"/>
      <c r="AN16" s="1064"/>
      <c r="AO16" s="1064"/>
      <c r="AP16" s="1064"/>
      <c r="AQ16" s="1064"/>
      <c r="AR16" s="1064"/>
      <c r="AS16" s="1064"/>
      <c r="AT16" s="1064"/>
      <c r="AU16" s="1065"/>
      <c r="AV16" s="1065"/>
      <c r="AW16" s="1065"/>
      <c r="AX16" s="1065"/>
      <c r="AY16" s="1066"/>
      <c r="AZ16" s="223"/>
      <c r="BA16" s="223"/>
      <c r="BB16" s="223"/>
      <c r="BC16" s="223"/>
      <c r="BD16" s="223"/>
      <c r="BE16" s="224"/>
      <c r="BF16" s="224"/>
      <c r="BG16" s="224"/>
      <c r="BH16" s="224"/>
      <c r="BI16" s="224"/>
      <c r="BJ16" s="224"/>
      <c r="BK16" s="224"/>
      <c r="BL16" s="224"/>
      <c r="BM16" s="224"/>
      <c r="BN16" s="224"/>
      <c r="BO16" s="224"/>
      <c r="BP16" s="224"/>
      <c r="BQ16" s="230">
        <v>10</v>
      </c>
      <c r="BR16" s="231"/>
      <c r="BS16" s="975"/>
      <c r="BT16" s="976"/>
      <c r="BU16" s="976"/>
      <c r="BV16" s="976"/>
      <c r="BW16" s="976"/>
      <c r="BX16" s="976"/>
      <c r="BY16" s="976"/>
      <c r="BZ16" s="976"/>
      <c r="CA16" s="976"/>
      <c r="CB16" s="976"/>
      <c r="CC16" s="976"/>
      <c r="CD16" s="976"/>
      <c r="CE16" s="976"/>
      <c r="CF16" s="976"/>
      <c r="CG16" s="997"/>
      <c r="CH16" s="972"/>
      <c r="CI16" s="973"/>
      <c r="CJ16" s="973"/>
      <c r="CK16" s="973"/>
      <c r="CL16" s="974"/>
      <c r="CM16" s="972"/>
      <c r="CN16" s="973"/>
      <c r="CO16" s="973"/>
      <c r="CP16" s="973"/>
      <c r="CQ16" s="974"/>
      <c r="CR16" s="972"/>
      <c r="CS16" s="973"/>
      <c r="CT16" s="973"/>
      <c r="CU16" s="973"/>
      <c r="CV16" s="974"/>
      <c r="CW16" s="972"/>
      <c r="CX16" s="973"/>
      <c r="CY16" s="973"/>
      <c r="CZ16" s="973"/>
      <c r="DA16" s="974"/>
      <c r="DB16" s="972"/>
      <c r="DC16" s="973"/>
      <c r="DD16" s="973"/>
      <c r="DE16" s="973"/>
      <c r="DF16" s="974"/>
      <c r="DG16" s="972"/>
      <c r="DH16" s="973"/>
      <c r="DI16" s="973"/>
      <c r="DJ16" s="973"/>
      <c r="DK16" s="974"/>
      <c r="DL16" s="972"/>
      <c r="DM16" s="973"/>
      <c r="DN16" s="973"/>
      <c r="DO16" s="973"/>
      <c r="DP16" s="974"/>
      <c r="DQ16" s="972"/>
      <c r="DR16" s="973"/>
      <c r="DS16" s="973"/>
      <c r="DT16" s="973"/>
      <c r="DU16" s="974"/>
      <c r="DV16" s="975"/>
      <c r="DW16" s="976"/>
      <c r="DX16" s="976"/>
      <c r="DY16" s="976"/>
      <c r="DZ16" s="977"/>
      <c r="EA16" s="226"/>
    </row>
    <row r="17" spans="1:131" s="227" customFormat="1" ht="26.25" customHeight="1" x14ac:dyDescent="0.15">
      <c r="A17" s="230">
        <v>11</v>
      </c>
      <c r="B17" s="1013"/>
      <c r="C17" s="1014"/>
      <c r="D17" s="1014"/>
      <c r="E17" s="1014"/>
      <c r="F17" s="1014"/>
      <c r="G17" s="1014"/>
      <c r="H17" s="1014"/>
      <c r="I17" s="1014"/>
      <c r="J17" s="1014"/>
      <c r="K17" s="1014"/>
      <c r="L17" s="1014"/>
      <c r="M17" s="1014"/>
      <c r="N17" s="1014"/>
      <c r="O17" s="1014"/>
      <c r="P17" s="1015"/>
      <c r="Q17" s="1021"/>
      <c r="R17" s="1022"/>
      <c r="S17" s="1022"/>
      <c r="T17" s="1022"/>
      <c r="U17" s="1022"/>
      <c r="V17" s="1022"/>
      <c r="W17" s="1022"/>
      <c r="X17" s="1022"/>
      <c r="Y17" s="1022"/>
      <c r="Z17" s="1022"/>
      <c r="AA17" s="1022"/>
      <c r="AB17" s="1022"/>
      <c r="AC17" s="1022"/>
      <c r="AD17" s="1022"/>
      <c r="AE17" s="1023"/>
      <c r="AF17" s="1018"/>
      <c r="AG17" s="1019"/>
      <c r="AH17" s="1019"/>
      <c r="AI17" s="1019"/>
      <c r="AJ17" s="1020"/>
      <c r="AK17" s="1063"/>
      <c r="AL17" s="1064"/>
      <c r="AM17" s="1064"/>
      <c r="AN17" s="1064"/>
      <c r="AO17" s="1064"/>
      <c r="AP17" s="1064"/>
      <c r="AQ17" s="1064"/>
      <c r="AR17" s="1064"/>
      <c r="AS17" s="1064"/>
      <c r="AT17" s="1064"/>
      <c r="AU17" s="1065"/>
      <c r="AV17" s="1065"/>
      <c r="AW17" s="1065"/>
      <c r="AX17" s="1065"/>
      <c r="AY17" s="1066"/>
      <c r="AZ17" s="223"/>
      <c r="BA17" s="223"/>
      <c r="BB17" s="223"/>
      <c r="BC17" s="223"/>
      <c r="BD17" s="223"/>
      <c r="BE17" s="224"/>
      <c r="BF17" s="224"/>
      <c r="BG17" s="224"/>
      <c r="BH17" s="224"/>
      <c r="BI17" s="224"/>
      <c r="BJ17" s="224"/>
      <c r="BK17" s="224"/>
      <c r="BL17" s="224"/>
      <c r="BM17" s="224"/>
      <c r="BN17" s="224"/>
      <c r="BO17" s="224"/>
      <c r="BP17" s="224"/>
      <c r="BQ17" s="230">
        <v>11</v>
      </c>
      <c r="BR17" s="231"/>
      <c r="BS17" s="975"/>
      <c r="BT17" s="976"/>
      <c r="BU17" s="976"/>
      <c r="BV17" s="976"/>
      <c r="BW17" s="976"/>
      <c r="BX17" s="976"/>
      <c r="BY17" s="976"/>
      <c r="BZ17" s="976"/>
      <c r="CA17" s="976"/>
      <c r="CB17" s="976"/>
      <c r="CC17" s="976"/>
      <c r="CD17" s="976"/>
      <c r="CE17" s="976"/>
      <c r="CF17" s="976"/>
      <c r="CG17" s="997"/>
      <c r="CH17" s="972"/>
      <c r="CI17" s="973"/>
      <c r="CJ17" s="973"/>
      <c r="CK17" s="973"/>
      <c r="CL17" s="974"/>
      <c r="CM17" s="972"/>
      <c r="CN17" s="973"/>
      <c r="CO17" s="973"/>
      <c r="CP17" s="973"/>
      <c r="CQ17" s="974"/>
      <c r="CR17" s="972"/>
      <c r="CS17" s="973"/>
      <c r="CT17" s="973"/>
      <c r="CU17" s="973"/>
      <c r="CV17" s="974"/>
      <c r="CW17" s="972"/>
      <c r="CX17" s="973"/>
      <c r="CY17" s="973"/>
      <c r="CZ17" s="973"/>
      <c r="DA17" s="974"/>
      <c r="DB17" s="972"/>
      <c r="DC17" s="973"/>
      <c r="DD17" s="973"/>
      <c r="DE17" s="973"/>
      <c r="DF17" s="974"/>
      <c r="DG17" s="972"/>
      <c r="DH17" s="973"/>
      <c r="DI17" s="973"/>
      <c r="DJ17" s="973"/>
      <c r="DK17" s="974"/>
      <c r="DL17" s="972"/>
      <c r="DM17" s="973"/>
      <c r="DN17" s="973"/>
      <c r="DO17" s="973"/>
      <c r="DP17" s="974"/>
      <c r="DQ17" s="972"/>
      <c r="DR17" s="973"/>
      <c r="DS17" s="973"/>
      <c r="DT17" s="973"/>
      <c r="DU17" s="974"/>
      <c r="DV17" s="975"/>
      <c r="DW17" s="976"/>
      <c r="DX17" s="976"/>
      <c r="DY17" s="976"/>
      <c r="DZ17" s="977"/>
      <c r="EA17" s="226"/>
    </row>
    <row r="18" spans="1:131" s="227" customFormat="1" ht="26.25" customHeight="1" x14ac:dyDescent="0.15">
      <c r="A18" s="230">
        <v>12</v>
      </c>
      <c r="B18" s="1013"/>
      <c r="C18" s="1014"/>
      <c r="D18" s="1014"/>
      <c r="E18" s="1014"/>
      <c r="F18" s="1014"/>
      <c r="G18" s="1014"/>
      <c r="H18" s="1014"/>
      <c r="I18" s="1014"/>
      <c r="J18" s="1014"/>
      <c r="K18" s="1014"/>
      <c r="L18" s="1014"/>
      <c r="M18" s="1014"/>
      <c r="N18" s="1014"/>
      <c r="O18" s="1014"/>
      <c r="P18" s="1015"/>
      <c r="Q18" s="1021"/>
      <c r="R18" s="1022"/>
      <c r="S18" s="1022"/>
      <c r="T18" s="1022"/>
      <c r="U18" s="1022"/>
      <c r="V18" s="1022"/>
      <c r="W18" s="1022"/>
      <c r="X18" s="1022"/>
      <c r="Y18" s="1022"/>
      <c r="Z18" s="1022"/>
      <c r="AA18" s="1022"/>
      <c r="AB18" s="1022"/>
      <c r="AC18" s="1022"/>
      <c r="AD18" s="1022"/>
      <c r="AE18" s="1023"/>
      <c r="AF18" s="1018"/>
      <c r="AG18" s="1019"/>
      <c r="AH18" s="1019"/>
      <c r="AI18" s="1019"/>
      <c r="AJ18" s="1020"/>
      <c r="AK18" s="1063"/>
      <c r="AL18" s="1064"/>
      <c r="AM18" s="1064"/>
      <c r="AN18" s="1064"/>
      <c r="AO18" s="1064"/>
      <c r="AP18" s="1064"/>
      <c r="AQ18" s="1064"/>
      <c r="AR18" s="1064"/>
      <c r="AS18" s="1064"/>
      <c r="AT18" s="1064"/>
      <c r="AU18" s="1065"/>
      <c r="AV18" s="1065"/>
      <c r="AW18" s="1065"/>
      <c r="AX18" s="1065"/>
      <c r="AY18" s="1066"/>
      <c r="AZ18" s="223"/>
      <c r="BA18" s="223"/>
      <c r="BB18" s="223"/>
      <c r="BC18" s="223"/>
      <c r="BD18" s="223"/>
      <c r="BE18" s="224"/>
      <c r="BF18" s="224"/>
      <c r="BG18" s="224"/>
      <c r="BH18" s="224"/>
      <c r="BI18" s="224"/>
      <c r="BJ18" s="224"/>
      <c r="BK18" s="224"/>
      <c r="BL18" s="224"/>
      <c r="BM18" s="224"/>
      <c r="BN18" s="224"/>
      <c r="BO18" s="224"/>
      <c r="BP18" s="224"/>
      <c r="BQ18" s="230">
        <v>12</v>
      </c>
      <c r="BR18" s="231"/>
      <c r="BS18" s="975"/>
      <c r="BT18" s="976"/>
      <c r="BU18" s="976"/>
      <c r="BV18" s="976"/>
      <c r="BW18" s="976"/>
      <c r="BX18" s="976"/>
      <c r="BY18" s="976"/>
      <c r="BZ18" s="976"/>
      <c r="CA18" s="976"/>
      <c r="CB18" s="976"/>
      <c r="CC18" s="976"/>
      <c r="CD18" s="976"/>
      <c r="CE18" s="976"/>
      <c r="CF18" s="976"/>
      <c r="CG18" s="997"/>
      <c r="CH18" s="972"/>
      <c r="CI18" s="973"/>
      <c r="CJ18" s="973"/>
      <c r="CK18" s="973"/>
      <c r="CL18" s="974"/>
      <c r="CM18" s="972"/>
      <c r="CN18" s="973"/>
      <c r="CO18" s="973"/>
      <c r="CP18" s="973"/>
      <c r="CQ18" s="974"/>
      <c r="CR18" s="972"/>
      <c r="CS18" s="973"/>
      <c r="CT18" s="973"/>
      <c r="CU18" s="973"/>
      <c r="CV18" s="974"/>
      <c r="CW18" s="972"/>
      <c r="CX18" s="973"/>
      <c r="CY18" s="973"/>
      <c r="CZ18" s="973"/>
      <c r="DA18" s="974"/>
      <c r="DB18" s="972"/>
      <c r="DC18" s="973"/>
      <c r="DD18" s="973"/>
      <c r="DE18" s="973"/>
      <c r="DF18" s="974"/>
      <c r="DG18" s="972"/>
      <c r="DH18" s="973"/>
      <c r="DI18" s="973"/>
      <c r="DJ18" s="973"/>
      <c r="DK18" s="974"/>
      <c r="DL18" s="972"/>
      <c r="DM18" s="973"/>
      <c r="DN18" s="973"/>
      <c r="DO18" s="973"/>
      <c r="DP18" s="974"/>
      <c r="DQ18" s="972"/>
      <c r="DR18" s="973"/>
      <c r="DS18" s="973"/>
      <c r="DT18" s="973"/>
      <c r="DU18" s="974"/>
      <c r="DV18" s="975"/>
      <c r="DW18" s="976"/>
      <c r="DX18" s="976"/>
      <c r="DY18" s="976"/>
      <c r="DZ18" s="977"/>
      <c r="EA18" s="226"/>
    </row>
    <row r="19" spans="1:131" s="227" customFormat="1" ht="26.25" customHeight="1" x14ac:dyDescent="0.15">
      <c r="A19" s="230">
        <v>13</v>
      </c>
      <c r="B19" s="1013"/>
      <c r="C19" s="1014"/>
      <c r="D19" s="1014"/>
      <c r="E19" s="1014"/>
      <c r="F19" s="1014"/>
      <c r="G19" s="1014"/>
      <c r="H19" s="1014"/>
      <c r="I19" s="1014"/>
      <c r="J19" s="1014"/>
      <c r="K19" s="1014"/>
      <c r="L19" s="1014"/>
      <c r="M19" s="1014"/>
      <c r="N19" s="1014"/>
      <c r="O19" s="1014"/>
      <c r="P19" s="1015"/>
      <c r="Q19" s="1021"/>
      <c r="R19" s="1022"/>
      <c r="S19" s="1022"/>
      <c r="T19" s="1022"/>
      <c r="U19" s="1022"/>
      <c r="V19" s="1022"/>
      <c r="W19" s="1022"/>
      <c r="X19" s="1022"/>
      <c r="Y19" s="1022"/>
      <c r="Z19" s="1022"/>
      <c r="AA19" s="1022"/>
      <c r="AB19" s="1022"/>
      <c r="AC19" s="1022"/>
      <c r="AD19" s="1022"/>
      <c r="AE19" s="1023"/>
      <c r="AF19" s="1018"/>
      <c r="AG19" s="1019"/>
      <c r="AH19" s="1019"/>
      <c r="AI19" s="1019"/>
      <c r="AJ19" s="1020"/>
      <c r="AK19" s="1063"/>
      <c r="AL19" s="1064"/>
      <c r="AM19" s="1064"/>
      <c r="AN19" s="1064"/>
      <c r="AO19" s="1064"/>
      <c r="AP19" s="1064"/>
      <c r="AQ19" s="1064"/>
      <c r="AR19" s="1064"/>
      <c r="AS19" s="1064"/>
      <c r="AT19" s="1064"/>
      <c r="AU19" s="1065"/>
      <c r="AV19" s="1065"/>
      <c r="AW19" s="1065"/>
      <c r="AX19" s="1065"/>
      <c r="AY19" s="1066"/>
      <c r="AZ19" s="223"/>
      <c r="BA19" s="223"/>
      <c r="BB19" s="223"/>
      <c r="BC19" s="223"/>
      <c r="BD19" s="223"/>
      <c r="BE19" s="224"/>
      <c r="BF19" s="224"/>
      <c r="BG19" s="224"/>
      <c r="BH19" s="224"/>
      <c r="BI19" s="224"/>
      <c r="BJ19" s="224"/>
      <c r="BK19" s="224"/>
      <c r="BL19" s="224"/>
      <c r="BM19" s="224"/>
      <c r="BN19" s="224"/>
      <c r="BO19" s="224"/>
      <c r="BP19" s="224"/>
      <c r="BQ19" s="230">
        <v>13</v>
      </c>
      <c r="BR19" s="231"/>
      <c r="BS19" s="975"/>
      <c r="BT19" s="976"/>
      <c r="BU19" s="976"/>
      <c r="BV19" s="976"/>
      <c r="BW19" s="976"/>
      <c r="BX19" s="976"/>
      <c r="BY19" s="976"/>
      <c r="BZ19" s="976"/>
      <c r="CA19" s="976"/>
      <c r="CB19" s="976"/>
      <c r="CC19" s="976"/>
      <c r="CD19" s="976"/>
      <c r="CE19" s="976"/>
      <c r="CF19" s="976"/>
      <c r="CG19" s="997"/>
      <c r="CH19" s="972"/>
      <c r="CI19" s="973"/>
      <c r="CJ19" s="973"/>
      <c r="CK19" s="973"/>
      <c r="CL19" s="974"/>
      <c r="CM19" s="972"/>
      <c r="CN19" s="973"/>
      <c r="CO19" s="973"/>
      <c r="CP19" s="973"/>
      <c r="CQ19" s="974"/>
      <c r="CR19" s="972"/>
      <c r="CS19" s="973"/>
      <c r="CT19" s="973"/>
      <c r="CU19" s="973"/>
      <c r="CV19" s="974"/>
      <c r="CW19" s="972"/>
      <c r="CX19" s="973"/>
      <c r="CY19" s="973"/>
      <c r="CZ19" s="973"/>
      <c r="DA19" s="974"/>
      <c r="DB19" s="972"/>
      <c r="DC19" s="973"/>
      <c r="DD19" s="973"/>
      <c r="DE19" s="973"/>
      <c r="DF19" s="974"/>
      <c r="DG19" s="972"/>
      <c r="DH19" s="973"/>
      <c r="DI19" s="973"/>
      <c r="DJ19" s="973"/>
      <c r="DK19" s="974"/>
      <c r="DL19" s="972"/>
      <c r="DM19" s="973"/>
      <c r="DN19" s="973"/>
      <c r="DO19" s="973"/>
      <c r="DP19" s="974"/>
      <c r="DQ19" s="972"/>
      <c r="DR19" s="973"/>
      <c r="DS19" s="973"/>
      <c r="DT19" s="973"/>
      <c r="DU19" s="974"/>
      <c r="DV19" s="975"/>
      <c r="DW19" s="976"/>
      <c r="DX19" s="976"/>
      <c r="DY19" s="976"/>
      <c r="DZ19" s="977"/>
      <c r="EA19" s="226"/>
    </row>
    <row r="20" spans="1:131" s="227" customFormat="1" ht="26.25" customHeight="1" x14ac:dyDescent="0.15">
      <c r="A20" s="230">
        <v>14</v>
      </c>
      <c r="B20" s="1013"/>
      <c r="C20" s="1014"/>
      <c r="D20" s="1014"/>
      <c r="E20" s="1014"/>
      <c r="F20" s="1014"/>
      <c r="G20" s="1014"/>
      <c r="H20" s="1014"/>
      <c r="I20" s="1014"/>
      <c r="J20" s="1014"/>
      <c r="K20" s="1014"/>
      <c r="L20" s="1014"/>
      <c r="M20" s="1014"/>
      <c r="N20" s="1014"/>
      <c r="O20" s="1014"/>
      <c r="P20" s="1015"/>
      <c r="Q20" s="1021"/>
      <c r="R20" s="1022"/>
      <c r="S20" s="1022"/>
      <c r="T20" s="1022"/>
      <c r="U20" s="1022"/>
      <c r="V20" s="1022"/>
      <c r="W20" s="1022"/>
      <c r="X20" s="1022"/>
      <c r="Y20" s="1022"/>
      <c r="Z20" s="1022"/>
      <c r="AA20" s="1022"/>
      <c r="AB20" s="1022"/>
      <c r="AC20" s="1022"/>
      <c r="AD20" s="1022"/>
      <c r="AE20" s="1023"/>
      <c r="AF20" s="1018"/>
      <c r="AG20" s="1019"/>
      <c r="AH20" s="1019"/>
      <c r="AI20" s="1019"/>
      <c r="AJ20" s="1020"/>
      <c r="AK20" s="1063"/>
      <c r="AL20" s="1064"/>
      <c r="AM20" s="1064"/>
      <c r="AN20" s="1064"/>
      <c r="AO20" s="1064"/>
      <c r="AP20" s="1064"/>
      <c r="AQ20" s="1064"/>
      <c r="AR20" s="1064"/>
      <c r="AS20" s="1064"/>
      <c r="AT20" s="1064"/>
      <c r="AU20" s="1065"/>
      <c r="AV20" s="1065"/>
      <c r="AW20" s="1065"/>
      <c r="AX20" s="1065"/>
      <c r="AY20" s="1066"/>
      <c r="AZ20" s="223"/>
      <c r="BA20" s="223"/>
      <c r="BB20" s="223"/>
      <c r="BC20" s="223"/>
      <c r="BD20" s="223"/>
      <c r="BE20" s="224"/>
      <c r="BF20" s="224"/>
      <c r="BG20" s="224"/>
      <c r="BH20" s="224"/>
      <c r="BI20" s="224"/>
      <c r="BJ20" s="224"/>
      <c r="BK20" s="224"/>
      <c r="BL20" s="224"/>
      <c r="BM20" s="224"/>
      <c r="BN20" s="224"/>
      <c r="BO20" s="224"/>
      <c r="BP20" s="224"/>
      <c r="BQ20" s="230">
        <v>14</v>
      </c>
      <c r="BR20" s="231"/>
      <c r="BS20" s="975"/>
      <c r="BT20" s="976"/>
      <c r="BU20" s="976"/>
      <c r="BV20" s="976"/>
      <c r="BW20" s="976"/>
      <c r="BX20" s="976"/>
      <c r="BY20" s="976"/>
      <c r="BZ20" s="976"/>
      <c r="CA20" s="976"/>
      <c r="CB20" s="976"/>
      <c r="CC20" s="976"/>
      <c r="CD20" s="976"/>
      <c r="CE20" s="976"/>
      <c r="CF20" s="976"/>
      <c r="CG20" s="997"/>
      <c r="CH20" s="972"/>
      <c r="CI20" s="973"/>
      <c r="CJ20" s="973"/>
      <c r="CK20" s="973"/>
      <c r="CL20" s="974"/>
      <c r="CM20" s="972"/>
      <c r="CN20" s="973"/>
      <c r="CO20" s="973"/>
      <c r="CP20" s="973"/>
      <c r="CQ20" s="974"/>
      <c r="CR20" s="972"/>
      <c r="CS20" s="973"/>
      <c r="CT20" s="973"/>
      <c r="CU20" s="973"/>
      <c r="CV20" s="974"/>
      <c r="CW20" s="972"/>
      <c r="CX20" s="973"/>
      <c r="CY20" s="973"/>
      <c r="CZ20" s="973"/>
      <c r="DA20" s="974"/>
      <c r="DB20" s="972"/>
      <c r="DC20" s="973"/>
      <c r="DD20" s="973"/>
      <c r="DE20" s="973"/>
      <c r="DF20" s="974"/>
      <c r="DG20" s="972"/>
      <c r="DH20" s="973"/>
      <c r="DI20" s="973"/>
      <c r="DJ20" s="973"/>
      <c r="DK20" s="974"/>
      <c r="DL20" s="972"/>
      <c r="DM20" s="973"/>
      <c r="DN20" s="973"/>
      <c r="DO20" s="973"/>
      <c r="DP20" s="974"/>
      <c r="DQ20" s="972"/>
      <c r="DR20" s="973"/>
      <c r="DS20" s="973"/>
      <c r="DT20" s="973"/>
      <c r="DU20" s="974"/>
      <c r="DV20" s="975"/>
      <c r="DW20" s="976"/>
      <c r="DX20" s="976"/>
      <c r="DY20" s="976"/>
      <c r="DZ20" s="977"/>
      <c r="EA20" s="226"/>
    </row>
    <row r="21" spans="1:131" s="227" customFormat="1" ht="26.25" customHeight="1" thickBot="1" x14ac:dyDescent="0.2">
      <c r="A21" s="230">
        <v>15</v>
      </c>
      <c r="B21" s="1013"/>
      <c r="C21" s="1014"/>
      <c r="D21" s="1014"/>
      <c r="E21" s="1014"/>
      <c r="F21" s="1014"/>
      <c r="G21" s="1014"/>
      <c r="H21" s="1014"/>
      <c r="I21" s="1014"/>
      <c r="J21" s="1014"/>
      <c r="K21" s="1014"/>
      <c r="L21" s="1014"/>
      <c r="M21" s="1014"/>
      <c r="N21" s="1014"/>
      <c r="O21" s="1014"/>
      <c r="P21" s="1015"/>
      <c r="Q21" s="1021"/>
      <c r="R21" s="1022"/>
      <c r="S21" s="1022"/>
      <c r="T21" s="1022"/>
      <c r="U21" s="1022"/>
      <c r="V21" s="1022"/>
      <c r="W21" s="1022"/>
      <c r="X21" s="1022"/>
      <c r="Y21" s="1022"/>
      <c r="Z21" s="1022"/>
      <c r="AA21" s="1022"/>
      <c r="AB21" s="1022"/>
      <c r="AC21" s="1022"/>
      <c r="AD21" s="1022"/>
      <c r="AE21" s="1023"/>
      <c r="AF21" s="1018"/>
      <c r="AG21" s="1019"/>
      <c r="AH21" s="1019"/>
      <c r="AI21" s="1019"/>
      <c r="AJ21" s="1020"/>
      <c r="AK21" s="1063"/>
      <c r="AL21" s="1064"/>
      <c r="AM21" s="1064"/>
      <c r="AN21" s="1064"/>
      <c r="AO21" s="1064"/>
      <c r="AP21" s="1064"/>
      <c r="AQ21" s="1064"/>
      <c r="AR21" s="1064"/>
      <c r="AS21" s="1064"/>
      <c r="AT21" s="1064"/>
      <c r="AU21" s="1065"/>
      <c r="AV21" s="1065"/>
      <c r="AW21" s="1065"/>
      <c r="AX21" s="1065"/>
      <c r="AY21" s="1066"/>
      <c r="AZ21" s="223"/>
      <c r="BA21" s="223"/>
      <c r="BB21" s="223"/>
      <c r="BC21" s="223"/>
      <c r="BD21" s="223"/>
      <c r="BE21" s="224"/>
      <c r="BF21" s="224"/>
      <c r="BG21" s="224"/>
      <c r="BH21" s="224"/>
      <c r="BI21" s="224"/>
      <c r="BJ21" s="224"/>
      <c r="BK21" s="224"/>
      <c r="BL21" s="224"/>
      <c r="BM21" s="224"/>
      <c r="BN21" s="224"/>
      <c r="BO21" s="224"/>
      <c r="BP21" s="224"/>
      <c r="BQ21" s="230">
        <v>15</v>
      </c>
      <c r="BR21" s="231"/>
      <c r="BS21" s="975"/>
      <c r="BT21" s="976"/>
      <c r="BU21" s="976"/>
      <c r="BV21" s="976"/>
      <c r="BW21" s="976"/>
      <c r="BX21" s="976"/>
      <c r="BY21" s="976"/>
      <c r="BZ21" s="976"/>
      <c r="CA21" s="976"/>
      <c r="CB21" s="976"/>
      <c r="CC21" s="976"/>
      <c r="CD21" s="976"/>
      <c r="CE21" s="976"/>
      <c r="CF21" s="976"/>
      <c r="CG21" s="997"/>
      <c r="CH21" s="972"/>
      <c r="CI21" s="973"/>
      <c r="CJ21" s="973"/>
      <c r="CK21" s="973"/>
      <c r="CL21" s="974"/>
      <c r="CM21" s="972"/>
      <c r="CN21" s="973"/>
      <c r="CO21" s="973"/>
      <c r="CP21" s="973"/>
      <c r="CQ21" s="974"/>
      <c r="CR21" s="972"/>
      <c r="CS21" s="973"/>
      <c r="CT21" s="973"/>
      <c r="CU21" s="973"/>
      <c r="CV21" s="974"/>
      <c r="CW21" s="972"/>
      <c r="CX21" s="973"/>
      <c r="CY21" s="973"/>
      <c r="CZ21" s="973"/>
      <c r="DA21" s="974"/>
      <c r="DB21" s="972"/>
      <c r="DC21" s="973"/>
      <c r="DD21" s="973"/>
      <c r="DE21" s="973"/>
      <c r="DF21" s="974"/>
      <c r="DG21" s="972"/>
      <c r="DH21" s="973"/>
      <c r="DI21" s="973"/>
      <c r="DJ21" s="973"/>
      <c r="DK21" s="974"/>
      <c r="DL21" s="972"/>
      <c r="DM21" s="973"/>
      <c r="DN21" s="973"/>
      <c r="DO21" s="973"/>
      <c r="DP21" s="974"/>
      <c r="DQ21" s="972"/>
      <c r="DR21" s="973"/>
      <c r="DS21" s="973"/>
      <c r="DT21" s="973"/>
      <c r="DU21" s="974"/>
      <c r="DV21" s="975"/>
      <c r="DW21" s="976"/>
      <c r="DX21" s="976"/>
      <c r="DY21" s="976"/>
      <c r="DZ21" s="977"/>
      <c r="EA21" s="226"/>
    </row>
    <row r="22" spans="1:131" s="227" customFormat="1" ht="26.25" customHeight="1" x14ac:dyDescent="0.15">
      <c r="A22" s="230">
        <v>16</v>
      </c>
      <c r="B22" s="1013"/>
      <c r="C22" s="1014"/>
      <c r="D22" s="1014"/>
      <c r="E22" s="1014"/>
      <c r="F22" s="1014"/>
      <c r="G22" s="1014"/>
      <c r="H22" s="1014"/>
      <c r="I22" s="1014"/>
      <c r="J22" s="1014"/>
      <c r="K22" s="1014"/>
      <c r="L22" s="1014"/>
      <c r="M22" s="1014"/>
      <c r="N22" s="1014"/>
      <c r="O22" s="1014"/>
      <c r="P22" s="1015"/>
      <c r="Q22" s="1056"/>
      <c r="R22" s="1057"/>
      <c r="S22" s="1057"/>
      <c r="T22" s="1057"/>
      <c r="U22" s="1057"/>
      <c r="V22" s="1057"/>
      <c r="W22" s="1057"/>
      <c r="X22" s="1057"/>
      <c r="Y22" s="1057"/>
      <c r="Z22" s="1057"/>
      <c r="AA22" s="1057"/>
      <c r="AB22" s="1057"/>
      <c r="AC22" s="1057"/>
      <c r="AD22" s="1057"/>
      <c r="AE22" s="1058"/>
      <c r="AF22" s="1018"/>
      <c r="AG22" s="1019"/>
      <c r="AH22" s="1019"/>
      <c r="AI22" s="1019"/>
      <c r="AJ22" s="1020"/>
      <c r="AK22" s="1059"/>
      <c r="AL22" s="1060"/>
      <c r="AM22" s="1060"/>
      <c r="AN22" s="1060"/>
      <c r="AO22" s="1060"/>
      <c r="AP22" s="1060"/>
      <c r="AQ22" s="1060"/>
      <c r="AR22" s="1060"/>
      <c r="AS22" s="1060"/>
      <c r="AT22" s="1060"/>
      <c r="AU22" s="1061"/>
      <c r="AV22" s="1061"/>
      <c r="AW22" s="1061"/>
      <c r="AX22" s="1061"/>
      <c r="AY22" s="1062"/>
      <c r="AZ22" s="1011" t="s">
        <v>397</v>
      </c>
      <c r="BA22" s="1011"/>
      <c r="BB22" s="1011"/>
      <c r="BC22" s="1011"/>
      <c r="BD22" s="1012"/>
      <c r="BE22" s="224"/>
      <c r="BF22" s="224"/>
      <c r="BG22" s="224"/>
      <c r="BH22" s="224"/>
      <c r="BI22" s="224"/>
      <c r="BJ22" s="224"/>
      <c r="BK22" s="224"/>
      <c r="BL22" s="224"/>
      <c r="BM22" s="224"/>
      <c r="BN22" s="224"/>
      <c r="BO22" s="224"/>
      <c r="BP22" s="224"/>
      <c r="BQ22" s="230">
        <v>16</v>
      </c>
      <c r="BR22" s="231"/>
      <c r="BS22" s="975"/>
      <c r="BT22" s="976"/>
      <c r="BU22" s="976"/>
      <c r="BV22" s="976"/>
      <c r="BW22" s="976"/>
      <c r="BX22" s="976"/>
      <c r="BY22" s="976"/>
      <c r="BZ22" s="976"/>
      <c r="CA22" s="976"/>
      <c r="CB22" s="976"/>
      <c r="CC22" s="976"/>
      <c r="CD22" s="976"/>
      <c r="CE22" s="976"/>
      <c r="CF22" s="976"/>
      <c r="CG22" s="997"/>
      <c r="CH22" s="972"/>
      <c r="CI22" s="973"/>
      <c r="CJ22" s="973"/>
      <c r="CK22" s="973"/>
      <c r="CL22" s="974"/>
      <c r="CM22" s="972"/>
      <c r="CN22" s="973"/>
      <c r="CO22" s="973"/>
      <c r="CP22" s="973"/>
      <c r="CQ22" s="974"/>
      <c r="CR22" s="972"/>
      <c r="CS22" s="973"/>
      <c r="CT22" s="973"/>
      <c r="CU22" s="973"/>
      <c r="CV22" s="974"/>
      <c r="CW22" s="972"/>
      <c r="CX22" s="973"/>
      <c r="CY22" s="973"/>
      <c r="CZ22" s="973"/>
      <c r="DA22" s="974"/>
      <c r="DB22" s="972"/>
      <c r="DC22" s="973"/>
      <c r="DD22" s="973"/>
      <c r="DE22" s="973"/>
      <c r="DF22" s="974"/>
      <c r="DG22" s="972"/>
      <c r="DH22" s="973"/>
      <c r="DI22" s="973"/>
      <c r="DJ22" s="973"/>
      <c r="DK22" s="974"/>
      <c r="DL22" s="972"/>
      <c r="DM22" s="973"/>
      <c r="DN22" s="973"/>
      <c r="DO22" s="973"/>
      <c r="DP22" s="974"/>
      <c r="DQ22" s="972"/>
      <c r="DR22" s="973"/>
      <c r="DS22" s="973"/>
      <c r="DT22" s="973"/>
      <c r="DU22" s="974"/>
      <c r="DV22" s="975"/>
      <c r="DW22" s="976"/>
      <c r="DX22" s="976"/>
      <c r="DY22" s="976"/>
      <c r="DZ22" s="977"/>
      <c r="EA22" s="226"/>
    </row>
    <row r="23" spans="1:131" s="227" customFormat="1" ht="26.25" customHeight="1" thickBot="1" x14ac:dyDescent="0.2">
      <c r="A23" s="232" t="s">
        <v>398</v>
      </c>
      <c r="B23" s="920" t="s">
        <v>399</v>
      </c>
      <c r="C23" s="921"/>
      <c r="D23" s="921"/>
      <c r="E23" s="921"/>
      <c r="F23" s="921"/>
      <c r="G23" s="921"/>
      <c r="H23" s="921"/>
      <c r="I23" s="921"/>
      <c r="J23" s="921"/>
      <c r="K23" s="921"/>
      <c r="L23" s="921"/>
      <c r="M23" s="921"/>
      <c r="N23" s="921"/>
      <c r="O23" s="921"/>
      <c r="P23" s="931"/>
      <c r="Q23" s="1050"/>
      <c r="R23" s="1044"/>
      <c r="S23" s="1044"/>
      <c r="T23" s="1044"/>
      <c r="U23" s="1044"/>
      <c r="V23" s="1044"/>
      <c r="W23" s="1044"/>
      <c r="X23" s="1044"/>
      <c r="Y23" s="1044"/>
      <c r="Z23" s="1044"/>
      <c r="AA23" s="1044"/>
      <c r="AB23" s="1044"/>
      <c r="AC23" s="1044"/>
      <c r="AD23" s="1044"/>
      <c r="AE23" s="1051"/>
      <c r="AF23" s="1052">
        <f>SUM(AF7:AJ22)</f>
        <v>86</v>
      </c>
      <c r="AG23" s="1044"/>
      <c r="AH23" s="1044"/>
      <c r="AI23" s="1044"/>
      <c r="AJ23" s="1053"/>
      <c r="AK23" s="1054"/>
      <c r="AL23" s="1055"/>
      <c r="AM23" s="1055"/>
      <c r="AN23" s="1055"/>
      <c r="AO23" s="1055"/>
      <c r="AP23" s="1044"/>
      <c r="AQ23" s="1044"/>
      <c r="AR23" s="1044"/>
      <c r="AS23" s="1044"/>
      <c r="AT23" s="1044"/>
      <c r="AU23" s="1045"/>
      <c r="AV23" s="1045"/>
      <c r="AW23" s="1045"/>
      <c r="AX23" s="1045"/>
      <c r="AY23" s="1046"/>
      <c r="AZ23" s="1047" t="s">
        <v>130</v>
      </c>
      <c r="BA23" s="1048"/>
      <c r="BB23" s="1048"/>
      <c r="BC23" s="1048"/>
      <c r="BD23" s="1049"/>
      <c r="BE23" s="224"/>
      <c r="BF23" s="224"/>
      <c r="BG23" s="224"/>
      <c r="BH23" s="224"/>
      <c r="BI23" s="224"/>
      <c r="BJ23" s="224"/>
      <c r="BK23" s="224"/>
      <c r="BL23" s="224"/>
      <c r="BM23" s="224"/>
      <c r="BN23" s="224"/>
      <c r="BO23" s="224"/>
      <c r="BP23" s="224"/>
      <c r="BQ23" s="230">
        <v>17</v>
      </c>
      <c r="BR23" s="231"/>
      <c r="BS23" s="975"/>
      <c r="BT23" s="976"/>
      <c r="BU23" s="976"/>
      <c r="BV23" s="976"/>
      <c r="BW23" s="976"/>
      <c r="BX23" s="976"/>
      <c r="BY23" s="976"/>
      <c r="BZ23" s="976"/>
      <c r="CA23" s="976"/>
      <c r="CB23" s="976"/>
      <c r="CC23" s="976"/>
      <c r="CD23" s="976"/>
      <c r="CE23" s="976"/>
      <c r="CF23" s="976"/>
      <c r="CG23" s="997"/>
      <c r="CH23" s="972"/>
      <c r="CI23" s="973"/>
      <c r="CJ23" s="973"/>
      <c r="CK23" s="973"/>
      <c r="CL23" s="974"/>
      <c r="CM23" s="972"/>
      <c r="CN23" s="973"/>
      <c r="CO23" s="973"/>
      <c r="CP23" s="973"/>
      <c r="CQ23" s="974"/>
      <c r="CR23" s="972"/>
      <c r="CS23" s="973"/>
      <c r="CT23" s="973"/>
      <c r="CU23" s="973"/>
      <c r="CV23" s="974"/>
      <c r="CW23" s="972"/>
      <c r="CX23" s="973"/>
      <c r="CY23" s="973"/>
      <c r="CZ23" s="973"/>
      <c r="DA23" s="974"/>
      <c r="DB23" s="972"/>
      <c r="DC23" s="973"/>
      <c r="DD23" s="973"/>
      <c r="DE23" s="973"/>
      <c r="DF23" s="974"/>
      <c r="DG23" s="972"/>
      <c r="DH23" s="973"/>
      <c r="DI23" s="973"/>
      <c r="DJ23" s="973"/>
      <c r="DK23" s="974"/>
      <c r="DL23" s="972"/>
      <c r="DM23" s="973"/>
      <c r="DN23" s="973"/>
      <c r="DO23" s="973"/>
      <c r="DP23" s="974"/>
      <c r="DQ23" s="972"/>
      <c r="DR23" s="973"/>
      <c r="DS23" s="973"/>
      <c r="DT23" s="973"/>
      <c r="DU23" s="974"/>
      <c r="DV23" s="975"/>
      <c r="DW23" s="976"/>
      <c r="DX23" s="976"/>
      <c r="DY23" s="976"/>
      <c r="DZ23" s="977"/>
      <c r="EA23" s="226"/>
    </row>
    <row r="24" spans="1:131" s="227" customFormat="1" ht="26.25" customHeight="1" x14ac:dyDescent="0.15">
      <c r="A24" s="1043" t="s">
        <v>400</v>
      </c>
      <c r="B24" s="1043"/>
      <c r="C24" s="1043"/>
      <c r="D24" s="1043"/>
      <c r="E24" s="1043"/>
      <c r="F24" s="1043"/>
      <c r="G24" s="1043"/>
      <c r="H24" s="1043"/>
      <c r="I24" s="1043"/>
      <c r="J24" s="1043"/>
      <c r="K24" s="1043"/>
      <c r="L24" s="1043"/>
      <c r="M24" s="1043"/>
      <c r="N24" s="1043"/>
      <c r="O24" s="1043"/>
      <c r="P24" s="1043"/>
      <c r="Q24" s="1043"/>
      <c r="R24" s="1043"/>
      <c r="S24" s="1043"/>
      <c r="T24" s="1043"/>
      <c r="U24" s="1043"/>
      <c r="V24" s="1043"/>
      <c r="W24" s="1043"/>
      <c r="X24" s="1043"/>
      <c r="Y24" s="1043"/>
      <c r="Z24" s="1043"/>
      <c r="AA24" s="1043"/>
      <c r="AB24" s="1043"/>
      <c r="AC24" s="1043"/>
      <c r="AD24" s="1043"/>
      <c r="AE24" s="1043"/>
      <c r="AF24" s="1043"/>
      <c r="AG24" s="1043"/>
      <c r="AH24" s="1043"/>
      <c r="AI24" s="1043"/>
      <c r="AJ24" s="1043"/>
      <c r="AK24" s="1043"/>
      <c r="AL24" s="1043"/>
      <c r="AM24" s="1043"/>
      <c r="AN24" s="1043"/>
      <c r="AO24" s="1043"/>
      <c r="AP24" s="1043"/>
      <c r="AQ24" s="1043"/>
      <c r="AR24" s="1043"/>
      <c r="AS24" s="1043"/>
      <c r="AT24" s="1043"/>
      <c r="AU24" s="1043"/>
      <c r="AV24" s="1043"/>
      <c r="AW24" s="1043"/>
      <c r="AX24" s="1043"/>
      <c r="AY24" s="1043"/>
      <c r="AZ24" s="223"/>
      <c r="BA24" s="223"/>
      <c r="BB24" s="223"/>
      <c r="BC24" s="223"/>
      <c r="BD24" s="223"/>
      <c r="BE24" s="224"/>
      <c r="BF24" s="224"/>
      <c r="BG24" s="224"/>
      <c r="BH24" s="224"/>
      <c r="BI24" s="224"/>
      <c r="BJ24" s="224"/>
      <c r="BK24" s="224"/>
      <c r="BL24" s="224"/>
      <c r="BM24" s="224"/>
      <c r="BN24" s="224"/>
      <c r="BO24" s="224"/>
      <c r="BP24" s="224"/>
      <c r="BQ24" s="230">
        <v>18</v>
      </c>
      <c r="BR24" s="231"/>
      <c r="BS24" s="975"/>
      <c r="BT24" s="976"/>
      <c r="BU24" s="976"/>
      <c r="BV24" s="976"/>
      <c r="BW24" s="976"/>
      <c r="BX24" s="976"/>
      <c r="BY24" s="976"/>
      <c r="BZ24" s="976"/>
      <c r="CA24" s="976"/>
      <c r="CB24" s="976"/>
      <c r="CC24" s="976"/>
      <c r="CD24" s="976"/>
      <c r="CE24" s="976"/>
      <c r="CF24" s="976"/>
      <c r="CG24" s="997"/>
      <c r="CH24" s="972"/>
      <c r="CI24" s="973"/>
      <c r="CJ24" s="973"/>
      <c r="CK24" s="973"/>
      <c r="CL24" s="974"/>
      <c r="CM24" s="972"/>
      <c r="CN24" s="973"/>
      <c r="CO24" s="973"/>
      <c r="CP24" s="973"/>
      <c r="CQ24" s="974"/>
      <c r="CR24" s="972"/>
      <c r="CS24" s="973"/>
      <c r="CT24" s="973"/>
      <c r="CU24" s="973"/>
      <c r="CV24" s="974"/>
      <c r="CW24" s="972"/>
      <c r="CX24" s="973"/>
      <c r="CY24" s="973"/>
      <c r="CZ24" s="973"/>
      <c r="DA24" s="974"/>
      <c r="DB24" s="972"/>
      <c r="DC24" s="973"/>
      <c r="DD24" s="973"/>
      <c r="DE24" s="973"/>
      <c r="DF24" s="974"/>
      <c r="DG24" s="972"/>
      <c r="DH24" s="973"/>
      <c r="DI24" s="973"/>
      <c r="DJ24" s="973"/>
      <c r="DK24" s="974"/>
      <c r="DL24" s="972"/>
      <c r="DM24" s="973"/>
      <c r="DN24" s="973"/>
      <c r="DO24" s="973"/>
      <c r="DP24" s="974"/>
      <c r="DQ24" s="972"/>
      <c r="DR24" s="973"/>
      <c r="DS24" s="973"/>
      <c r="DT24" s="973"/>
      <c r="DU24" s="974"/>
      <c r="DV24" s="975"/>
      <c r="DW24" s="976"/>
      <c r="DX24" s="976"/>
      <c r="DY24" s="976"/>
      <c r="DZ24" s="977"/>
      <c r="EA24" s="226"/>
    </row>
    <row r="25" spans="1:131" ht="26.25" customHeight="1" thickBot="1" x14ac:dyDescent="0.2">
      <c r="A25" s="1042" t="s">
        <v>401</v>
      </c>
      <c r="B25" s="1042"/>
      <c r="C25" s="1042"/>
      <c r="D25" s="1042"/>
      <c r="E25" s="1042"/>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c r="AD25" s="1042"/>
      <c r="AE25" s="1042"/>
      <c r="AF25" s="1042"/>
      <c r="AG25" s="1042"/>
      <c r="AH25" s="1042"/>
      <c r="AI25" s="1042"/>
      <c r="AJ25" s="1042"/>
      <c r="AK25" s="1042"/>
      <c r="AL25" s="1042"/>
      <c r="AM25" s="1042"/>
      <c r="AN25" s="1042"/>
      <c r="AO25" s="1042"/>
      <c r="AP25" s="1042"/>
      <c r="AQ25" s="1042"/>
      <c r="AR25" s="1042"/>
      <c r="AS25" s="1042"/>
      <c r="AT25" s="1042"/>
      <c r="AU25" s="1042"/>
      <c r="AV25" s="1042"/>
      <c r="AW25" s="1042"/>
      <c r="AX25" s="1042"/>
      <c r="AY25" s="1042"/>
      <c r="AZ25" s="1042"/>
      <c r="BA25" s="1042"/>
      <c r="BB25" s="1042"/>
      <c r="BC25" s="1042"/>
      <c r="BD25" s="1042"/>
      <c r="BE25" s="1042"/>
      <c r="BF25" s="1042"/>
      <c r="BG25" s="1042"/>
      <c r="BH25" s="1042"/>
      <c r="BI25" s="1042"/>
      <c r="BJ25" s="223"/>
      <c r="BK25" s="223"/>
      <c r="BL25" s="223"/>
      <c r="BM25" s="223"/>
      <c r="BN25" s="223"/>
      <c r="BO25" s="233"/>
      <c r="BP25" s="233"/>
      <c r="BQ25" s="230">
        <v>19</v>
      </c>
      <c r="BR25" s="231"/>
      <c r="BS25" s="975"/>
      <c r="BT25" s="976"/>
      <c r="BU25" s="976"/>
      <c r="BV25" s="976"/>
      <c r="BW25" s="976"/>
      <c r="BX25" s="976"/>
      <c r="BY25" s="976"/>
      <c r="BZ25" s="976"/>
      <c r="CA25" s="976"/>
      <c r="CB25" s="976"/>
      <c r="CC25" s="976"/>
      <c r="CD25" s="976"/>
      <c r="CE25" s="976"/>
      <c r="CF25" s="976"/>
      <c r="CG25" s="997"/>
      <c r="CH25" s="972"/>
      <c r="CI25" s="973"/>
      <c r="CJ25" s="973"/>
      <c r="CK25" s="973"/>
      <c r="CL25" s="974"/>
      <c r="CM25" s="972"/>
      <c r="CN25" s="973"/>
      <c r="CO25" s="973"/>
      <c r="CP25" s="973"/>
      <c r="CQ25" s="974"/>
      <c r="CR25" s="972"/>
      <c r="CS25" s="973"/>
      <c r="CT25" s="973"/>
      <c r="CU25" s="973"/>
      <c r="CV25" s="974"/>
      <c r="CW25" s="972"/>
      <c r="CX25" s="973"/>
      <c r="CY25" s="973"/>
      <c r="CZ25" s="973"/>
      <c r="DA25" s="974"/>
      <c r="DB25" s="972"/>
      <c r="DC25" s="973"/>
      <c r="DD25" s="973"/>
      <c r="DE25" s="973"/>
      <c r="DF25" s="974"/>
      <c r="DG25" s="972"/>
      <c r="DH25" s="973"/>
      <c r="DI25" s="973"/>
      <c r="DJ25" s="973"/>
      <c r="DK25" s="974"/>
      <c r="DL25" s="972"/>
      <c r="DM25" s="973"/>
      <c r="DN25" s="973"/>
      <c r="DO25" s="973"/>
      <c r="DP25" s="974"/>
      <c r="DQ25" s="972"/>
      <c r="DR25" s="973"/>
      <c r="DS25" s="973"/>
      <c r="DT25" s="973"/>
      <c r="DU25" s="974"/>
      <c r="DV25" s="975"/>
      <c r="DW25" s="976"/>
      <c r="DX25" s="976"/>
      <c r="DY25" s="976"/>
      <c r="DZ25" s="977"/>
      <c r="EA25" s="221"/>
    </row>
    <row r="26" spans="1:131" ht="26.25" customHeight="1" x14ac:dyDescent="0.15">
      <c r="A26" s="978" t="s">
        <v>376</v>
      </c>
      <c r="B26" s="979"/>
      <c r="C26" s="979"/>
      <c r="D26" s="979"/>
      <c r="E26" s="979"/>
      <c r="F26" s="979"/>
      <c r="G26" s="979"/>
      <c r="H26" s="979"/>
      <c r="I26" s="979"/>
      <c r="J26" s="979"/>
      <c r="K26" s="979"/>
      <c r="L26" s="979"/>
      <c r="M26" s="979"/>
      <c r="N26" s="979"/>
      <c r="O26" s="979"/>
      <c r="P26" s="980"/>
      <c r="Q26" s="984" t="s">
        <v>402</v>
      </c>
      <c r="R26" s="985"/>
      <c r="S26" s="985"/>
      <c r="T26" s="985"/>
      <c r="U26" s="986"/>
      <c r="V26" s="984" t="s">
        <v>403</v>
      </c>
      <c r="W26" s="985"/>
      <c r="X26" s="985"/>
      <c r="Y26" s="985"/>
      <c r="Z26" s="986"/>
      <c r="AA26" s="984" t="s">
        <v>404</v>
      </c>
      <c r="AB26" s="985"/>
      <c r="AC26" s="985"/>
      <c r="AD26" s="985"/>
      <c r="AE26" s="985"/>
      <c r="AF26" s="1038" t="s">
        <v>405</v>
      </c>
      <c r="AG26" s="991"/>
      <c r="AH26" s="991"/>
      <c r="AI26" s="991"/>
      <c r="AJ26" s="1039"/>
      <c r="AK26" s="985" t="s">
        <v>406</v>
      </c>
      <c r="AL26" s="985"/>
      <c r="AM26" s="985"/>
      <c r="AN26" s="985"/>
      <c r="AO26" s="986"/>
      <c r="AP26" s="984" t="s">
        <v>407</v>
      </c>
      <c r="AQ26" s="985"/>
      <c r="AR26" s="985"/>
      <c r="AS26" s="985"/>
      <c r="AT26" s="986"/>
      <c r="AU26" s="984" t="s">
        <v>408</v>
      </c>
      <c r="AV26" s="985"/>
      <c r="AW26" s="985"/>
      <c r="AX26" s="985"/>
      <c r="AY26" s="986"/>
      <c r="AZ26" s="984" t="s">
        <v>409</v>
      </c>
      <c r="BA26" s="985"/>
      <c r="BB26" s="985"/>
      <c r="BC26" s="985"/>
      <c r="BD26" s="986"/>
      <c r="BE26" s="984" t="s">
        <v>383</v>
      </c>
      <c r="BF26" s="985"/>
      <c r="BG26" s="985"/>
      <c r="BH26" s="985"/>
      <c r="BI26" s="998"/>
      <c r="BJ26" s="223"/>
      <c r="BK26" s="223"/>
      <c r="BL26" s="223"/>
      <c r="BM26" s="223"/>
      <c r="BN26" s="223"/>
      <c r="BO26" s="233"/>
      <c r="BP26" s="233"/>
      <c r="BQ26" s="230">
        <v>20</v>
      </c>
      <c r="BR26" s="231"/>
      <c r="BS26" s="975"/>
      <c r="BT26" s="976"/>
      <c r="BU26" s="976"/>
      <c r="BV26" s="976"/>
      <c r="BW26" s="976"/>
      <c r="BX26" s="976"/>
      <c r="BY26" s="976"/>
      <c r="BZ26" s="976"/>
      <c r="CA26" s="976"/>
      <c r="CB26" s="976"/>
      <c r="CC26" s="976"/>
      <c r="CD26" s="976"/>
      <c r="CE26" s="976"/>
      <c r="CF26" s="976"/>
      <c r="CG26" s="997"/>
      <c r="CH26" s="972"/>
      <c r="CI26" s="973"/>
      <c r="CJ26" s="973"/>
      <c r="CK26" s="973"/>
      <c r="CL26" s="974"/>
      <c r="CM26" s="972"/>
      <c r="CN26" s="973"/>
      <c r="CO26" s="973"/>
      <c r="CP26" s="973"/>
      <c r="CQ26" s="974"/>
      <c r="CR26" s="972"/>
      <c r="CS26" s="973"/>
      <c r="CT26" s="973"/>
      <c r="CU26" s="973"/>
      <c r="CV26" s="974"/>
      <c r="CW26" s="972"/>
      <c r="CX26" s="973"/>
      <c r="CY26" s="973"/>
      <c r="CZ26" s="973"/>
      <c r="DA26" s="974"/>
      <c r="DB26" s="972"/>
      <c r="DC26" s="973"/>
      <c r="DD26" s="973"/>
      <c r="DE26" s="973"/>
      <c r="DF26" s="974"/>
      <c r="DG26" s="972"/>
      <c r="DH26" s="973"/>
      <c r="DI26" s="973"/>
      <c r="DJ26" s="973"/>
      <c r="DK26" s="974"/>
      <c r="DL26" s="972"/>
      <c r="DM26" s="973"/>
      <c r="DN26" s="973"/>
      <c r="DO26" s="973"/>
      <c r="DP26" s="974"/>
      <c r="DQ26" s="972"/>
      <c r="DR26" s="973"/>
      <c r="DS26" s="973"/>
      <c r="DT26" s="973"/>
      <c r="DU26" s="974"/>
      <c r="DV26" s="975"/>
      <c r="DW26" s="976"/>
      <c r="DX26" s="976"/>
      <c r="DY26" s="976"/>
      <c r="DZ26" s="977"/>
      <c r="EA26" s="221"/>
    </row>
    <row r="27" spans="1:131" ht="26.25" customHeight="1" thickBot="1" x14ac:dyDescent="0.2">
      <c r="A27" s="981"/>
      <c r="B27" s="982"/>
      <c r="C27" s="982"/>
      <c r="D27" s="982"/>
      <c r="E27" s="982"/>
      <c r="F27" s="982"/>
      <c r="G27" s="982"/>
      <c r="H27" s="982"/>
      <c r="I27" s="982"/>
      <c r="J27" s="982"/>
      <c r="K27" s="982"/>
      <c r="L27" s="982"/>
      <c r="M27" s="982"/>
      <c r="N27" s="982"/>
      <c r="O27" s="982"/>
      <c r="P27" s="983"/>
      <c r="Q27" s="987"/>
      <c r="R27" s="988"/>
      <c r="S27" s="988"/>
      <c r="T27" s="988"/>
      <c r="U27" s="989"/>
      <c r="V27" s="987"/>
      <c r="W27" s="988"/>
      <c r="X27" s="988"/>
      <c r="Y27" s="988"/>
      <c r="Z27" s="989"/>
      <c r="AA27" s="987"/>
      <c r="AB27" s="988"/>
      <c r="AC27" s="988"/>
      <c r="AD27" s="988"/>
      <c r="AE27" s="988"/>
      <c r="AF27" s="1040"/>
      <c r="AG27" s="994"/>
      <c r="AH27" s="994"/>
      <c r="AI27" s="994"/>
      <c r="AJ27" s="1041"/>
      <c r="AK27" s="988"/>
      <c r="AL27" s="988"/>
      <c r="AM27" s="988"/>
      <c r="AN27" s="988"/>
      <c r="AO27" s="989"/>
      <c r="AP27" s="987"/>
      <c r="AQ27" s="988"/>
      <c r="AR27" s="988"/>
      <c r="AS27" s="988"/>
      <c r="AT27" s="989"/>
      <c r="AU27" s="987"/>
      <c r="AV27" s="988"/>
      <c r="AW27" s="988"/>
      <c r="AX27" s="988"/>
      <c r="AY27" s="989"/>
      <c r="AZ27" s="987"/>
      <c r="BA27" s="988"/>
      <c r="BB27" s="988"/>
      <c r="BC27" s="988"/>
      <c r="BD27" s="989"/>
      <c r="BE27" s="987"/>
      <c r="BF27" s="988"/>
      <c r="BG27" s="988"/>
      <c r="BH27" s="988"/>
      <c r="BI27" s="999"/>
      <c r="BJ27" s="223"/>
      <c r="BK27" s="223"/>
      <c r="BL27" s="223"/>
      <c r="BM27" s="223"/>
      <c r="BN27" s="223"/>
      <c r="BO27" s="233"/>
      <c r="BP27" s="233"/>
      <c r="BQ27" s="230">
        <v>21</v>
      </c>
      <c r="BR27" s="231"/>
      <c r="BS27" s="975"/>
      <c r="BT27" s="976"/>
      <c r="BU27" s="976"/>
      <c r="BV27" s="976"/>
      <c r="BW27" s="976"/>
      <c r="BX27" s="976"/>
      <c r="BY27" s="976"/>
      <c r="BZ27" s="976"/>
      <c r="CA27" s="976"/>
      <c r="CB27" s="976"/>
      <c r="CC27" s="976"/>
      <c r="CD27" s="976"/>
      <c r="CE27" s="976"/>
      <c r="CF27" s="976"/>
      <c r="CG27" s="997"/>
      <c r="CH27" s="972"/>
      <c r="CI27" s="973"/>
      <c r="CJ27" s="973"/>
      <c r="CK27" s="973"/>
      <c r="CL27" s="974"/>
      <c r="CM27" s="972"/>
      <c r="CN27" s="973"/>
      <c r="CO27" s="973"/>
      <c r="CP27" s="973"/>
      <c r="CQ27" s="974"/>
      <c r="CR27" s="972"/>
      <c r="CS27" s="973"/>
      <c r="CT27" s="973"/>
      <c r="CU27" s="973"/>
      <c r="CV27" s="974"/>
      <c r="CW27" s="972"/>
      <c r="CX27" s="973"/>
      <c r="CY27" s="973"/>
      <c r="CZ27" s="973"/>
      <c r="DA27" s="974"/>
      <c r="DB27" s="972"/>
      <c r="DC27" s="973"/>
      <c r="DD27" s="973"/>
      <c r="DE27" s="973"/>
      <c r="DF27" s="974"/>
      <c r="DG27" s="972"/>
      <c r="DH27" s="973"/>
      <c r="DI27" s="973"/>
      <c r="DJ27" s="973"/>
      <c r="DK27" s="974"/>
      <c r="DL27" s="972"/>
      <c r="DM27" s="973"/>
      <c r="DN27" s="973"/>
      <c r="DO27" s="973"/>
      <c r="DP27" s="974"/>
      <c r="DQ27" s="972"/>
      <c r="DR27" s="973"/>
      <c r="DS27" s="973"/>
      <c r="DT27" s="973"/>
      <c r="DU27" s="974"/>
      <c r="DV27" s="975"/>
      <c r="DW27" s="976"/>
      <c r="DX27" s="976"/>
      <c r="DY27" s="976"/>
      <c r="DZ27" s="977"/>
      <c r="EA27" s="221"/>
    </row>
    <row r="28" spans="1:131" ht="26.25" customHeight="1" thickTop="1" x14ac:dyDescent="0.15">
      <c r="A28" s="234">
        <v>1</v>
      </c>
      <c r="B28" s="1030" t="s">
        <v>410</v>
      </c>
      <c r="C28" s="1031"/>
      <c r="D28" s="1031"/>
      <c r="E28" s="1031"/>
      <c r="F28" s="1031"/>
      <c r="G28" s="1031"/>
      <c r="H28" s="1031"/>
      <c r="I28" s="1031"/>
      <c r="J28" s="1031"/>
      <c r="K28" s="1031"/>
      <c r="L28" s="1031"/>
      <c r="M28" s="1031"/>
      <c r="N28" s="1031"/>
      <c r="O28" s="1031"/>
      <c r="P28" s="1032"/>
      <c r="Q28" s="1033">
        <v>76</v>
      </c>
      <c r="R28" s="1034"/>
      <c r="S28" s="1034"/>
      <c r="T28" s="1034"/>
      <c r="U28" s="1034"/>
      <c r="V28" s="1034">
        <v>58</v>
      </c>
      <c r="W28" s="1034"/>
      <c r="X28" s="1034"/>
      <c r="Y28" s="1034"/>
      <c r="Z28" s="1034"/>
      <c r="AA28" s="1034">
        <f>Q28-V28</f>
        <v>18</v>
      </c>
      <c r="AB28" s="1034"/>
      <c r="AC28" s="1034"/>
      <c r="AD28" s="1034"/>
      <c r="AE28" s="1035"/>
      <c r="AF28" s="1036">
        <v>18</v>
      </c>
      <c r="AG28" s="1034"/>
      <c r="AH28" s="1034"/>
      <c r="AI28" s="1034"/>
      <c r="AJ28" s="1037"/>
      <c r="AK28" s="1025">
        <v>9</v>
      </c>
      <c r="AL28" s="1026"/>
      <c r="AM28" s="1026"/>
      <c r="AN28" s="1026"/>
      <c r="AO28" s="1026"/>
      <c r="AP28" s="1026" t="s">
        <v>588</v>
      </c>
      <c r="AQ28" s="1026"/>
      <c r="AR28" s="1026"/>
      <c r="AS28" s="1026"/>
      <c r="AT28" s="1026"/>
      <c r="AU28" s="1026" t="s">
        <v>588</v>
      </c>
      <c r="AV28" s="1026"/>
      <c r="AW28" s="1026"/>
      <c r="AX28" s="1026"/>
      <c r="AY28" s="1026"/>
      <c r="AZ28" s="1027" t="s">
        <v>588</v>
      </c>
      <c r="BA28" s="1027"/>
      <c r="BB28" s="1027"/>
      <c r="BC28" s="1027"/>
      <c r="BD28" s="1027"/>
      <c r="BE28" s="1028"/>
      <c r="BF28" s="1028"/>
      <c r="BG28" s="1028"/>
      <c r="BH28" s="1028"/>
      <c r="BI28" s="1029"/>
      <c r="BJ28" s="223"/>
      <c r="BK28" s="223"/>
      <c r="BL28" s="223"/>
      <c r="BM28" s="223"/>
      <c r="BN28" s="223"/>
      <c r="BO28" s="233"/>
      <c r="BP28" s="233"/>
      <c r="BQ28" s="230">
        <v>22</v>
      </c>
      <c r="BR28" s="231"/>
      <c r="BS28" s="975"/>
      <c r="BT28" s="976"/>
      <c r="BU28" s="976"/>
      <c r="BV28" s="976"/>
      <c r="BW28" s="976"/>
      <c r="BX28" s="976"/>
      <c r="BY28" s="976"/>
      <c r="BZ28" s="976"/>
      <c r="CA28" s="976"/>
      <c r="CB28" s="976"/>
      <c r="CC28" s="976"/>
      <c r="CD28" s="976"/>
      <c r="CE28" s="976"/>
      <c r="CF28" s="976"/>
      <c r="CG28" s="997"/>
      <c r="CH28" s="972"/>
      <c r="CI28" s="973"/>
      <c r="CJ28" s="973"/>
      <c r="CK28" s="973"/>
      <c r="CL28" s="974"/>
      <c r="CM28" s="972"/>
      <c r="CN28" s="973"/>
      <c r="CO28" s="973"/>
      <c r="CP28" s="973"/>
      <c r="CQ28" s="974"/>
      <c r="CR28" s="972"/>
      <c r="CS28" s="973"/>
      <c r="CT28" s="973"/>
      <c r="CU28" s="973"/>
      <c r="CV28" s="974"/>
      <c r="CW28" s="972"/>
      <c r="CX28" s="973"/>
      <c r="CY28" s="973"/>
      <c r="CZ28" s="973"/>
      <c r="DA28" s="974"/>
      <c r="DB28" s="972"/>
      <c r="DC28" s="973"/>
      <c r="DD28" s="973"/>
      <c r="DE28" s="973"/>
      <c r="DF28" s="974"/>
      <c r="DG28" s="972"/>
      <c r="DH28" s="973"/>
      <c r="DI28" s="973"/>
      <c r="DJ28" s="973"/>
      <c r="DK28" s="974"/>
      <c r="DL28" s="972"/>
      <c r="DM28" s="973"/>
      <c r="DN28" s="973"/>
      <c r="DO28" s="973"/>
      <c r="DP28" s="974"/>
      <c r="DQ28" s="972"/>
      <c r="DR28" s="973"/>
      <c r="DS28" s="973"/>
      <c r="DT28" s="973"/>
      <c r="DU28" s="974"/>
      <c r="DV28" s="975"/>
      <c r="DW28" s="976"/>
      <c r="DX28" s="976"/>
      <c r="DY28" s="976"/>
      <c r="DZ28" s="977"/>
      <c r="EA28" s="221"/>
    </row>
    <row r="29" spans="1:131" ht="26.25" customHeight="1" x14ac:dyDescent="0.15">
      <c r="A29" s="234">
        <v>2</v>
      </c>
      <c r="B29" s="1013" t="s">
        <v>411</v>
      </c>
      <c r="C29" s="1014"/>
      <c r="D29" s="1014"/>
      <c r="E29" s="1014"/>
      <c r="F29" s="1014"/>
      <c r="G29" s="1014"/>
      <c r="H29" s="1014"/>
      <c r="I29" s="1014"/>
      <c r="J29" s="1014"/>
      <c r="K29" s="1014"/>
      <c r="L29" s="1014"/>
      <c r="M29" s="1014"/>
      <c r="N29" s="1014"/>
      <c r="O29" s="1014"/>
      <c r="P29" s="1015"/>
      <c r="Q29" s="1021">
        <v>7</v>
      </c>
      <c r="R29" s="1022"/>
      <c r="S29" s="1022"/>
      <c r="T29" s="1022"/>
      <c r="U29" s="1022"/>
      <c r="V29" s="1022">
        <v>7</v>
      </c>
      <c r="W29" s="1022"/>
      <c r="X29" s="1022"/>
      <c r="Y29" s="1022"/>
      <c r="Z29" s="1022"/>
      <c r="AA29" s="1022">
        <v>0</v>
      </c>
      <c r="AB29" s="1022"/>
      <c r="AC29" s="1022"/>
      <c r="AD29" s="1022"/>
      <c r="AE29" s="1023"/>
      <c r="AF29" s="1018">
        <v>0</v>
      </c>
      <c r="AG29" s="1019"/>
      <c r="AH29" s="1019"/>
      <c r="AI29" s="1019"/>
      <c r="AJ29" s="1020"/>
      <c r="AK29" s="963">
        <v>16</v>
      </c>
      <c r="AL29" s="954"/>
      <c r="AM29" s="954"/>
      <c r="AN29" s="954"/>
      <c r="AO29" s="954"/>
      <c r="AP29" s="954" t="s">
        <v>588</v>
      </c>
      <c r="AQ29" s="954"/>
      <c r="AR29" s="954"/>
      <c r="AS29" s="954"/>
      <c r="AT29" s="954"/>
      <c r="AU29" s="954" t="s">
        <v>588</v>
      </c>
      <c r="AV29" s="954"/>
      <c r="AW29" s="954"/>
      <c r="AX29" s="954"/>
      <c r="AY29" s="954"/>
      <c r="AZ29" s="1024" t="s">
        <v>588</v>
      </c>
      <c r="BA29" s="1024"/>
      <c r="BB29" s="1024"/>
      <c r="BC29" s="1024"/>
      <c r="BD29" s="1024"/>
      <c r="BE29" s="955"/>
      <c r="BF29" s="955"/>
      <c r="BG29" s="955"/>
      <c r="BH29" s="955"/>
      <c r="BI29" s="956"/>
      <c r="BJ29" s="223"/>
      <c r="BK29" s="223"/>
      <c r="BL29" s="223"/>
      <c r="BM29" s="223"/>
      <c r="BN29" s="223"/>
      <c r="BO29" s="233"/>
      <c r="BP29" s="233"/>
      <c r="BQ29" s="230">
        <v>23</v>
      </c>
      <c r="BR29" s="231"/>
      <c r="BS29" s="975"/>
      <c r="BT29" s="976"/>
      <c r="BU29" s="976"/>
      <c r="BV29" s="976"/>
      <c r="BW29" s="976"/>
      <c r="BX29" s="976"/>
      <c r="BY29" s="976"/>
      <c r="BZ29" s="976"/>
      <c r="CA29" s="976"/>
      <c r="CB29" s="976"/>
      <c r="CC29" s="976"/>
      <c r="CD29" s="976"/>
      <c r="CE29" s="976"/>
      <c r="CF29" s="976"/>
      <c r="CG29" s="997"/>
      <c r="CH29" s="972"/>
      <c r="CI29" s="973"/>
      <c r="CJ29" s="973"/>
      <c r="CK29" s="973"/>
      <c r="CL29" s="974"/>
      <c r="CM29" s="972"/>
      <c r="CN29" s="973"/>
      <c r="CO29" s="973"/>
      <c r="CP29" s="973"/>
      <c r="CQ29" s="974"/>
      <c r="CR29" s="972"/>
      <c r="CS29" s="973"/>
      <c r="CT29" s="973"/>
      <c r="CU29" s="973"/>
      <c r="CV29" s="974"/>
      <c r="CW29" s="972"/>
      <c r="CX29" s="973"/>
      <c r="CY29" s="973"/>
      <c r="CZ29" s="973"/>
      <c r="DA29" s="974"/>
      <c r="DB29" s="972"/>
      <c r="DC29" s="973"/>
      <c r="DD29" s="973"/>
      <c r="DE29" s="973"/>
      <c r="DF29" s="974"/>
      <c r="DG29" s="972"/>
      <c r="DH29" s="973"/>
      <c r="DI29" s="973"/>
      <c r="DJ29" s="973"/>
      <c r="DK29" s="974"/>
      <c r="DL29" s="972"/>
      <c r="DM29" s="973"/>
      <c r="DN29" s="973"/>
      <c r="DO29" s="973"/>
      <c r="DP29" s="974"/>
      <c r="DQ29" s="972"/>
      <c r="DR29" s="973"/>
      <c r="DS29" s="973"/>
      <c r="DT29" s="973"/>
      <c r="DU29" s="974"/>
      <c r="DV29" s="975"/>
      <c r="DW29" s="976"/>
      <c r="DX29" s="976"/>
      <c r="DY29" s="976"/>
      <c r="DZ29" s="977"/>
      <c r="EA29" s="221"/>
    </row>
    <row r="30" spans="1:131" ht="26.25" customHeight="1" x14ac:dyDescent="0.15">
      <c r="A30" s="234">
        <v>3</v>
      </c>
      <c r="B30" s="1013" t="s">
        <v>412</v>
      </c>
      <c r="C30" s="1014"/>
      <c r="D30" s="1014"/>
      <c r="E30" s="1014"/>
      <c r="F30" s="1014"/>
      <c r="G30" s="1014"/>
      <c r="H30" s="1014"/>
      <c r="I30" s="1014"/>
      <c r="J30" s="1014"/>
      <c r="K30" s="1014"/>
      <c r="L30" s="1014"/>
      <c r="M30" s="1014"/>
      <c r="N30" s="1014"/>
      <c r="O30" s="1014"/>
      <c r="P30" s="1015"/>
      <c r="Q30" s="1021">
        <v>80</v>
      </c>
      <c r="R30" s="1022"/>
      <c r="S30" s="1022"/>
      <c r="T30" s="1022"/>
      <c r="U30" s="1022"/>
      <c r="V30" s="1022">
        <v>70</v>
      </c>
      <c r="W30" s="1022"/>
      <c r="X30" s="1022"/>
      <c r="Y30" s="1022"/>
      <c r="Z30" s="1022"/>
      <c r="AA30" s="1022">
        <v>10</v>
      </c>
      <c r="AB30" s="1022"/>
      <c r="AC30" s="1022"/>
      <c r="AD30" s="1022"/>
      <c r="AE30" s="1023"/>
      <c r="AF30" s="1018">
        <v>10</v>
      </c>
      <c r="AG30" s="1019"/>
      <c r="AH30" s="1019"/>
      <c r="AI30" s="1019"/>
      <c r="AJ30" s="1020"/>
      <c r="AK30" s="963">
        <v>7</v>
      </c>
      <c r="AL30" s="954"/>
      <c r="AM30" s="954"/>
      <c r="AN30" s="954"/>
      <c r="AO30" s="954"/>
      <c r="AP30" s="954"/>
      <c r="AQ30" s="954"/>
      <c r="AR30" s="954"/>
      <c r="AS30" s="954"/>
      <c r="AT30" s="954"/>
      <c r="AU30" s="954"/>
      <c r="AV30" s="954"/>
      <c r="AW30" s="954"/>
      <c r="AX30" s="954"/>
      <c r="AY30" s="954"/>
      <c r="AZ30" s="1024" t="s">
        <v>588</v>
      </c>
      <c r="BA30" s="1024"/>
      <c r="BB30" s="1024"/>
      <c r="BC30" s="1024"/>
      <c r="BD30" s="1024"/>
      <c r="BE30" s="955" t="s">
        <v>413</v>
      </c>
      <c r="BF30" s="955"/>
      <c r="BG30" s="955"/>
      <c r="BH30" s="955"/>
      <c r="BI30" s="956"/>
      <c r="BJ30" s="223"/>
      <c r="BK30" s="223"/>
      <c r="BL30" s="223"/>
      <c r="BM30" s="223"/>
      <c r="BN30" s="223"/>
      <c r="BO30" s="233"/>
      <c r="BP30" s="233"/>
      <c r="BQ30" s="230">
        <v>24</v>
      </c>
      <c r="BR30" s="231"/>
      <c r="BS30" s="975"/>
      <c r="BT30" s="976"/>
      <c r="BU30" s="976"/>
      <c r="BV30" s="976"/>
      <c r="BW30" s="976"/>
      <c r="BX30" s="976"/>
      <c r="BY30" s="976"/>
      <c r="BZ30" s="976"/>
      <c r="CA30" s="976"/>
      <c r="CB30" s="976"/>
      <c r="CC30" s="976"/>
      <c r="CD30" s="976"/>
      <c r="CE30" s="976"/>
      <c r="CF30" s="976"/>
      <c r="CG30" s="997"/>
      <c r="CH30" s="972"/>
      <c r="CI30" s="973"/>
      <c r="CJ30" s="973"/>
      <c r="CK30" s="973"/>
      <c r="CL30" s="974"/>
      <c r="CM30" s="972"/>
      <c r="CN30" s="973"/>
      <c r="CO30" s="973"/>
      <c r="CP30" s="973"/>
      <c r="CQ30" s="974"/>
      <c r="CR30" s="972"/>
      <c r="CS30" s="973"/>
      <c r="CT30" s="973"/>
      <c r="CU30" s="973"/>
      <c r="CV30" s="974"/>
      <c r="CW30" s="972"/>
      <c r="CX30" s="973"/>
      <c r="CY30" s="973"/>
      <c r="CZ30" s="973"/>
      <c r="DA30" s="974"/>
      <c r="DB30" s="972"/>
      <c r="DC30" s="973"/>
      <c r="DD30" s="973"/>
      <c r="DE30" s="973"/>
      <c r="DF30" s="974"/>
      <c r="DG30" s="972"/>
      <c r="DH30" s="973"/>
      <c r="DI30" s="973"/>
      <c r="DJ30" s="973"/>
      <c r="DK30" s="974"/>
      <c r="DL30" s="972"/>
      <c r="DM30" s="973"/>
      <c r="DN30" s="973"/>
      <c r="DO30" s="973"/>
      <c r="DP30" s="974"/>
      <c r="DQ30" s="972"/>
      <c r="DR30" s="973"/>
      <c r="DS30" s="973"/>
      <c r="DT30" s="973"/>
      <c r="DU30" s="974"/>
      <c r="DV30" s="975"/>
      <c r="DW30" s="976"/>
      <c r="DX30" s="976"/>
      <c r="DY30" s="976"/>
      <c r="DZ30" s="977"/>
      <c r="EA30" s="221"/>
    </row>
    <row r="31" spans="1:131" ht="26.25" customHeight="1" x14ac:dyDescent="0.15">
      <c r="A31" s="234">
        <v>4</v>
      </c>
      <c r="B31" s="1013"/>
      <c r="C31" s="1014"/>
      <c r="D31" s="1014"/>
      <c r="E31" s="1014"/>
      <c r="F31" s="1014"/>
      <c r="G31" s="1014"/>
      <c r="H31" s="1014"/>
      <c r="I31" s="1014"/>
      <c r="J31" s="1014"/>
      <c r="K31" s="1014"/>
      <c r="L31" s="1014"/>
      <c r="M31" s="1014"/>
      <c r="N31" s="1014"/>
      <c r="O31" s="1014"/>
      <c r="P31" s="1015"/>
      <c r="Q31" s="1021"/>
      <c r="R31" s="1022"/>
      <c r="S31" s="1022"/>
      <c r="T31" s="1022"/>
      <c r="U31" s="1022"/>
      <c r="V31" s="1022"/>
      <c r="W31" s="1022"/>
      <c r="X31" s="1022"/>
      <c r="Y31" s="1022"/>
      <c r="Z31" s="1022"/>
      <c r="AA31" s="1022"/>
      <c r="AB31" s="1022"/>
      <c r="AC31" s="1022"/>
      <c r="AD31" s="1022"/>
      <c r="AE31" s="1023"/>
      <c r="AF31" s="1018"/>
      <c r="AG31" s="1019"/>
      <c r="AH31" s="1019"/>
      <c r="AI31" s="1019"/>
      <c r="AJ31" s="1020"/>
      <c r="AK31" s="963"/>
      <c r="AL31" s="954"/>
      <c r="AM31" s="954"/>
      <c r="AN31" s="954"/>
      <c r="AO31" s="954"/>
      <c r="AP31" s="954"/>
      <c r="AQ31" s="954"/>
      <c r="AR31" s="954"/>
      <c r="AS31" s="954"/>
      <c r="AT31" s="954"/>
      <c r="AU31" s="954"/>
      <c r="AV31" s="954"/>
      <c r="AW31" s="954"/>
      <c r="AX31" s="954"/>
      <c r="AY31" s="954"/>
      <c r="AZ31" s="1024"/>
      <c r="BA31" s="1024"/>
      <c r="BB31" s="1024"/>
      <c r="BC31" s="1024"/>
      <c r="BD31" s="1024"/>
      <c r="BE31" s="955"/>
      <c r="BF31" s="955"/>
      <c r="BG31" s="955"/>
      <c r="BH31" s="955"/>
      <c r="BI31" s="956"/>
      <c r="BJ31" s="223"/>
      <c r="BK31" s="223"/>
      <c r="BL31" s="223"/>
      <c r="BM31" s="223"/>
      <c r="BN31" s="223"/>
      <c r="BO31" s="233"/>
      <c r="BP31" s="233"/>
      <c r="BQ31" s="230">
        <v>25</v>
      </c>
      <c r="BR31" s="231"/>
      <c r="BS31" s="975"/>
      <c r="BT31" s="976"/>
      <c r="BU31" s="976"/>
      <c r="BV31" s="976"/>
      <c r="BW31" s="976"/>
      <c r="BX31" s="976"/>
      <c r="BY31" s="976"/>
      <c r="BZ31" s="976"/>
      <c r="CA31" s="976"/>
      <c r="CB31" s="976"/>
      <c r="CC31" s="976"/>
      <c r="CD31" s="976"/>
      <c r="CE31" s="976"/>
      <c r="CF31" s="976"/>
      <c r="CG31" s="997"/>
      <c r="CH31" s="972"/>
      <c r="CI31" s="973"/>
      <c r="CJ31" s="973"/>
      <c r="CK31" s="973"/>
      <c r="CL31" s="974"/>
      <c r="CM31" s="972"/>
      <c r="CN31" s="973"/>
      <c r="CO31" s="973"/>
      <c r="CP31" s="973"/>
      <c r="CQ31" s="974"/>
      <c r="CR31" s="972"/>
      <c r="CS31" s="973"/>
      <c r="CT31" s="973"/>
      <c r="CU31" s="973"/>
      <c r="CV31" s="974"/>
      <c r="CW31" s="972"/>
      <c r="CX31" s="973"/>
      <c r="CY31" s="973"/>
      <c r="CZ31" s="973"/>
      <c r="DA31" s="974"/>
      <c r="DB31" s="972"/>
      <c r="DC31" s="973"/>
      <c r="DD31" s="973"/>
      <c r="DE31" s="973"/>
      <c r="DF31" s="974"/>
      <c r="DG31" s="972"/>
      <c r="DH31" s="973"/>
      <c r="DI31" s="973"/>
      <c r="DJ31" s="973"/>
      <c r="DK31" s="974"/>
      <c r="DL31" s="972"/>
      <c r="DM31" s="973"/>
      <c r="DN31" s="973"/>
      <c r="DO31" s="973"/>
      <c r="DP31" s="974"/>
      <c r="DQ31" s="972"/>
      <c r="DR31" s="973"/>
      <c r="DS31" s="973"/>
      <c r="DT31" s="973"/>
      <c r="DU31" s="974"/>
      <c r="DV31" s="975"/>
      <c r="DW31" s="976"/>
      <c r="DX31" s="976"/>
      <c r="DY31" s="976"/>
      <c r="DZ31" s="977"/>
      <c r="EA31" s="221"/>
    </row>
    <row r="32" spans="1:131" ht="26.25" customHeight="1" x14ac:dyDescent="0.15">
      <c r="A32" s="234">
        <v>5</v>
      </c>
      <c r="B32" s="1013"/>
      <c r="C32" s="1014"/>
      <c r="D32" s="1014"/>
      <c r="E32" s="1014"/>
      <c r="F32" s="1014"/>
      <c r="G32" s="1014"/>
      <c r="H32" s="1014"/>
      <c r="I32" s="1014"/>
      <c r="J32" s="1014"/>
      <c r="K32" s="1014"/>
      <c r="L32" s="1014"/>
      <c r="M32" s="1014"/>
      <c r="N32" s="1014"/>
      <c r="O32" s="1014"/>
      <c r="P32" s="1015"/>
      <c r="Q32" s="1021"/>
      <c r="R32" s="1022"/>
      <c r="S32" s="1022"/>
      <c r="T32" s="1022"/>
      <c r="U32" s="1022"/>
      <c r="V32" s="1022"/>
      <c r="W32" s="1022"/>
      <c r="X32" s="1022"/>
      <c r="Y32" s="1022"/>
      <c r="Z32" s="1022"/>
      <c r="AA32" s="1022"/>
      <c r="AB32" s="1022"/>
      <c r="AC32" s="1022"/>
      <c r="AD32" s="1022"/>
      <c r="AE32" s="1023"/>
      <c r="AF32" s="1018"/>
      <c r="AG32" s="1019"/>
      <c r="AH32" s="1019"/>
      <c r="AI32" s="1019"/>
      <c r="AJ32" s="1020"/>
      <c r="AK32" s="963"/>
      <c r="AL32" s="954"/>
      <c r="AM32" s="954"/>
      <c r="AN32" s="954"/>
      <c r="AO32" s="954"/>
      <c r="AP32" s="954"/>
      <c r="AQ32" s="954"/>
      <c r="AR32" s="954"/>
      <c r="AS32" s="954"/>
      <c r="AT32" s="954"/>
      <c r="AU32" s="954"/>
      <c r="AV32" s="954"/>
      <c r="AW32" s="954"/>
      <c r="AX32" s="954"/>
      <c r="AY32" s="954"/>
      <c r="AZ32" s="1024"/>
      <c r="BA32" s="1024"/>
      <c r="BB32" s="1024"/>
      <c r="BC32" s="1024"/>
      <c r="BD32" s="1024"/>
      <c r="BE32" s="955"/>
      <c r="BF32" s="955"/>
      <c r="BG32" s="955"/>
      <c r="BH32" s="955"/>
      <c r="BI32" s="956"/>
      <c r="BJ32" s="223"/>
      <c r="BK32" s="223"/>
      <c r="BL32" s="223"/>
      <c r="BM32" s="223"/>
      <c r="BN32" s="223"/>
      <c r="BO32" s="233"/>
      <c r="BP32" s="233"/>
      <c r="BQ32" s="230">
        <v>26</v>
      </c>
      <c r="BR32" s="231"/>
      <c r="BS32" s="975"/>
      <c r="BT32" s="976"/>
      <c r="BU32" s="976"/>
      <c r="BV32" s="976"/>
      <c r="BW32" s="976"/>
      <c r="BX32" s="976"/>
      <c r="BY32" s="976"/>
      <c r="BZ32" s="976"/>
      <c r="CA32" s="976"/>
      <c r="CB32" s="976"/>
      <c r="CC32" s="976"/>
      <c r="CD32" s="976"/>
      <c r="CE32" s="976"/>
      <c r="CF32" s="976"/>
      <c r="CG32" s="997"/>
      <c r="CH32" s="972"/>
      <c r="CI32" s="973"/>
      <c r="CJ32" s="973"/>
      <c r="CK32" s="973"/>
      <c r="CL32" s="974"/>
      <c r="CM32" s="972"/>
      <c r="CN32" s="973"/>
      <c r="CO32" s="973"/>
      <c r="CP32" s="973"/>
      <c r="CQ32" s="974"/>
      <c r="CR32" s="972"/>
      <c r="CS32" s="973"/>
      <c r="CT32" s="973"/>
      <c r="CU32" s="973"/>
      <c r="CV32" s="974"/>
      <c r="CW32" s="972"/>
      <c r="CX32" s="973"/>
      <c r="CY32" s="973"/>
      <c r="CZ32" s="973"/>
      <c r="DA32" s="974"/>
      <c r="DB32" s="972"/>
      <c r="DC32" s="973"/>
      <c r="DD32" s="973"/>
      <c r="DE32" s="973"/>
      <c r="DF32" s="974"/>
      <c r="DG32" s="972"/>
      <c r="DH32" s="973"/>
      <c r="DI32" s="973"/>
      <c r="DJ32" s="973"/>
      <c r="DK32" s="974"/>
      <c r="DL32" s="972"/>
      <c r="DM32" s="973"/>
      <c r="DN32" s="973"/>
      <c r="DO32" s="973"/>
      <c r="DP32" s="974"/>
      <c r="DQ32" s="972"/>
      <c r="DR32" s="973"/>
      <c r="DS32" s="973"/>
      <c r="DT32" s="973"/>
      <c r="DU32" s="974"/>
      <c r="DV32" s="975"/>
      <c r="DW32" s="976"/>
      <c r="DX32" s="976"/>
      <c r="DY32" s="976"/>
      <c r="DZ32" s="977"/>
      <c r="EA32" s="221"/>
    </row>
    <row r="33" spans="1:131" ht="26.25" customHeight="1" x14ac:dyDescent="0.15">
      <c r="A33" s="234">
        <v>6</v>
      </c>
      <c r="B33" s="1013"/>
      <c r="C33" s="1014"/>
      <c r="D33" s="1014"/>
      <c r="E33" s="1014"/>
      <c r="F33" s="1014"/>
      <c r="G33" s="1014"/>
      <c r="H33" s="1014"/>
      <c r="I33" s="1014"/>
      <c r="J33" s="1014"/>
      <c r="K33" s="1014"/>
      <c r="L33" s="1014"/>
      <c r="M33" s="1014"/>
      <c r="N33" s="1014"/>
      <c r="O33" s="1014"/>
      <c r="P33" s="1015"/>
      <c r="Q33" s="1021"/>
      <c r="R33" s="1022"/>
      <c r="S33" s="1022"/>
      <c r="T33" s="1022"/>
      <c r="U33" s="1022"/>
      <c r="V33" s="1022"/>
      <c r="W33" s="1022"/>
      <c r="X33" s="1022"/>
      <c r="Y33" s="1022"/>
      <c r="Z33" s="1022"/>
      <c r="AA33" s="1022"/>
      <c r="AB33" s="1022"/>
      <c r="AC33" s="1022"/>
      <c r="AD33" s="1022"/>
      <c r="AE33" s="1023"/>
      <c r="AF33" s="1018"/>
      <c r="AG33" s="1019"/>
      <c r="AH33" s="1019"/>
      <c r="AI33" s="1019"/>
      <c r="AJ33" s="1020"/>
      <c r="AK33" s="963"/>
      <c r="AL33" s="954"/>
      <c r="AM33" s="954"/>
      <c r="AN33" s="954"/>
      <c r="AO33" s="954"/>
      <c r="AP33" s="954"/>
      <c r="AQ33" s="954"/>
      <c r="AR33" s="954"/>
      <c r="AS33" s="954"/>
      <c r="AT33" s="954"/>
      <c r="AU33" s="954"/>
      <c r="AV33" s="954"/>
      <c r="AW33" s="954"/>
      <c r="AX33" s="954"/>
      <c r="AY33" s="954"/>
      <c r="AZ33" s="1024"/>
      <c r="BA33" s="1024"/>
      <c r="BB33" s="1024"/>
      <c r="BC33" s="1024"/>
      <c r="BD33" s="1024"/>
      <c r="BE33" s="955"/>
      <c r="BF33" s="955"/>
      <c r="BG33" s="955"/>
      <c r="BH33" s="955"/>
      <c r="BI33" s="956"/>
      <c r="BJ33" s="223"/>
      <c r="BK33" s="223"/>
      <c r="BL33" s="223"/>
      <c r="BM33" s="223"/>
      <c r="BN33" s="223"/>
      <c r="BO33" s="233"/>
      <c r="BP33" s="233"/>
      <c r="BQ33" s="230">
        <v>27</v>
      </c>
      <c r="BR33" s="231"/>
      <c r="BS33" s="975"/>
      <c r="BT33" s="976"/>
      <c r="BU33" s="976"/>
      <c r="BV33" s="976"/>
      <c r="BW33" s="976"/>
      <c r="BX33" s="976"/>
      <c r="BY33" s="976"/>
      <c r="BZ33" s="976"/>
      <c r="CA33" s="976"/>
      <c r="CB33" s="976"/>
      <c r="CC33" s="976"/>
      <c r="CD33" s="976"/>
      <c r="CE33" s="976"/>
      <c r="CF33" s="976"/>
      <c r="CG33" s="997"/>
      <c r="CH33" s="972"/>
      <c r="CI33" s="973"/>
      <c r="CJ33" s="973"/>
      <c r="CK33" s="973"/>
      <c r="CL33" s="974"/>
      <c r="CM33" s="972"/>
      <c r="CN33" s="973"/>
      <c r="CO33" s="973"/>
      <c r="CP33" s="973"/>
      <c r="CQ33" s="974"/>
      <c r="CR33" s="972"/>
      <c r="CS33" s="973"/>
      <c r="CT33" s="973"/>
      <c r="CU33" s="973"/>
      <c r="CV33" s="974"/>
      <c r="CW33" s="972"/>
      <c r="CX33" s="973"/>
      <c r="CY33" s="973"/>
      <c r="CZ33" s="973"/>
      <c r="DA33" s="974"/>
      <c r="DB33" s="972"/>
      <c r="DC33" s="973"/>
      <c r="DD33" s="973"/>
      <c r="DE33" s="973"/>
      <c r="DF33" s="974"/>
      <c r="DG33" s="972"/>
      <c r="DH33" s="973"/>
      <c r="DI33" s="973"/>
      <c r="DJ33" s="973"/>
      <c r="DK33" s="974"/>
      <c r="DL33" s="972"/>
      <c r="DM33" s="973"/>
      <c r="DN33" s="973"/>
      <c r="DO33" s="973"/>
      <c r="DP33" s="974"/>
      <c r="DQ33" s="972"/>
      <c r="DR33" s="973"/>
      <c r="DS33" s="973"/>
      <c r="DT33" s="973"/>
      <c r="DU33" s="974"/>
      <c r="DV33" s="975"/>
      <c r="DW33" s="976"/>
      <c r="DX33" s="976"/>
      <c r="DY33" s="976"/>
      <c r="DZ33" s="977"/>
      <c r="EA33" s="221"/>
    </row>
    <row r="34" spans="1:131" ht="26.25" customHeight="1" x14ac:dyDescent="0.15">
      <c r="A34" s="234">
        <v>7</v>
      </c>
      <c r="B34" s="1013"/>
      <c r="C34" s="1014"/>
      <c r="D34" s="1014"/>
      <c r="E34" s="1014"/>
      <c r="F34" s="1014"/>
      <c r="G34" s="1014"/>
      <c r="H34" s="1014"/>
      <c r="I34" s="1014"/>
      <c r="J34" s="1014"/>
      <c r="K34" s="1014"/>
      <c r="L34" s="1014"/>
      <c r="M34" s="1014"/>
      <c r="N34" s="1014"/>
      <c r="O34" s="1014"/>
      <c r="P34" s="1015"/>
      <c r="Q34" s="1021"/>
      <c r="R34" s="1022"/>
      <c r="S34" s="1022"/>
      <c r="T34" s="1022"/>
      <c r="U34" s="1022"/>
      <c r="V34" s="1022"/>
      <c r="W34" s="1022"/>
      <c r="X34" s="1022"/>
      <c r="Y34" s="1022"/>
      <c r="Z34" s="1022"/>
      <c r="AA34" s="1022"/>
      <c r="AB34" s="1022"/>
      <c r="AC34" s="1022"/>
      <c r="AD34" s="1022"/>
      <c r="AE34" s="1023"/>
      <c r="AF34" s="1018"/>
      <c r="AG34" s="1019"/>
      <c r="AH34" s="1019"/>
      <c r="AI34" s="1019"/>
      <c r="AJ34" s="1020"/>
      <c r="AK34" s="963"/>
      <c r="AL34" s="954"/>
      <c r="AM34" s="954"/>
      <c r="AN34" s="954"/>
      <c r="AO34" s="954"/>
      <c r="AP34" s="954"/>
      <c r="AQ34" s="954"/>
      <c r="AR34" s="954"/>
      <c r="AS34" s="954"/>
      <c r="AT34" s="954"/>
      <c r="AU34" s="954"/>
      <c r="AV34" s="954"/>
      <c r="AW34" s="954"/>
      <c r="AX34" s="954"/>
      <c r="AY34" s="954"/>
      <c r="AZ34" s="1024"/>
      <c r="BA34" s="1024"/>
      <c r="BB34" s="1024"/>
      <c r="BC34" s="1024"/>
      <c r="BD34" s="1024"/>
      <c r="BE34" s="955"/>
      <c r="BF34" s="955"/>
      <c r="BG34" s="955"/>
      <c r="BH34" s="955"/>
      <c r="BI34" s="956"/>
      <c r="BJ34" s="223"/>
      <c r="BK34" s="223"/>
      <c r="BL34" s="223"/>
      <c r="BM34" s="223"/>
      <c r="BN34" s="223"/>
      <c r="BO34" s="233"/>
      <c r="BP34" s="233"/>
      <c r="BQ34" s="230">
        <v>28</v>
      </c>
      <c r="BR34" s="231"/>
      <c r="BS34" s="975"/>
      <c r="BT34" s="976"/>
      <c r="BU34" s="976"/>
      <c r="BV34" s="976"/>
      <c r="BW34" s="976"/>
      <c r="BX34" s="976"/>
      <c r="BY34" s="976"/>
      <c r="BZ34" s="976"/>
      <c r="CA34" s="976"/>
      <c r="CB34" s="976"/>
      <c r="CC34" s="976"/>
      <c r="CD34" s="976"/>
      <c r="CE34" s="976"/>
      <c r="CF34" s="976"/>
      <c r="CG34" s="997"/>
      <c r="CH34" s="972"/>
      <c r="CI34" s="973"/>
      <c r="CJ34" s="973"/>
      <c r="CK34" s="973"/>
      <c r="CL34" s="974"/>
      <c r="CM34" s="972"/>
      <c r="CN34" s="973"/>
      <c r="CO34" s="973"/>
      <c r="CP34" s="973"/>
      <c r="CQ34" s="974"/>
      <c r="CR34" s="972"/>
      <c r="CS34" s="973"/>
      <c r="CT34" s="973"/>
      <c r="CU34" s="973"/>
      <c r="CV34" s="974"/>
      <c r="CW34" s="972"/>
      <c r="CX34" s="973"/>
      <c r="CY34" s="973"/>
      <c r="CZ34" s="973"/>
      <c r="DA34" s="974"/>
      <c r="DB34" s="972"/>
      <c r="DC34" s="973"/>
      <c r="DD34" s="973"/>
      <c r="DE34" s="973"/>
      <c r="DF34" s="974"/>
      <c r="DG34" s="972"/>
      <c r="DH34" s="973"/>
      <c r="DI34" s="973"/>
      <c r="DJ34" s="973"/>
      <c r="DK34" s="974"/>
      <c r="DL34" s="972"/>
      <c r="DM34" s="973"/>
      <c r="DN34" s="973"/>
      <c r="DO34" s="973"/>
      <c r="DP34" s="974"/>
      <c r="DQ34" s="972"/>
      <c r="DR34" s="973"/>
      <c r="DS34" s="973"/>
      <c r="DT34" s="973"/>
      <c r="DU34" s="974"/>
      <c r="DV34" s="975"/>
      <c r="DW34" s="976"/>
      <c r="DX34" s="976"/>
      <c r="DY34" s="976"/>
      <c r="DZ34" s="977"/>
      <c r="EA34" s="221"/>
    </row>
    <row r="35" spans="1:131" ht="26.25" customHeight="1" x14ac:dyDescent="0.15">
      <c r="A35" s="234">
        <v>8</v>
      </c>
      <c r="B35" s="1013"/>
      <c r="C35" s="1014"/>
      <c r="D35" s="1014"/>
      <c r="E35" s="1014"/>
      <c r="F35" s="1014"/>
      <c r="G35" s="1014"/>
      <c r="H35" s="1014"/>
      <c r="I35" s="1014"/>
      <c r="J35" s="1014"/>
      <c r="K35" s="1014"/>
      <c r="L35" s="1014"/>
      <c r="M35" s="1014"/>
      <c r="N35" s="1014"/>
      <c r="O35" s="1014"/>
      <c r="P35" s="1015"/>
      <c r="Q35" s="1021"/>
      <c r="R35" s="1022"/>
      <c r="S35" s="1022"/>
      <c r="T35" s="1022"/>
      <c r="U35" s="1022"/>
      <c r="V35" s="1022"/>
      <c r="W35" s="1022"/>
      <c r="X35" s="1022"/>
      <c r="Y35" s="1022"/>
      <c r="Z35" s="1022"/>
      <c r="AA35" s="1022"/>
      <c r="AB35" s="1022"/>
      <c r="AC35" s="1022"/>
      <c r="AD35" s="1022"/>
      <c r="AE35" s="1023"/>
      <c r="AF35" s="1018"/>
      <c r="AG35" s="1019"/>
      <c r="AH35" s="1019"/>
      <c r="AI35" s="1019"/>
      <c r="AJ35" s="1020"/>
      <c r="AK35" s="963"/>
      <c r="AL35" s="954"/>
      <c r="AM35" s="954"/>
      <c r="AN35" s="954"/>
      <c r="AO35" s="954"/>
      <c r="AP35" s="954"/>
      <c r="AQ35" s="954"/>
      <c r="AR35" s="954"/>
      <c r="AS35" s="954"/>
      <c r="AT35" s="954"/>
      <c r="AU35" s="954"/>
      <c r="AV35" s="954"/>
      <c r="AW35" s="954"/>
      <c r="AX35" s="954"/>
      <c r="AY35" s="954"/>
      <c r="AZ35" s="1024"/>
      <c r="BA35" s="1024"/>
      <c r="BB35" s="1024"/>
      <c r="BC35" s="1024"/>
      <c r="BD35" s="1024"/>
      <c r="BE35" s="955"/>
      <c r="BF35" s="955"/>
      <c r="BG35" s="955"/>
      <c r="BH35" s="955"/>
      <c r="BI35" s="956"/>
      <c r="BJ35" s="223"/>
      <c r="BK35" s="223"/>
      <c r="BL35" s="223"/>
      <c r="BM35" s="223"/>
      <c r="BN35" s="223"/>
      <c r="BO35" s="233"/>
      <c r="BP35" s="233"/>
      <c r="BQ35" s="230">
        <v>29</v>
      </c>
      <c r="BR35" s="231"/>
      <c r="BS35" s="975"/>
      <c r="BT35" s="976"/>
      <c r="BU35" s="976"/>
      <c r="BV35" s="976"/>
      <c r="BW35" s="976"/>
      <c r="BX35" s="976"/>
      <c r="BY35" s="976"/>
      <c r="BZ35" s="976"/>
      <c r="CA35" s="976"/>
      <c r="CB35" s="976"/>
      <c r="CC35" s="976"/>
      <c r="CD35" s="976"/>
      <c r="CE35" s="976"/>
      <c r="CF35" s="976"/>
      <c r="CG35" s="997"/>
      <c r="CH35" s="972"/>
      <c r="CI35" s="973"/>
      <c r="CJ35" s="973"/>
      <c r="CK35" s="973"/>
      <c r="CL35" s="974"/>
      <c r="CM35" s="972"/>
      <c r="CN35" s="973"/>
      <c r="CO35" s="973"/>
      <c r="CP35" s="973"/>
      <c r="CQ35" s="974"/>
      <c r="CR35" s="972"/>
      <c r="CS35" s="973"/>
      <c r="CT35" s="973"/>
      <c r="CU35" s="973"/>
      <c r="CV35" s="974"/>
      <c r="CW35" s="972"/>
      <c r="CX35" s="973"/>
      <c r="CY35" s="973"/>
      <c r="CZ35" s="973"/>
      <c r="DA35" s="974"/>
      <c r="DB35" s="972"/>
      <c r="DC35" s="973"/>
      <c r="DD35" s="973"/>
      <c r="DE35" s="973"/>
      <c r="DF35" s="974"/>
      <c r="DG35" s="972"/>
      <c r="DH35" s="973"/>
      <c r="DI35" s="973"/>
      <c r="DJ35" s="973"/>
      <c r="DK35" s="974"/>
      <c r="DL35" s="972"/>
      <c r="DM35" s="973"/>
      <c r="DN35" s="973"/>
      <c r="DO35" s="973"/>
      <c r="DP35" s="974"/>
      <c r="DQ35" s="972"/>
      <c r="DR35" s="973"/>
      <c r="DS35" s="973"/>
      <c r="DT35" s="973"/>
      <c r="DU35" s="974"/>
      <c r="DV35" s="975"/>
      <c r="DW35" s="976"/>
      <c r="DX35" s="976"/>
      <c r="DY35" s="976"/>
      <c r="DZ35" s="977"/>
      <c r="EA35" s="221"/>
    </row>
    <row r="36" spans="1:131" ht="26.25" customHeight="1" x14ac:dyDescent="0.15">
      <c r="A36" s="234">
        <v>9</v>
      </c>
      <c r="B36" s="1013"/>
      <c r="C36" s="1014"/>
      <c r="D36" s="1014"/>
      <c r="E36" s="1014"/>
      <c r="F36" s="1014"/>
      <c r="G36" s="1014"/>
      <c r="H36" s="1014"/>
      <c r="I36" s="1014"/>
      <c r="J36" s="1014"/>
      <c r="K36" s="1014"/>
      <c r="L36" s="1014"/>
      <c r="M36" s="1014"/>
      <c r="N36" s="1014"/>
      <c r="O36" s="1014"/>
      <c r="P36" s="1015"/>
      <c r="Q36" s="1021"/>
      <c r="R36" s="1022"/>
      <c r="S36" s="1022"/>
      <c r="T36" s="1022"/>
      <c r="U36" s="1022"/>
      <c r="V36" s="1022"/>
      <c r="W36" s="1022"/>
      <c r="X36" s="1022"/>
      <c r="Y36" s="1022"/>
      <c r="Z36" s="1022"/>
      <c r="AA36" s="1022"/>
      <c r="AB36" s="1022"/>
      <c r="AC36" s="1022"/>
      <c r="AD36" s="1022"/>
      <c r="AE36" s="1023"/>
      <c r="AF36" s="1018"/>
      <c r="AG36" s="1019"/>
      <c r="AH36" s="1019"/>
      <c r="AI36" s="1019"/>
      <c r="AJ36" s="1020"/>
      <c r="AK36" s="963"/>
      <c r="AL36" s="954"/>
      <c r="AM36" s="954"/>
      <c r="AN36" s="954"/>
      <c r="AO36" s="954"/>
      <c r="AP36" s="954"/>
      <c r="AQ36" s="954"/>
      <c r="AR36" s="954"/>
      <c r="AS36" s="954"/>
      <c r="AT36" s="954"/>
      <c r="AU36" s="954"/>
      <c r="AV36" s="954"/>
      <c r="AW36" s="954"/>
      <c r="AX36" s="954"/>
      <c r="AY36" s="954"/>
      <c r="AZ36" s="1024"/>
      <c r="BA36" s="1024"/>
      <c r="BB36" s="1024"/>
      <c r="BC36" s="1024"/>
      <c r="BD36" s="1024"/>
      <c r="BE36" s="955"/>
      <c r="BF36" s="955"/>
      <c r="BG36" s="955"/>
      <c r="BH36" s="955"/>
      <c r="BI36" s="956"/>
      <c r="BJ36" s="223"/>
      <c r="BK36" s="223"/>
      <c r="BL36" s="223"/>
      <c r="BM36" s="223"/>
      <c r="BN36" s="223"/>
      <c r="BO36" s="233"/>
      <c r="BP36" s="233"/>
      <c r="BQ36" s="230">
        <v>30</v>
      </c>
      <c r="BR36" s="231"/>
      <c r="BS36" s="975"/>
      <c r="BT36" s="976"/>
      <c r="BU36" s="976"/>
      <c r="BV36" s="976"/>
      <c r="BW36" s="976"/>
      <c r="BX36" s="976"/>
      <c r="BY36" s="976"/>
      <c r="BZ36" s="976"/>
      <c r="CA36" s="976"/>
      <c r="CB36" s="976"/>
      <c r="CC36" s="976"/>
      <c r="CD36" s="976"/>
      <c r="CE36" s="976"/>
      <c r="CF36" s="976"/>
      <c r="CG36" s="997"/>
      <c r="CH36" s="972"/>
      <c r="CI36" s="973"/>
      <c r="CJ36" s="973"/>
      <c r="CK36" s="973"/>
      <c r="CL36" s="974"/>
      <c r="CM36" s="972"/>
      <c r="CN36" s="973"/>
      <c r="CO36" s="973"/>
      <c r="CP36" s="973"/>
      <c r="CQ36" s="974"/>
      <c r="CR36" s="972"/>
      <c r="CS36" s="973"/>
      <c r="CT36" s="973"/>
      <c r="CU36" s="973"/>
      <c r="CV36" s="974"/>
      <c r="CW36" s="972"/>
      <c r="CX36" s="973"/>
      <c r="CY36" s="973"/>
      <c r="CZ36" s="973"/>
      <c r="DA36" s="974"/>
      <c r="DB36" s="972"/>
      <c r="DC36" s="973"/>
      <c r="DD36" s="973"/>
      <c r="DE36" s="973"/>
      <c r="DF36" s="974"/>
      <c r="DG36" s="972"/>
      <c r="DH36" s="973"/>
      <c r="DI36" s="973"/>
      <c r="DJ36" s="973"/>
      <c r="DK36" s="974"/>
      <c r="DL36" s="972"/>
      <c r="DM36" s="973"/>
      <c r="DN36" s="973"/>
      <c r="DO36" s="973"/>
      <c r="DP36" s="974"/>
      <c r="DQ36" s="972"/>
      <c r="DR36" s="973"/>
      <c r="DS36" s="973"/>
      <c r="DT36" s="973"/>
      <c r="DU36" s="974"/>
      <c r="DV36" s="975"/>
      <c r="DW36" s="976"/>
      <c r="DX36" s="976"/>
      <c r="DY36" s="976"/>
      <c r="DZ36" s="977"/>
      <c r="EA36" s="221"/>
    </row>
    <row r="37" spans="1:131" ht="26.25" customHeight="1" x14ac:dyDescent="0.15">
      <c r="A37" s="234">
        <v>10</v>
      </c>
      <c r="B37" s="1013"/>
      <c r="C37" s="1014"/>
      <c r="D37" s="1014"/>
      <c r="E37" s="1014"/>
      <c r="F37" s="1014"/>
      <c r="G37" s="1014"/>
      <c r="H37" s="1014"/>
      <c r="I37" s="1014"/>
      <c r="J37" s="1014"/>
      <c r="K37" s="1014"/>
      <c r="L37" s="1014"/>
      <c r="M37" s="1014"/>
      <c r="N37" s="1014"/>
      <c r="O37" s="1014"/>
      <c r="P37" s="1015"/>
      <c r="Q37" s="1021"/>
      <c r="R37" s="1022"/>
      <c r="S37" s="1022"/>
      <c r="T37" s="1022"/>
      <c r="U37" s="1022"/>
      <c r="V37" s="1022"/>
      <c r="W37" s="1022"/>
      <c r="X37" s="1022"/>
      <c r="Y37" s="1022"/>
      <c r="Z37" s="1022"/>
      <c r="AA37" s="1022"/>
      <c r="AB37" s="1022"/>
      <c r="AC37" s="1022"/>
      <c r="AD37" s="1022"/>
      <c r="AE37" s="1023"/>
      <c r="AF37" s="1018"/>
      <c r="AG37" s="1019"/>
      <c r="AH37" s="1019"/>
      <c r="AI37" s="1019"/>
      <c r="AJ37" s="1020"/>
      <c r="AK37" s="963"/>
      <c r="AL37" s="954"/>
      <c r="AM37" s="954"/>
      <c r="AN37" s="954"/>
      <c r="AO37" s="954"/>
      <c r="AP37" s="954"/>
      <c r="AQ37" s="954"/>
      <c r="AR37" s="954"/>
      <c r="AS37" s="954"/>
      <c r="AT37" s="954"/>
      <c r="AU37" s="954"/>
      <c r="AV37" s="954"/>
      <c r="AW37" s="954"/>
      <c r="AX37" s="954"/>
      <c r="AY37" s="954"/>
      <c r="AZ37" s="1024"/>
      <c r="BA37" s="1024"/>
      <c r="BB37" s="1024"/>
      <c r="BC37" s="1024"/>
      <c r="BD37" s="1024"/>
      <c r="BE37" s="955"/>
      <c r="BF37" s="955"/>
      <c r="BG37" s="955"/>
      <c r="BH37" s="955"/>
      <c r="BI37" s="956"/>
      <c r="BJ37" s="223"/>
      <c r="BK37" s="223"/>
      <c r="BL37" s="223"/>
      <c r="BM37" s="223"/>
      <c r="BN37" s="223"/>
      <c r="BO37" s="233"/>
      <c r="BP37" s="233"/>
      <c r="BQ37" s="230">
        <v>31</v>
      </c>
      <c r="BR37" s="231"/>
      <c r="BS37" s="975"/>
      <c r="BT37" s="976"/>
      <c r="BU37" s="976"/>
      <c r="BV37" s="976"/>
      <c r="BW37" s="976"/>
      <c r="BX37" s="976"/>
      <c r="BY37" s="976"/>
      <c r="BZ37" s="976"/>
      <c r="CA37" s="976"/>
      <c r="CB37" s="976"/>
      <c r="CC37" s="976"/>
      <c r="CD37" s="976"/>
      <c r="CE37" s="976"/>
      <c r="CF37" s="976"/>
      <c r="CG37" s="997"/>
      <c r="CH37" s="972"/>
      <c r="CI37" s="973"/>
      <c r="CJ37" s="973"/>
      <c r="CK37" s="973"/>
      <c r="CL37" s="974"/>
      <c r="CM37" s="972"/>
      <c r="CN37" s="973"/>
      <c r="CO37" s="973"/>
      <c r="CP37" s="973"/>
      <c r="CQ37" s="974"/>
      <c r="CR37" s="972"/>
      <c r="CS37" s="973"/>
      <c r="CT37" s="973"/>
      <c r="CU37" s="973"/>
      <c r="CV37" s="974"/>
      <c r="CW37" s="972"/>
      <c r="CX37" s="973"/>
      <c r="CY37" s="973"/>
      <c r="CZ37" s="973"/>
      <c r="DA37" s="974"/>
      <c r="DB37" s="972"/>
      <c r="DC37" s="973"/>
      <c r="DD37" s="973"/>
      <c r="DE37" s="973"/>
      <c r="DF37" s="974"/>
      <c r="DG37" s="972"/>
      <c r="DH37" s="973"/>
      <c r="DI37" s="973"/>
      <c r="DJ37" s="973"/>
      <c r="DK37" s="974"/>
      <c r="DL37" s="972"/>
      <c r="DM37" s="973"/>
      <c r="DN37" s="973"/>
      <c r="DO37" s="973"/>
      <c r="DP37" s="974"/>
      <c r="DQ37" s="972"/>
      <c r="DR37" s="973"/>
      <c r="DS37" s="973"/>
      <c r="DT37" s="973"/>
      <c r="DU37" s="974"/>
      <c r="DV37" s="975"/>
      <c r="DW37" s="976"/>
      <c r="DX37" s="976"/>
      <c r="DY37" s="976"/>
      <c r="DZ37" s="977"/>
      <c r="EA37" s="221"/>
    </row>
    <row r="38" spans="1:131" ht="26.25" customHeight="1" x14ac:dyDescent="0.15">
      <c r="A38" s="234">
        <v>11</v>
      </c>
      <c r="B38" s="1013"/>
      <c r="C38" s="1014"/>
      <c r="D38" s="1014"/>
      <c r="E38" s="1014"/>
      <c r="F38" s="1014"/>
      <c r="G38" s="1014"/>
      <c r="H38" s="1014"/>
      <c r="I38" s="1014"/>
      <c r="J38" s="1014"/>
      <c r="K38" s="1014"/>
      <c r="L38" s="1014"/>
      <c r="M38" s="1014"/>
      <c r="N38" s="1014"/>
      <c r="O38" s="1014"/>
      <c r="P38" s="1015"/>
      <c r="Q38" s="1021"/>
      <c r="R38" s="1022"/>
      <c r="S38" s="1022"/>
      <c r="T38" s="1022"/>
      <c r="U38" s="1022"/>
      <c r="V38" s="1022"/>
      <c r="W38" s="1022"/>
      <c r="X38" s="1022"/>
      <c r="Y38" s="1022"/>
      <c r="Z38" s="1022"/>
      <c r="AA38" s="1022"/>
      <c r="AB38" s="1022"/>
      <c r="AC38" s="1022"/>
      <c r="AD38" s="1022"/>
      <c r="AE38" s="1023"/>
      <c r="AF38" s="1018"/>
      <c r="AG38" s="1019"/>
      <c r="AH38" s="1019"/>
      <c r="AI38" s="1019"/>
      <c r="AJ38" s="1020"/>
      <c r="AK38" s="963"/>
      <c r="AL38" s="954"/>
      <c r="AM38" s="954"/>
      <c r="AN38" s="954"/>
      <c r="AO38" s="954"/>
      <c r="AP38" s="954"/>
      <c r="AQ38" s="954"/>
      <c r="AR38" s="954"/>
      <c r="AS38" s="954"/>
      <c r="AT38" s="954"/>
      <c r="AU38" s="954"/>
      <c r="AV38" s="954"/>
      <c r="AW38" s="954"/>
      <c r="AX38" s="954"/>
      <c r="AY38" s="954"/>
      <c r="AZ38" s="1024"/>
      <c r="BA38" s="1024"/>
      <c r="BB38" s="1024"/>
      <c r="BC38" s="1024"/>
      <c r="BD38" s="1024"/>
      <c r="BE38" s="955"/>
      <c r="BF38" s="955"/>
      <c r="BG38" s="955"/>
      <c r="BH38" s="955"/>
      <c r="BI38" s="956"/>
      <c r="BJ38" s="223"/>
      <c r="BK38" s="223"/>
      <c r="BL38" s="223"/>
      <c r="BM38" s="223"/>
      <c r="BN38" s="223"/>
      <c r="BO38" s="233"/>
      <c r="BP38" s="233"/>
      <c r="BQ38" s="230">
        <v>32</v>
      </c>
      <c r="BR38" s="231"/>
      <c r="BS38" s="975"/>
      <c r="BT38" s="976"/>
      <c r="BU38" s="976"/>
      <c r="BV38" s="976"/>
      <c r="BW38" s="976"/>
      <c r="BX38" s="976"/>
      <c r="BY38" s="976"/>
      <c r="BZ38" s="976"/>
      <c r="CA38" s="976"/>
      <c r="CB38" s="976"/>
      <c r="CC38" s="976"/>
      <c r="CD38" s="976"/>
      <c r="CE38" s="976"/>
      <c r="CF38" s="976"/>
      <c r="CG38" s="997"/>
      <c r="CH38" s="972"/>
      <c r="CI38" s="973"/>
      <c r="CJ38" s="973"/>
      <c r="CK38" s="973"/>
      <c r="CL38" s="974"/>
      <c r="CM38" s="972"/>
      <c r="CN38" s="973"/>
      <c r="CO38" s="973"/>
      <c r="CP38" s="973"/>
      <c r="CQ38" s="974"/>
      <c r="CR38" s="972"/>
      <c r="CS38" s="973"/>
      <c r="CT38" s="973"/>
      <c r="CU38" s="973"/>
      <c r="CV38" s="974"/>
      <c r="CW38" s="972"/>
      <c r="CX38" s="973"/>
      <c r="CY38" s="973"/>
      <c r="CZ38" s="973"/>
      <c r="DA38" s="974"/>
      <c r="DB38" s="972"/>
      <c r="DC38" s="973"/>
      <c r="DD38" s="973"/>
      <c r="DE38" s="973"/>
      <c r="DF38" s="974"/>
      <c r="DG38" s="972"/>
      <c r="DH38" s="973"/>
      <c r="DI38" s="973"/>
      <c r="DJ38" s="973"/>
      <c r="DK38" s="974"/>
      <c r="DL38" s="972"/>
      <c r="DM38" s="973"/>
      <c r="DN38" s="973"/>
      <c r="DO38" s="973"/>
      <c r="DP38" s="974"/>
      <c r="DQ38" s="972"/>
      <c r="DR38" s="973"/>
      <c r="DS38" s="973"/>
      <c r="DT38" s="973"/>
      <c r="DU38" s="974"/>
      <c r="DV38" s="975"/>
      <c r="DW38" s="976"/>
      <c r="DX38" s="976"/>
      <c r="DY38" s="976"/>
      <c r="DZ38" s="977"/>
      <c r="EA38" s="221"/>
    </row>
    <row r="39" spans="1:131" ht="26.25" customHeight="1" x14ac:dyDescent="0.15">
      <c r="A39" s="234">
        <v>12</v>
      </c>
      <c r="B39" s="1013"/>
      <c r="C39" s="1014"/>
      <c r="D39" s="1014"/>
      <c r="E39" s="1014"/>
      <c r="F39" s="1014"/>
      <c r="G39" s="1014"/>
      <c r="H39" s="1014"/>
      <c r="I39" s="1014"/>
      <c r="J39" s="1014"/>
      <c r="K39" s="1014"/>
      <c r="L39" s="1014"/>
      <c r="M39" s="1014"/>
      <c r="N39" s="1014"/>
      <c r="O39" s="1014"/>
      <c r="P39" s="1015"/>
      <c r="Q39" s="1021"/>
      <c r="R39" s="1022"/>
      <c r="S39" s="1022"/>
      <c r="T39" s="1022"/>
      <c r="U39" s="1022"/>
      <c r="V39" s="1022"/>
      <c r="W39" s="1022"/>
      <c r="X39" s="1022"/>
      <c r="Y39" s="1022"/>
      <c r="Z39" s="1022"/>
      <c r="AA39" s="1022"/>
      <c r="AB39" s="1022"/>
      <c r="AC39" s="1022"/>
      <c r="AD39" s="1022"/>
      <c r="AE39" s="1023"/>
      <c r="AF39" s="1018"/>
      <c r="AG39" s="1019"/>
      <c r="AH39" s="1019"/>
      <c r="AI39" s="1019"/>
      <c r="AJ39" s="1020"/>
      <c r="AK39" s="963"/>
      <c r="AL39" s="954"/>
      <c r="AM39" s="954"/>
      <c r="AN39" s="954"/>
      <c r="AO39" s="954"/>
      <c r="AP39" s="954"/>
      <c r="AQ39" s="954"/>
      <c r="AR39" s="954"/>
      <c r="AS39" s="954"/>
      <c r="AT39" s="954"/>
      <c r="AU39" s="954"/>
      <c r="AV39" s="954"/>
      <c r="AW39" s="954"/>
      <c r="AX39" s="954"/>
      <c r="AY39" s="954"/>
      <c r="AZ39" s="1024"/>
      <c r="BA39" s="1024"/>
      <c r="BB39" s="1024"/>
      <c r="BC39" s="1024"/>
      <c r="BD39" s="1024"/>
      <c r="BE39" s="955"/>
      <c r="BF39" s="955"/>
      <c r="BG39" s="955"/>
      <c r="BH39" s="955"/>
      <c r="BI39" s="956"/>
      <c r="BJ39" s="223"/>
      <c r="BK39" s="223"/>
      <c r="BL39" s="223"/>
      <c r="BM39" s="223"/>
      <c r="BN39" s="223"/>
      <c r="BO39" s="233"/>
      <c r="BP39" s="233"/>
      <c r="BQ39" s="230">
        <v>33</v>
      </c>
      <c r="BR39" s="231"/>
      <c r="BS39" s="975"/>
      <c r="BT39" s="976"/>
      <c r="BU39" s="976"/>
      <c r="BV39" s="976"/>
      <c r="BW39" s="976"/>
      <c r="BX39" s="976"/>
      <c r="BY39" s="976"/>
      <c r="BZ39" s="976"/>
      <c r="CA39" s="976"/>
      <c r="CB39" s="976"/>
      <c r="CC39" s="976"/>
      <c r="CD39" s="976"/>
      <c r="CE39" s="976"/>
      <c r="CF39" s="976"/>
      <c r="CG39" s="997"/>
      <c r="CH39" s="972"/>
      <c r="CI39" s="973"/>
      <c r="CJ39" s="973"/>
      <c r="CK39" s="973"/>
      <c r="CL39" s="974"/>
      <c r="CM39" s="972"/>
      <c r="CN39" s="973"/>
      <c r="CO39" s="973"/>
      <c r="CP39" s="973"/>
      <c r="CQ39" s="974"/>
      <c r="CR39" s="972"/>
      <c r="CS39" s="973"/>
      <c r="CT39" s="973"/>
      <c r="CU39" s="973"/>
      <c r="CV39" s="974"/>
      <c r="CW39" s="972"/>
      <c r="CX39" s="973"/>
      <c r="CY39" s="973"/>
      <c r="CZ39" s="973"/>
      <c r="DA39" s="974"/>
      <c r="DB39" s="972"/>
      <c r="DC39" s="973"/>
      <c r="DD39" s="973"/>
      <c r="DE39" s="973"/>
      <c r="DF39" s="974"/>
      <c r="DG39" s="972"/>
      <c r="DH39" s="973"/>
      <c r="DI39" s="973"/>
      <c r="DJ39" s="973"/>
      <c r="DK39" s="974"/>
      <c r="DL39" s="972"/>
      <c r="DM39" s="973"/>
      <c r="DN39" s="973"/>
      <c r="DO39" s="973"/>
      <c r="DP39" s="974"/>
      <c r="DQ39" s="972"/>
      <c r="DR39" s="973"/>
      <c r="DS39" s="973"/>
      <c r="DT39" s="973"/>
      <c r="DU39" s="974"/>
      <c r="DV39" s="975"/>
      <c r="DW39" s="976"/>
      <c r="DX39" s="976"/>
      <c r="DY39" s="976"/>
      <c r="DZ39" s="977"/>
      <c r="EA39" s="221"/>
    </row>
    <row r="40" spans="1:131" ht="26.25" customHeight="1" x14ac:dyDescent="0.15">
      <c r="A40" s="230">
        <v>13</v>
      </c>
      <c r="B40" s="1013"/>
      <c r="C40" s="1014"/>
      <c r="D40" s="1014"/>
      <c r="E40" s="1014"/>
      <c r="F40" s="1014"/>
      <c r="G40" s="1014"/>
      <c r="H40" s="1014"/>
      <c r="I40" s="1014"/>
      <c r="J40" s="1014"/>
      <c r="K40" s="1014"/>
      <c r="L40" s="1014"/>
      <c r="M40" s="1014"/>
      <c r="N40" s="1014"/>
      <c r="O40" s="1014"/>
      <c r="P40" s="1015"/>
      <c r="Q40" s="1021"/>
      <c r="R40" s="1022"/>
      <c r="S40" s="1022"/>
      <c r="T40" s="1022"/>
      <c r="U40" s="1022"/>
      <c r="V40" s="1022"/>
      <c r="W40" s="1022"/>
      <c r="X40" s="1022"/>
      <c r="Y40" s="1022"/>
      <c r="Z40" s="1022"/>
      <c r="AA40" s="1022"/>
      <c r="AB40" s="1022"/>
      <c r="AC40" s="1022"/>
      <c r="AD40" s="1022"/>
      <c r="AE40" s="1023"/>
      <c r="AF40" s="1018"/>
      <c r="AG40" s="1019"/>
      <c r="AH40" s="1019"/>
      <c r="AI40" s="1019"/>
      <c r="AJ40" s="1020"/>
      <c r="AK40" s="963"/>
      <c r="AL40" s="954"/>
      <c r="AM40" s="954"/>
      <c r="AN40" s="954"/>
      <c r="AO40" s="954"/>
      <c r="AP40" s="954"/>
      <c r="AQ40" s="954"/>
      <c r="AR40" s="954"/>
      <c r="AS40" s="954"/>
      <c r="AT40" s="954"/>
      <c r="AU40" s="954"/>
      <c r="AV40" s="954"/>
      <c r="AW40" s="954"/>
      <c r="AX40" s="954"/>
      <c r="AY40" s="954"/>
      <c r="AZ40" s="1024"/>
      <c r="BA40" s="1024"/>
      <c r="BB40" s="1024"/>
      <c r="BC40" s="1024"/>
      <c r="BD40" s="1024"/>
      <c r="BE40" s="955"/>
      <c r="BF40" s="955"/>
      <c r="BG40" s="955"/>
      <c r="BH40" s="955"/>
      <c r="BI40" s="956"/>
      <c r="BJ40" s="223"/>
      <c r="BK40" s="223"/>
      <c r="BL40" s="223"/>
      <c r="BM40" s="223"/>
      <c r="BN40" s="223"/>
      <c r="BO40" s="233"/>
      <c r="BP40" s="233"/>
      <c r="BQ40" s="230">
        <v>34</v>
      </c>
      <c r="BR40" s="231"/>
      <c r="BS40" s="975"/>
      <c r="BT40" s="976"/>
      <c r="BU40" s="976"/>
      <c r="BV40" s="976"/>
      <c r="BW40" s="976"/>
      <c r="BX40" s="976"/>
      <c r="BY40" s="976"/>
      <c r="BZ40" s="976"/>
      <c r="CA40" s="976"/>
      <c r="CB40" s="976"/>
      <c r="CC40" s="976"/>
      <c r="CD40" s="976"/>
      <c r="CE40" s="976"/>
      <c r="CF40" s="976"/>
      <c r="CG40" s="997"/>
      <c r="CH40" s="972"/>
      <c r="CI40" s="973"/>
      <c r="CJ40" s="973"/>
      <c r="CK40" s="973"/>
      <c r="CL40" s="974"/>
      <c r="CM40" s="972"/>
      <c r="CN40" s="973"/>
      <c r="CO40" s="973"/>
      <c r="CP40" s="973"/>
      <c r="CQ40" s="974"/>
      <c r="CR40" s="972"/>
      <c r="CS40" s="973"/>
      <c r="CT40" s="973"/>
      <c r="CU40" s="973"/>
      <c r="CV40" s="974"/>
      <c r="CW40" s="972"/>
      <c r="CX40" s="973"/>
      <c r="CY40" s="973"/>
      <c r="CZ40" s="973"/>
      <c r="DA40" s="974"/>
      <c r="DB40" s="972"/>
      <c r="DC40" s="973"/>
      <c r="DD40" s="973"/>
      <c r="DE40" s="973"/>
      <c r="DF40" s="974"/>
      <c r="DG40" s="972"/>
      <c r="DH40" s="973"/>
      <c r="DI40" s="973"/>
      <c r="DJ40" s="973"/>
      <c r="DK40" s="974"/>
      <c r="DL40" s="972"/>
      <c r="DM40" s="973"/>
      <c r="DN40" s="973"/>
      <c r="DO40" s="973"/>
      <c r="DP40" s="974"/>
      <c r="DQ40" s="972"/>
      <c r="DR40" s="973"/>
      <c r="DS40" s="973"/>
      <c r="DT40" s="973"/>
      <c r="DU40" s="974"/>
      <c r="DV40" s="975"/>
      <c r="DW40" s="976"/>
      <c r="DX40" s="976"/>
      <c r="DY40" s="976"/>
      <c r="DZ40" s="977"/>
      <c r="EA40" s="221"/>
    </row>
    <row r="41" spans="1:131" ht="26.25" customHeight="1" x14ac:dyDescent="0.15">
      <c r="A41" s="230">
        <v>14</v>
      </c>
      <c r="B41" s="1013"/>
      <c r="C41" s="1014"/>
      <c r="D41" s="1014"/>
      <c r="E41" s="1014"/>
      <c r="F41" s="1014"/>
      <c r="G41" s="1014"/>
      <c r="H41" s="1014"/>
      <c r="I41" s="1014"/>
      <c r="J41" s="1014"/>
      <c r="K41" s="1014"/>
      <c r="L41" s="1014"/>
      <c r="M41" s="1014"/>
      <c r="N41" s="1014"/>
      <c r="O41" s="1014"/>
      <c r="P41" s="1015"/>
      <c r="Q41" s="1021"/>
      <c r="R41" s="1022"/>
      <c r="S41" s="1022"/>
      <c r="T41" s="1022"/>
      <c r="U41" s="1022"/>
      <c r="V41" s="1022"/>
      <c r="W41" s="1022"/>
      <c r="X41" s="1022"/>
      <c r="Y41" s="1022"/>
      <c r="Z41" s="1022"/>
      <c r="AA41" s="1022"/>
      <c r="AB41" s="1022"/>
      <c r="AC41" s="1022"/>
      <c r="AD41" s="1022"/>
      <c r="AE41" s="1023"/>
      <c r="AF41" s="1018"/>
      <c r="AG41" s="1019"/>
      <c r="AH41" s="1019"/>
      <c r="AI41" s="1019"/>
      <c r="AJ41" s="1020"/>
      <c r="AK41" s="963"/>
      <c r="AL41" s="954"/>
      <c r="AM41" s="954"/>
      <c r="AN41" s="954"/>
      <c r="AO41" s="954"/>
      <c r="AP41" s="954"/>
      <c r="AQ41" s="954"/>
      <c r="AR41" s="954"/>
      <c r="AS41" s="954"/>
      <c r="AT41" s="954"/>
      <c r="AU41" s="954"/>
      <c r="AV41" s="954"/>
      <c r="AW41" s="954"/>
      <c r="AX41" s="954"/>
      <c r="AY41" s="954"/>
      <c r="AZ41" s="1024"/>
      <c r="BA41" s="1024"/>
      <c r="BB41" s="1024"/>
      <c r="BC41" s="1024"/>
      <c r="BD41" s="1024"/>
      <c r="BE41" s="955"/>
      <c r="BF41" s="955"/>
      <c r="BG41" s="955"/>
      <c r="BH41" s="955"/>
      <c r="BI41" s="956"/>
      <c r="BJ41" s="223"/>
      <c r="BK41" s="223"/>
      <c r="BL41" s="223"/>
      <c r="BM41" s="223"/>
      <c r="BN41" s="223"/>
      <c r="BO41" s="233"/>
      <c r="BP41" s="233"/>
      <c r="BQ41" s="230">
        <v>35</v>
      </c>
      <c r="BR41" s="231"/>
      <c r="BS41" s="975"/>
      <c r="BT41" s="976"/>
      <c r="BU41" s="976"/>
      <c r="BV41" s="976"/>
      <c r="BW41" s="976"/>
      <c r="BX41" s="976"/>
      <c r="BY41" s="976"/>
      <c r="BZ41" s="976"/>
      <c r="CA41" s="976"/>
      <c r="CB41" s="976"/>
      <c r="CC41" s="976"/>
      <c r="CD41" s="976"/>
      <c r="CE41" s="976"/>
      <c r="CF41" s="976"/>
      <c r="CG41" s="997"/>
      <c r="CH41" s="972"/>
      <c r="CI41" s="973"/>
      <c r="CJ41" s="973"/>
      <c r="CK41" s="973"/>
      <c r="CL41" s="974"/>
      <c r="CM41" s="972"/>
      <c r="CN41" s="973"/>
      <c r="CO41" s="973"/>
      <c r="CP41" s="973"/>
      <c r="CQ41" s="974"/>
      <c r="CR41" s="972"/>
      <c r="CS41" s="973"/>
      <c r="CT41" s="973"/>
      <c r="CU41" s="973"/>
      <c r="CV41" s="974"/>
      <c r="CW41" s="972"/>
      <c r="CX41" s="973"/>
      <c r="CY41" s="973"/>
      <c r="CZ41" s="973"/>
      <c r="DA41" s="974"/>
      <c r="DB41" s="972"/>
      <c r="DC41" s="973"/>
      <c r="DD41" s="973"/>
      <c r="DE41" s="973"/>
      <c r="DF41" s="974"/>
      <c r="DG41" s="972"/>
      <c r="DH41" s="973"/>
      <c r="DI41" s="973"/>
      <c r="DJ41" s="973"/>
      <c r="DK41" s="974"/>
      <c r="DL41" s="972"/>
      <c r="DM41" s="973"/>
      <c r="DN41" s="973"/>
      <c r="DO41" s="973"/>
      <c r="DP41" s="974"/>
      <c r="DQ41" s="972"/>
      <c r="DR41" s="973"/>
      <c r="DS41" s="973"/>
      <c r="DT41" s="973"/>
      <c r="DU41" s="974"/>
      <c r="DV41" s="975"/>
      <c r="DW41" s="976"/>
      <c r="DX41" s="976"/>
      <c r="DY41" s="976"/>
      <c r="DZ41" s="977"/>
      <c r="EA41" s="221"/>
    </row>
    <row r="42" spans="1:131" ht="26.25" customHeight="1" x14ac:dyDescent="0.15">
      <c r="A42" s="230">
        <v>15</v>
      </c>
      <c r="B42" s="1013"/>
      <c r="C42" s="1014"/>
      <c r="D42" s="1014"/>
      <c r="E42" s="1014"/>
      <c r="F42" s="1014"/>
      <c r="G42" s="1014"/>
      <c r="H42" s="1014"/>
      <c r="I42" s="1014"/>
      <c r="J42" s="1014"/>
      <c r="K42" s="1014"/>
      <c r="L42" s="1014"/>
      <c r="M42" s="1014"/>
      <c r="N42" s="1014"/>
      <c r="O42" s="1014"/>
      <c r="P42" s="1015"/>
      <c r="Q42" s="1021"/>
      <c r="R42" s="1022"/>
      <c r="S42" s="1022"/>
      <c r="T42" s="1022"/>
      <c r="U42" s="1022"/>
      <c r="V42" s="1022"/>
      <c r="W42" s="1022"/>
      <c r="X42" s="1022"/>
      <c r="Y42" s="1022"/>
      <c r="Z42" s="1022"/>
      <c r="AA42" s="1022"/>
      <c r="AB42" s="1022"/>
      <c r="AC42" s="1022"/>
      <c r="AD42" s="1022"/>
      <c r="AE42" s="1023"/>
      <c r="AF42" s="1018"/>
      <c r="AG42" s="1019"/>
      <c r="AH42" s="1019"/>
      <c r="AI42" s="1019"/>
      <c r="AJ42" s="1020"/>
      <c r="AK42" s="963"/>
      <c r="AL42" s="954"/>
      <c r="AM42" s="954"/>
      <c r="AN42" s="954"/>
      <c r="AO42" s="954"/>
      <c r="AP42" s="954"/>
      <c r="AQ42" s="954"/>
      <c r="AR42" s="954"/>
      <c r="AS42" s="954"/>
      <c r="AT42" s="954"/>
      <c r="AU42" s="954"/>
      <c r="AV42" s="954"/>
      <c r="AW42" s="954"/>
      <c r="AX42" s="954"/>
      <c r="AY42" s="954"/>
      <c r="AZ42" s="1024"/>
      <c r="BA42" s="1024"/>
      <c r="BB42" s="1024"/>
      <c r="BC42" s="1024"/>
      <c r="BD42" s="1024"/>
      <c r="BE42" s="955"/>
      <c r="BF42" s="955"/>
      <c r="BG42" s="955"/>
      <c r="BH42" s="955"/>
      <c r="BI42" s="956"/>
      <c r="BJ42" s="223"/>
      <c r="BK42" s="223"/>
      <c r="BL42" s="223"/>
      <c r="BM42" s="223"/>
      <c r="BN42" s="223"/>
      <c r="BO42" s="233"/>
      <c r="BP42" s="233"/>
      <c r="BQ42" s="230">
        <v>36</v>
      </c>
      <c r="BR42" s="231"/>
      <c r="BS42" s="975"/>
      <c r="BT42" s="976"/>
      <c r="BU42" s="976"/>
      <c r="BV42" s="976"/>
      <c r="BW42" s="976"/>
      <c r="BX42" s="976"/>
      <c r="BY42" s="976"/>
      <c r="BZ42" s="976"/>
      <c r="CA42" s="976"/>
      <c r="CB42" s="976"/>
      <c r="CC42" s="976"/>
      <c r="CD42" s="976"/>
      <c r="CE42" s="976"/>
      <c r="CF42" s="976"/>
      <c r="CG42" s="997"/>
      <c r="CH42" s="972"/>
      <c r="CI42" s="973"/>
      <c r="CJ42" s="973"/>
      <c r="CK42" s="973"/>
      <c r="CL42" s="974"/>
      <c r="CM42" s="972"/>
      <c r="CN42" s="973"/>
      <c r="CO42" s="973"/>
      <c r="CP42" s="973"/>
      <c r="CQ42" s="974"/>
      <c r="CR42" s="972"/>
      <c r="CS42" s="973"/>
      <c r="CT42" s="973"/>
      <c r="CU42" s="973"/>
      <c r="CV42" s="974"/>
      <c r="CW42" s="972"/>
      <c r="CX42" s="973"/>
      <c r="CY42" s="973"/>
      <c r="CZ42" s="973"/>
      <c r="DA42" s="974"/>
      <c r="DB42" s="972"/>
      <c r="DC42" s="973"/>
      <c r="DD42" s="973"/>
      <c r="DE42" s="973"/>
      <c r="DF42" s="974"/>
      <c r="DG42" s="972"/>
      <c r="DH42" s="973"/>
      <c r="DI42" s="973"/>
      <c r="DJ42" s="973"/>
      <c r="DK42" s="974"/>
      <c r="DL42" s="972"/>
      <c r="DM42" s="973"/>
      <c r="DN42" s="973"/>
      <c r="DO42" s="973"/>
      <c r="DP42" s="974"/>
      <c r="DQ42" s="972"/>
      <c r="DR42" s="973"/>
      <c r="DS42" s="973"/>
      <c r="DT42" s="973"/>
      <c r="DU42" s="974"/>
      <c r="DV42" s="975"/>
      <c r="DW42" s="976"/>
      <c r="DX42" s="976"/>
      <c r="DY42" s="976"/>
      <c r="DZ42" s="977"/>
      <c r="EA42" s="221"/>
    </row>
    <row r="43" spans="1:131" ht="26.25" customHeight="1" x14ac:dyDescent="0.15">
      <c r="A43" s="230">
        <v>16</v>
      </c>
      <c r="B43" s="1013"/>
      <c r="C43" s="1014"/>
      <c r="D43" s="1014"/>
      <c r="E43" s="1014"/>
      <c r="F43" s="1014"/>
      <c r="G43" s="1014"/>
      <c r="H43" s="1014"/>
      <c r="I43" s="1014"/>
      <c r="J43" s="1014"/>
      <c r="K43" s="1014"/>
      <c r="L43" s="1014"/>
      <c r="M43" s="1014"/>
      <c r="N43" s="1014"/>
      <c r="O43" s="1014"/>
      <c r="P43" s="1015"/>
      <c r="Q43" s="1021"/>
      <c r="R43" s="1022"/>
      <c r="S43" s="1022"/>
      <c r="T43" s="1022"/>
      <c r="U43" s="1022"/>
      <c r="V43" s="1022"/>
      <c r="W43" s="1022"/>
      <c r="X43" s="1022"/>
      <c r="Y43" s="1022"/>
      <c r="Z43" s="1022"/>
      <c r="AA43" s="1022"/>
      <c r="AB43" s="1022"/>
      <c r="AC43" s="1022"/>
      <c r="AD43" s="1022"/>
      <c r="AE43" s="1023"/>
      <c r="AF43" s="1018"/>
      <c r="AG43" s="1019"/>
      <c r="AH43" s="1019"/>
      <c r="AI43" s="1019"/>
      <c r="AJ43" s="1020"/>
      <c r="AK43" s="963"/>
      <c r="AL43" s="954"/>
      <c r="AM43" s="954"/>
      <c r="AN43" s="954"/>
      <c r="AO43" s="954"/>
      <c r="AP43" s="954"/>
      <c r="AQ43" s="954"/>
      <c r="AR43" s="954"/>
      <c r="AS43" s="954"/>
      <c r="AT43" s="954"/>
      <c r="AU43" s="954"/>
      <c r="AV43" s="954"/>
      <c r="AW43" s="954"/>
      <c r="AX43" s="954"/>
      <c r="AY43" s="954"/>
      <c r="AZ43" s="1024"/>
      <c r="BA43" s="1024"/>
      <c r="BB43" s="1024"/>
      <c r="BC43" s="1024"/>
      <c r="BD43" s="1024"/>
      <c r="BE43" s="955"/>
      <c r="BF43" s="955"/>
      <c r="BG43" s="955"/>
      <c r="BH43" s="955"/>
      <c r="BI43" s="956"/>
      <c r="BJ43" s="223"/>
      <c r="BK43" s="223"/>
      <c r="BL43" s="223"/>
      <c r="BM43" s="223"/>
      <c r="BN43" s="223"/>
      <c r="BO43" s="233"/>
      <c r="BP43" s="233"/>
      <c r="BQ43" s="230">
        <v>37</v>
      </c>
      <c r="BR43" s="231"/>
      <c r="BS43" s="975"/>
      <c r="BT43" s="976"/>
      <c r="BU43" s="976"/>
      <c r="BV43" s="976"/>
      <c r="BW43" s="976"/>
      <c r="BX43" s="976"/>
      <c r="BY43" s="976"/>
      <c r="BZ43" s="976"/>
      <c r="CA43" s="976"/>
      <c r="CB43" s="976"/>
      <c r="CC43" s="976"/>
      <c r="CD43" s="976"/>
      <c r="CE43" s="976"/>
      <c r="CF43" s="976"/>
      <c r="CG43" s="997"/>
      <c r="CH43" s="972"/>
      <c r="CI43" s="973"/>
      <c r="CJ43" s="973"/>
      <c r="CK43" s="973"/>
      <c r="CL43" s="974"/>
      <c r="CM43" s="972"/>
      <c r="CN43" s="973"/>
      <c r="CO43" s="973"/>
      <c r="CP43" s="973"/>
      <c r="CQ43" s="974"/>
      <c r="CR43" s="972"/>
      <c r="CS43" s="973"/>
      <c r="CT43" s="973"/>
      <c r="CU43" s="973"/>
      <c r="CV43" s="974"/>
      <c r="CW43" s="972"/>
      <c r="CX43" s="973"/>
      <c r="CY43" s="973"/>
      <c r="CZ43" s="973"/>
      <c r="DA43" s="974"/>
      <c r="DB43" s="972"/>
      <c r="DC43" s="973"/>
      <c r="DD43" s="973"/>
      <c r="DE43" s="973"/>
      <c r="DF43" s="974"/>
      <c r="DG43" s="972"/>
      <c r="DH43" s="973"/>
      <c r="DI43" s="973"/>
      <c r="DJ43" s="973"/>
      <c r="DK43" s="974"/>
      <c r="DL43" s="972"/>
      <c r="DM43" s="973"/>
      <c r="DN43" s="973"/>
      <c r="DO43" s="973"/>
      <c r="DP43" s="974"/>
      <c r="DQ43" s="972"/>
      <c r="DR43" s="973"/>
      <c r="DS43" s="973"/>
      <c r="DT43" s="973"/>
      <c r="DU43" s="974"/>
      <c r="DV43" s="975"/>
      <c r="DW43" s="976"/>
      <c r="DX43" s="976"/>
      <c r="DY43" s="976"/>
      <c r="DZ43" s="977"/>
      <c r="EA43" s="221"/>
    </row>
    <row r="44" spans="1:131" ht="26.25" customHeight="1" x14ac:dyDescent="0.15">
      <c r="A44" s="230">
        <v>17</v>
      </c>
      <c r="B44" s="1013"/>
      <c r="C44" s="1014"/>
      <c r="D44" s="1014"/>
      <c r="E44" s="1014"/>
      <c r="F44" s="1014"/>
      <c r="G44" s="1014"/>
      <c r="H44" s="1014"/>
      <c r="I44" s="1014"/>
      <c r="J44" s="1014"/>
      <c r="K44" s="1014"/>
      <c r="L44" s="1014"/>
      <c r="M44" s="1014"/>
      <c r="N44" s="1014"/>
      <c r="O44" s="1014"/>
      <c r="P44" s="1015"/>
      <c r="Q44" s="1021"/>
      <c r="R44" s="1022"/>
      <c r="S44" s="1022"/>
      <c r="T44" s="1022"/>
      <c r="U44" s="1022"/>
      <c r="V44" s="1022"/>
      <c r="W44" s="1022"/>
      <c r="X44" s="1022"/>
      <c r="Y44" s="1022"/>
      <c r="Z44" s="1022"/>
      <c r="AA44" s="1022"/>
      <c r="AB44" s="1022"/>
      <c r="AC44" s="1022"/>
      <c r="AD44" s="1022"/>
      <c r="AE44" s="1023"/>
      <c r="AF44" s="1018"/>
      <c r="AG44" s="1019"/>
      <c r="AH44" s="1019"/>
      <c r="AI44" s="1019"/>
      <c r="AJ44" s="1020"/>
      <c r="AK44" s="963"/>
      <c r="AL44" s="954"/>
      <c r="AM44" s="954"/>
      <c r="AN44" s="954"/>
      <c r="AO44" s="954"/>
      <c r="AP44" s="954"/>
      <c r="AQ44" s="954"/>
      <c r="AR44" s="954"/>
      <c r="AS44" s="954"/>
      <c r="AT44" s="954"/>
      <c r="AU44" s="954"/>
      <c r="AV44" s="954"/>
      <c r="AW44" s="954"/>
      <c r="AX44" s="954"/>
      <c r="AY44" s="954"/>
      <c r="AZ44" s="1024"/>
      <c r="BA44" s="1024"/>
      <c r="BB44" s="1024"/>
      <c r="BC44" s="1024"/>
      <c r="BD44" s="1024"/>
      <c r="BE44" s="955"/>
      <c r="BF44" s="955"/>
      <c r="BG44" s="955"/>
      <c r="BH44" s="955"/>
      <c r="BI44" s="956"/>
      <c r="BJ44" s="223"/>
      <c r="BK44" s="223"/>
      <c r="BL44" s="223"/>
      <c r="BM44" s="223"/>
      <c r="BN44" s="223"/>
      <c r="BO44" s="233"/>
      <c r="BP44" s="233"/>
      <c r="BQ44" s="230">
        <v>38</v>
      </c>
      <c r="BR44" s="231"/>
      <c r="BS44" s="975"/>
      <c r="BT44" s="976"/>
      <c r="BU44" s="976"/>
      <c r="BV44" s="976"/>
      <c r="BW44" s="976"/>
      <c r="BX44" s="976"/>
      <c r="BY44" s="976"/>
      <c r="BZ44" s="976"/>
      <c r="CA44" s="976"/>
      <c r="CB44" s="976"/>
      <c r="CC44" s="976"/>
      <c r="CD44" s="976"/>
      <c r="CE44" s="976"/>
      <c r="CF44" s="976"/>
      <c r="CG44" s="997"/>
      <c r="CH44" s="972"/>
      <c r="CI44" s="973"/>
      <c r="CJ44" s="973"/>
      <c r="CK44" s="973"/>
      <c r="CL44" s="974"/>
      <c r="CM44" s="972"/>
      <c r="CN44" s="973"/>
      <c r="CO44" s="973"/>
      <c r="CP44" s="973"/>
      <c r="CQ44" s="974"/>
      <c r="CR44" s="972"/>
      <c r="CS44" s="973"/>
      <c r="CT44" s="973"/>
      <c r="CU44" s="973"/>
      <c r="CV44" s="974"/>
      <c r="CW44" s="972"/>
      <c r="CX44" s="973"/>
      <c r="CY44" s="973"/>
      <c r="CZ44" s="973"/>
      <c r="DA44" s="974"/>
      <c r="DB44" s="972"/>
      <c r="DC44" s="973"/>
      <c r="DD44" s="973"/>
      <c r="DE44" s="973"/>
      <c r="DF44" s="974"/>
      <c r="DG44" s="972"/>
      <c r="DH44" s="973"/>
      <c r="DI44" s="973"/>
      <c r="DJ44" s="973"/>
      <c r="DK44" s="974"/>
      <c r="DL44" s="972"/>
      <c r="DM44" s="973"/>
      <c r="DN44" s="973"/>
      <c r="DO44" s="973"/>
      <c r="DP44" s="974"/>
      <c r="DQ44" s="972"/>
      <c r="DR44" s="973"/>
      <c r="DS44" s="973"/>
      <c r="DT44" s="973"/>
      <c r="DU44" s="974"/>
      <c r="DV44" s="975"/>
      <c r="DW44" s="976"/>
      <c r="DX44" s="976"/>
      <c r="DY44" s="976"/>
      <c r="DZ44" s="977"/>
      <c r="EA44" s="221"/>
    </row>
    <row r="45" spans="1:131" ht="26.25" customHeight="1" x14ac:dyDescent="0.15">
      <c r="A45" s="230">
        <v>18</v>
      </c>
      <c r="B45" s="1013"/>
      <c r="C45" s="1014"/>
      <c r="D45" s="1014"/>
      <c r="E45" s="1014"/>
      <c r="F45" s="1014"/>
      <c r="G45" s="1014"/>
      <c r="H45" s="1014"/>
      <c r="I45" s="1014"/>
      <c r="J45" s="1014"/>
      <c r="K45" s="1014"/>
      <c r="L45" s="1014"/>
      <c r="M45" s="1014"/>
      <c r="N45" s="1014"/>
      <c r="O45" s="1014"/>
      <c r="P45" s="1015"/>
      <c r="Q45" s="1021"/>
      <c r="R45" s="1022"/>
      <c r="S45" s="1022"/>
      <c r="T45" s="1022"/>
      <c r="U45" s="1022"/>
      <c r="V45" s="1022"/>
      <c r="W45" s="1022"/>
      <c r="X45" s="1022"/>
      <c r="Y45" s="1022"/>
      <c r="Z45" s="1022"/>
      <c r="AA45" s="1022"/>
      <c r="AB45" s="1022"/>
      <c r="AC45" s="1022"/>
      <c r="AD45" s="1022"/>
      <c r="AE45" s="1023"/>
      <c r="AF45" s="1018"/>
      <c r="AG45" s="1019"/>
      <c r="AH45" s="1019"/>
      <c r="AI45" s="1019"/>
      <c r="AJ45" s="1020"/>
      <c r="AK45" s="963"/>
      <c r="AL45" s="954"/>
      <c r="AM45" s="954"/>
      <c r="AN45" s="954"/>
      <c r="AO45" s="954"/>
      <c r="AP45" s="954"/>
      <c r="AQ45" s="954"/>
      <c r="AR45" s="954"/>
      <c r="AS45" s="954"/>
      <c r="AT45" s="954"/>
      <c r="AU45" s="954"/>
      <c r="AV45" s="954"/>
      <c r="AW45" s="954"/>
      <c r="AX45" s="954"/>
      <c r="AY45" s="954"/>
      <c r="AZ45" s="1024"/>
      <c r="BA45" s="1024"/>
      <c r="BB45" s="1024"/>
      <c r="BC45" s="1024"/>
      <c r="BD45" s="1024"/>
      <c r="BE45" s="955"/>
      <c r="BF45" s="955"/>
      <c r="BG45" s="955"/>
      <c r="BH45" s="955"/>
      <c r="BI45" s="956"/>
      <c r="BJ45" s="223"/>
      <c r="BK45" s="223"/>
      <c r="BL45" s="223"/>
      <c r="BM45" s="223"/>
      <c r="BN45" s="223"/>
      <c r="BO45" s="233"/>
      <c r="BP45" s="233"/>
      <c r="BQ45" s="230">
        <v>39</v>
      </c>
      <c r="BR45" s="231"/>
      <c r="BS45" s="975"/>
      <c r="BT45" s="976"/>
      <c r="BU45" s="976"/>
      <c r="BV45" s="976"/>
      <c r="BW45" s="976"/>
      <c r="BX45" s="976"/>
      <c r="BY45" s="976"/>
      <c r="BZ45" s="976"/>
      <c r="CA45" s="976"/>
      <c r="CB45" s="976"/>
      <c r="CC45" s="976"/>
      <c r="CD45" s="976"/>
      <c r="CE45" s="976"/>
      <c r="CF45" s="976"/>
      <c r="CG45" s="997"/>
      <c r="CH45" s="972"/>
      <c r="CI45" s="973"/>
      <c r="CJ45" s="973"/>
      <c r="CK45" s="973"/>
      <c r="CL45" s="974"/>
      <c r="CM45" s="972"/>
      <c r="CN45" s="973"/>
      <c r="CO45" s="973"/>
      <c r="CP45" s="973"/>
      <c r="CQ45" s="974"/>
      <c r="CR45" s="972"/>
      <c r="CS45" s="973"/>
      <c r="CT45" s="973"/>
      <c r="CU45" s="973"/>
      <c r="CV45" s="974"/>
      <c r="CW45" s="972"/>
      <c r="CX45" s="973"/>
      <c r="CY45" s="973"/>
      <c r="CZ45" s="973"/>
      <c r="DA45" s="974"/>
      <c r="DB45" s="972"/>
      <c r="DC45" s="973"/>
      <c r="DD45" s="973"/>
      <c r="DE45" s="973"/>
      <c r="DF45" s="974"/>
      <c r="DG45" s="972"/>
      <c r="DH45" s="973"/>
      <c r="DI45" s="973"/>
      <c r="DJ45" s="973"/>
      <c r="DK45" s="974"/>
      <c r="DL45" s="972"/>
      <c r="DM45" s="973"/>
      <c r="DN45" s="973"/>
      <c r="DO45" s="973"/>
      <c r="DP45" s="974"/>
      <c r="DQ45" s="972"/>
      <c r="DR45" s="973"/>
      <c r="DS45" s="973"/>
      <c r="DT45" s="973"/>
      <c r="DU45" s="974"/>
      <c r="DV45" s="975"/>
      <c r="DW45" s="976"/>
      <c r="DX45" s="976"/>
      <c r="DY45" s="976"/>
      <c r="DZ45" s="977"/>
      <c r="EA45" s="221"/>
    </row>
    <row r="46" spans="1:131" ht="26.25" customHeight="1" x14ac:dyDescent="0.15">
      <c r="A46" s="230">
        <v>19</v>
      </c>
      <c r="B46" s="1013"/>
      <c r="C46" s="1014"/>
      <c r="D46" s="1014"/>
      <c r="E46" s="1014"/>
      <c r="F46" s="1014"/>
      <c r="G46" s="1014"/>
      <c r="H46" s="1014"/>
      <c r="I46" s="1014"/>
      <c r="J46" s="1014"/>
      <c r="K46" s="1014"/>
      <c r="L46" s="1014"/>
      <c r="M46" s="1014"/>
      <c r="N46" s="1014"/>
      <c r="O46" s="1014"/>
      <c r="P46" s="1015"/>
      <c r="Q46" s="1021"/>
      <c r="R46" s="1022"/>
      <c r="S46" s="1022"/>
      <c r="T46" s="1022"/>
      <c r="U46" s="1022"/>
      <c r="V46" s="1022"/>
      <c r="W46" s="1022"/>
      <c r="X46" s="1022"/>
      <c r="Y46" s="1022"/>
      <c r="Z46" s="1022"/>
      <c r="AA46" s="1022"/>
      <c r="AB46" s="1022"/>
      <c r="AC46" s="1022"/>
      <c r="AD46" s="1022"/>
      <c r="AE46" s="1023"/>
      <c r="AF46" s="1018"/>
      <c r="AG46" s="1019"/>
      <c r="AH46" s="1019"/>
      <c r="AI46" s="1019"/>
      <c r="AJ46" s="1020"/>
      <c r="AK46" s="963"/>
      <c r="AL46" s="954"/>
      <c r="AM46" s="954"/>
      <c r="AN46" s="954"/>
      <c r="AO46" s="954"/>
      <c r="AP46" s="954"/>
      <c r="AQ46" s="954"/>
      <c r="AR46" s="954"/>
      <c r="AS46" s="954"/>
      <c r="AT46" s="954"/>
      <c r="AU46" s="954"/>
      <c r="AV46" s="954"/>
      <c r="AW46" s="954"/>
      <c r="AX46" s="954"/>
      <c r="AY46" s="954"/>
      <c r="AZ46" s="1024"/>
      <c r="BA46" s="1024"/>
      <c r="BB46" s="1024"/>
      <c r="BC46" s="1024"/>
      <c r="BD46" s="1024"/>
      <c r="BE46" s="955"/>
      <c r="BF46" s="955"/>
      <c r="BG46" s="955"/>
      <c r="BH46" s="955"/>
      <c r="BI46" s="956"/>
      <c r="BJ46" s="223"/>
      <c r="BK46" s="223"/>
      <c r="BL46" s="223"/>
      <c r="BM46" s="223"/>
      <c r="BN46" s="223"/>
      <c r="BO46" s="233"/>
      <c r="BP46" s="233"/>
      <c r="BQ46" s="230">
        <v>40</v>
      </c>
      <c r="BR46" s="231"/>
      <c r="BS46" s="975"/>
      <c r="BT46" s="976"/>
      <c r="BU46" s="976"/>
      <c r="BV46" s="976"/>
      <c r="BW46" s="976"/>
      <c r="BX46" s="976"/>
      <c r="BY46" s="976"/>
      <c r="BZ46" s="976"/>
      <c r="CA46" s="976"/>
      <c r="CB46" s="976"/>
      <c r="CC46" s="976"/>
      <c r="CD46" s="976"/>
      <c r="CE46" s="976"/>
      <c r="CF46" s="976"/>
      <c r="CG46" s="997"/>
      <c r="CH46" s="972"/>
      <c r="CI46" s="973"/>
      <c r="CJ46" s="973"/>
      <c r="CK46" s="973"/>
      <c r="CL46" s="974"/>
      <c r="CM46" s="972"/>
      <c r="CN46" s="973"/>
      <c r="CO46" s="973"/>
      <c r="CP46" s="973"/>
      <c r="CQ46" s="974"/>
      <c r="CR46" s="972"/>
      <c r="CS46" s="973"/>
      <c r="CT46" s="973"/>
      <c r="CU46" s="973"/>
      <c r="CV46" s="974"/>
      <c r="CW46" s="972"/>
      <c r="CX46" s="973"/>
      <c r="CY46" s="973"/>
      <c r="CZ46" s="973"/>
      <c r="DA46" s="974"/>
      <c r="DB46" s="972"/>
      <c r="DC46" s="973"/>
      <c r="DD46" s="973"/>
      <c r="DE46" s="973"/>
      <c r="DF46" s="974"/>
      <c r="DG46" s="972"/>
      <c r="DH46" s="973"/>
      <c r="DI46" s="973"/>
      <c r="DJ46" s="973"/>
      <c r="DK46" s="974"/>
      <c r="DL46" s="972"/>
      <c r="DM46" s="973"/>
      <c r="DN46" s="973"/>
      <c r="DO46" s="973"/>
      <c r="DP46" s="974"/>
      <c r="DQ46" s="972"/>
      <c r="DR46" s="973"/>
      <c r="DS46" s="973"/>
      <c r="DT46" s="973"/>
      <c r="DU46" s="974"/>
      <c r="DV46" s="975"/>
      <c r="DW46" s="976"/>
      <c r="DX46" s="976"/>
      <c r="DY46" s="976"/>
      <c r="DZ46" s="977"/>
      <c r="EA46" s="221"/>
    </row>
    <row r="47" spans="1:131" ht="26.25" customHeight="1" x14ac:dyDescent="0.15">
      <c r="A47" s="230">
        <v>20</v>
      </c>
      <c r="B47" s="1013"/>
      <c r="C47" s="1014"/>
      <c r="D47" s="1014"/>
      <c r="E47" s="1014"/>
      <c r="F47" s="1014"/>
      <c r="G47" s="1014"/>
      <c r="H47" s="1014"/>
      <c r="I47" s="1014"/>
      <c r="J47" s="1014"/>
      <c r="K47" s="1014"/>
      <c r="L47" s="1014"/>
      <c r="M47" s="1014"/>
      <c r="N47" s="1014"/>
      <c r="O47" s="1014"/>
      <c r="P47" s="1015"/>
      <c r="Q47" s="1021"/>
      <c r="R47" s="1022"/>
      <c r="S47" s="1022"/>
      <c r="T47" s="1022"/>
      <c r="U47" s="1022"/>
      <c r="V47" s="1022"/>
      <c r="W47" s="1022"/>
      <c r="X47" s="1022"/>
      <c r="Y47" s="1022"/>
      <c r="Z47" s="1022"/>
      <c r="AA47" s="1022"/>
      <c r="AB47" s="1022"/>
      <c r="AC47" s="1022"/>
      <c r="AD47" s="1022"/>
      <c r="AE47" s="1023"/>
      <c r="AF47" s="1018"/>
      <c r="AG47" s="1019"/>
      <c r="AH47" s="1019"/>
      <c r="AI47" s="1019"/>
      <c r="AJ47" s="1020"/>
      <c r="AK47" s="963"/>
      <c r="AL47" s="954"/>
      <c r="AM47" s="954"/>
      <c r="AN47" s="954"/>
      <c r="AO47" s="954"/>
      <c r="AP47" s="954"/>
      <c r="AQ47" s="954"/>
      <c r="AR47" s="954"/>
      <c r="AS47" s="954"/>
      <c r="AT47" s="954"/>
      <c r="AU47" s="954"/>
      <c r="AV47" s="954"/>
      <c r="AW47" s="954"/>
      <c r="AX47" s="954"/>
      <c r="AY47" s="954"/>
      <c r="AZ47" s="1024"/>
      <c r="BA47" s="1024"/>
      <c r="BB47" s="1024"/>
      <c r="BC47" s="1024"/>
      <c r="BD47" s="1024"/>
      <c r="BE47" s="955"/>
      <c r="BF47" s="955"/>
      <c r="BG47" s="955"/>
      <c r="BH47" s="955"/>
      <c r="BI47" s="956"/>
      <c r="BJ47" s="223"/>
      <c r="BK47" s="223"/>
      <c r="BL47" s="223"/>
      <c r="BM47" s="223"/>
      <c r="BN47" s="223"/>
      <c r="BO47" s="233"/>
      <c r="BP47" s="233"/>
      <c r="BQ47" s="230">
        <v>41</v>
      </c>
      <c r="BR47" s="231"/>
      <c r="BS47" s="975"/>
      <c r="BT47" s="976"/>
      <c r="BU47" s="976"/>
      <c r="BV47" s="976"/>
      <c r="BW47" s="976"/>
      <c r="BX47" s="976"/>
      <c r="BY47" s="976"/>
      <c r="BZ47" s="976"/>
      <c r="CA47" s="976"/>
      <c r="CB47" s="976"/>
      <c r="CC47" s="976"/>
      <c r="CD47" s="976"/>
      <c r="CE47" s="976"/>
      <c r="CF47" s="976"/>
      <c r="CG47" s="997"/>
      <c r="CH47" s="972"/>
      <c r="CI47" s="973"/>
      <c r="CJ47" s="973"/>
      <c r="CK47" s="973"/>
      <c r="CL47" s="974"/>
      <c r="CM47" s="972"/>
      <c r="CN47" s="973"/>
      <c r="CO47" s="973"/>
      <c r="CP47" s="973"/>
      <c r="CQ47" s="974"/>
      <c r="CR47" s="972"/>
      <c r="CS47" s="973"/>
      <c r="CT47" s="973"/>
      <c r="CU47" s="973"/>
      <c r="CV47" s="974"/>
      <c r="CW47" s="972"/>
      <c r="CX47" s="973"/>
      <c r="CY47" s="973"/>
      <c r="CZ47" s="973"/>
      <c r="DA47" s="974"/>
      <c r="DB47" s="972"/>
      <c r="DC47" s="973"/>
      <c r="DD47" s="973"/>
      <c r="DE47" s="973"/>
      <c r="DF47" s="974"/>
      <c r="DG47" s="972"/>
      <c r="DH47" s="973"/>
      <c r="DI47" s="973"/>
      <c r="DJ47" s="973"/>
      <c r="DK47" s="974"/>
      <c r="DL47" s="972"/>
      <c r="DM47" s="973"/>
      <c r="DN47" s="973"/>
      <c r="DO47" s="973"/>
      <c r="DP47" s="974"/>
      <c r="DQ47" s="972"/>
      <c r="DR47" s="973"/>
      <c r="DS47" s="973"/>
      <c r="DT47" s="973"/>
      <c r="DU47" s="974"/>
      <c r="DV47" s="975"/>
      <c r="DW47" s="976"/>
      <c r="DX47" s="976"/>
      <c r="DY47" s="976"/>
      <c r="DZ47" s="977"/>
      <c r="EA47" s="221"/>
    </row>
    <row r="48" spans="1:131" ht="26.25" customHeight="1" x14ac:dyDescent="0.15">
      <c r="A48" s="230">
        <v>21</v>
      </c>
      <c r="B48" s="1013"/>
      <c r="C48" s="1014"/>
      <c r="D48" s="1014"/>
      <c r="E48" s="1014"/>
      <c r="F48" s="1014"/>
      <c r="G48" s="1014"/>
      <c r="H48" s="1014"/>
      <c r="I48" s="1014"/>
      <c r="J48" s="1014"/>
      <c r="K48" s="1014"/>
      <c r="L48" s="1014"/>
      <c r="M48" s="1014"/>
      <c r="N48" s="1014"/>
      <c r="O48" s="1014"/>
      <c r="P48" s="1015"/>
      <c r="Q48" s="1021"/>
      <c r="R48" s="1022"/>
      <c r="S48" s="1022"/>
      <c r="T48" s="1022"/>
      <c r="U48" s="1022"/>
      <c r="V48" s="1022"/>
      <c r="W48" s="1022"/>
      <c r="X48" s="1022"/>
      <c r="Y48" s="1022"/>
      <c r="Z48" s="1022"/>
      <c r="AA48" s="1022"/>
      <c r="AB48" s="1022"/>
      <c r="AC48" s="1022"/>
      <c r="AD48" s="1022"/>
      <c r="AE48" s="1023"/>
      <c r="AF48" s="1018"/>
      <c r="AG48" s="1019"/>
      <c r="AH48" s="1019"/>
      <c r="AI48" s="1019"/>
      <c r="AJ48" s="1020"/>
      <c r="AK48" s="963"/>
      <c r="AL48" s="954"/>
      <c r="AM48" s="954"/>
      <c r="AN48" s="954"/>
      <c r="AO48" s="954"/>
      <c r="AP48" s="954"/>
      <c r="AQ48" s="954"/>
      <c r="AR48" s="954"/>
      <c r="AS48" s="954"/>
      <c r="AT48" s="954"/>
      <c r="AU48" s="954"/>
      <c r="AV48" s="954"/>
      <c r="AW48" s="954"/>
      <c r="AX48" s="954"/>
      <c r="AY48" s="954"/>
      <c r="AZ48" s="1024"/>
      <c r="BA48" s="1024"/>
      <c r="BB48" s="1024"/>
      <c r="BC48" s="1024"/>
      <c r="BD48" s="1024"/>
      <c r="BE48" s="955"/>
      <c r="BF48" s="955"/>
      <c r="BG48" s="955"/>
      <c r="BH48" s="955"/>
      <c r="BI48" s="956"/>
      <c r="BJ48" s="223"/>
      <c r="BK48" s="223"/>
      <c r="BL48" s="223"/>
      <c r="BM48" s="223"/>
      <c r="BN48" s="223"/>
      <c r="BO48" s="233"/>
      <c r="BP48" s="233"/>
      <c r="BQ48" s="230">
        <v>42</v>
      </c>
      <c r="BR48" s="231"/>
      <c r="BS48" s="975"/>
      <c r="BT48" s="976"/>
      <c r="BU48" s="976"/>
      <c r="BV48" s="976"/>
      <c r="BW48" s="976"/>
      <c r="BX48" s="976"/>
      <c r="BY48" s="976"/>
      <c r="BZ48" s="976"/>
      <c r="CA48" s="976"/>
      <c r="CB48" s="976"/>
      <c r="CC48" s="976"/>
      <c r="CD48" s="976"/>
      <c r="CE48" s="976"/>
      <c r="CF48" s="976"/>
      <c r="CG48" s="997"/>
      <c r="CH48" s="972"/>
      <c r="CI48" s="973"/>
      <c r="CJ48" s="973"/>
      <c r="CK48" s="973"/>
      <c r="CL48" s="974"/>
      <c r="CM48" s="972"/>
      <c r="CN48" s="973"/>
      <c r="CO48" s="973"/>
      <c r="CP48" s="973"/>
      <c r="CQ48" s="974"/>
      <c r="CR48" s="972"/>
      <c r="CS48" s="973"/>
      <c r="CT48" s="973"/>
      <c r="CU48" s="973"/>
      <c r="CV48" s="974"/>
      <c r="CW48" s="972"/>
      <c r="CX48" s="973"/>
      <c r="CY48" s="973"/>
      <c r="CZ48" s="973"/>
      <c r="DA48" s="974"/>
      <c r="DB48" s="972"/>
      <c r="DC48" s="973"/>
      <c r="DD48" s="973"/>
      <c r="DE48" s="973"/>
      <c r="DF48" s="974"/>
      <c r="DG48" s="972"/>
      <c r="DH48" s="973"/>
      <c r="DI48" s="973"/>
      <c r="DJ48" s="973"/>
      <c r="DK48" s="974"/>
      <c r="DL48" s="972"/>
      <c r="DM48" s="973"/>
      <c r="DN48" s="973"/>
      <c r="DO48" s="973"/>
      <c r="DP48" s="974"/>
      <c r="DQ48" s="972"/>
      <c r="DR48" s="973"/>
      <c r="DS48" s="973"/>
      <c r="DT48" s="973"/>
      <c r="DU48" s="974"/>
      <c r="DV48" s="975"/>
      <c r="DW48" s="976"/>
      <c r="DX48" s="976"/>
      <c r="DY48" s="976"/>
      <c r="DZ48" s="977"/>
      <c r="EA48" s="221"/>
    </row>
    <row r="49" spans="1:131" ht="26.25" customHeight="1" x14ac:dyDescent="0.15">
      <c r="A49" s="230">
        <v>22</v>
      </c>
      <c r="B49" s="1013"/>
      <c r="C49" s="1014"/>
      <c r="D49" s="1014"/>
      <c r="E49" s="1014"/>
      <c r="F49" s="1014"/>
      <c r="G49" s="1014"/>
      <c r="H49" s="1014"/>
      <c r="I49" s="1014"/>
      <c r="J49" s="1014"/>
      <c r="K49" s="1014"/>
      <c r="L49" s="1014"/>
      <c r="M49" s="1014"/>
      <c r="N49" s="1014"/>
      <c r="O49" s="1014"/>
      <c r="P49" s="1015"/>
      <c r="Q49" s="1021"/>
      <c r="R49" s="1022"/>
      <c r="S49" s="1022"/>
      <c r="T49" s="1022"/>
      <c r="U49" s="1022"/>
      <c r="V49" s="1022"/>
      <c r="W49" s="1022"/>
      <c r="X49" s="1022"/>
      <c r="Y49" s="1022"/>
      <c r="Z49" s="1022"/>
      <c r="AA49" s="1022"/>
      <c r="AB49" s="1022"/>
      <c r="AC49" s="1022"/>
      <c r="AD49" s="1022"/>
      <c r="AE49" s="1023"/>
      <c r="AF49" s="1018"/>
      <c r="AG49" s="1019"/>
      <c r="AH49" s="1019"/>
      <c r="AI49" s="1019"/>
      <c r="AJ49" s="1020"/>
      <c r="AK49" s="963"/>
      <c r="AL49" s="954"/>
      <c r="AM49" s="954"/>
      <c r="AN49" s="954"/>
      <c r="AO49" s="954"/>
      <c r="AP49" s="954"/>
      <c r="AQ49" s="954"/>
      <c r="AR49" s="954"/>
      <c r="AS49" s="954"/>
      <c r="AT49" s="954"/>
      <c r="AU49" s="954"/>
      <c r="AV49" s="954"/>
      <c r="AW49" s="954"/>
      <c r="AX49" s="954"/>
      <c r="AY49" s="954"/>
      <c r="AZ49" s="1024"/>
      <c r="BA49" s="1024"/>
      <c r="BB49" s="1024"/>
      <c r="BC49" s="1024"/>
      <c r="BD49" s="1024"/>
      <c r="BE49" s="955"/>
      <c r="BF49" s="955"/>
      <c r="BG49" s="955"/>
      <c r="BH49" s="955"/>
      <c r="BI49" s="956"/>
      <c r="BJ49" s="223"/>
      <c r="BK49" s="223"/>
      <c r="BL49" s="223"/>
      <c r="BM49" s="223"/>
      <c r="BN49" s="223"/>
      <c r="BO49" s="233"/>
      <c r="BP49" s="233"/>
      <c r="BQ49" s="230">
        <v>43</v>
      </c>
      <c r="BR49" s="231"/>
      <c r="BS49" s="975"/>
      <c r="BT49" s="976"/>
      <c r="BU49" s="976"/>
      <c r="BV49" s="976"/>
      <c r="BW49" s="976"/>
      <c r="BX49" s="976"/>
      <c r="BY49" s="976"/>
      <c r="BZ49" s="976"/>
      <c r="CA49" s="976"/>
      <c r="CB49" s="976"/>
      <c r="CC49" s="976"/>
      <c r="CD49" s="976"/>
      <c r="CE49" s="976"/>
      <c r="CF49" s="976"/>
      <c r="CG49" s="997"/>
      <c r="CH49" s="972"/>
      <c r="CI49" s="973"/>
      <c r="CJ49" s="973"/>
      <c r="CK49" s="973"/>
      <c r="CL49" s="974"/>
      <c r="CM49" s="972"/>
      <c r="CN49" s="973"/>
      <c r="CO49" s="973"/>
      <c r="CP49" s="973"/>
      <c r="CQ49" s="974"/>
      <c r="CR49" s="972"/>
      <c r="CS49" s="973"/>
      <c r="CT49" s="973"/>
      <c r="CU49" s="973"/>
      <c r="CV49" s="974"/>
      <c r="CW49" s="972"/>
      <c r="CX49" s="973"/>
      <c r="CY49" s="973"/>
      <c r="CZ49" s="973"/>
      <c r="DA49" s="974"/>
      <c r="DB49" s="972"/>
      <c r="DC49" s="973"/>
      <c r="DD49" s="973"/>
      <c r="DE49" s="973"/>
      <c r="DF49" s="974"/>
      <c r="DG49" s="972"/>
      <c r="DH49" s="973"/>
      <c r="DI49" s="973"/>
      <c r="DJ49" s="973"/>
      <c r="DK49" s="974"/>
      <c r="DL49" s="972"/>
      <c r="DM49" s="973"/>
      <c r="DN49" s="973"/>
      <c r="DO49" s="973"/>
      <c r="DP49" s="974"/>
      <c r="DQ49" s="972"/>
      <c r="DR49" s="973"/>
      <c r="DS49" s="973"/>
      <c r="DT49" s="973"/>
      <c r="DU49" s="974"/>
      <c r="DV49" s="975"/>
      <c r="DW49" s="976"/>
      <c r="DX49" s="976"/>
      <c r="DY49" s="976"/>
      <c r="DZ49" s="977"/>
      <c r="EA49" s="221"/>
    </row>
    <row r="50" spans="1:131" ht="26.25" customHeight="1" x14ac:dyDescent="0.15">
      <c r="A50" s="230">
        <v>23</v>
      </c>
      <c r="B50" s="1013"/>
      <c r="C50" s="1014"/>
      <c r="D50" s="1014"/>
      <c r="E50" s="1014"/>
      <c r="F50" s="1014"/>
      <c r="G50" s="1014"/>
      <c r="H50" s="1014"/>
      <c r="I50" s="1014"/>
      <c r="J50" s="1014"/>
      <c r="K50" s="1014"/>
      <c r="L50" s="1014"/>
      <c r="M50" s="1014"/>
      <c r="N50" s="1014"/>
      <c r="O50" s="1014"/>
      <c r="P50" s="1015"/>
      <c r="Q50" s="1016"/>
      <c r="R50" s="1008"/>
      <c r="S50" s="1008"/>
      <c r="T50" s="1008"/>
      <c r="U50" s="1008"/>
      <c r="V50" s="1008"/>
      <c r="W50" s="1008"/>
      <c r="X50" s="1008"/>
      <c r="Y50" s="1008"/>
      <c r="Z50" s="1008"/>
      <c r="AA50" s="1008"/>
      <c r="AB50" s="1008"/>
      <c r="AC50" s="1008"/>
      <c r="AD50" s="1008"/>
      <c r="AE50" s="1017"/>
      <c r="AF50" s="1018"/>
      <c r="AG50" s="1019"/>
      <c r="AH50" s="1019"/>
      <c r="AI50" s="1019"/>
      <c r="AJ50" s="1020"/>
      <c r="AK50" s="1007"/>
      <c r="AL50" s="1008"/>
      <c r="AM50" s="1008"/>
      <c r="AN50" s="1008"/>
      <c r="AO50" s="1008"/>
      <c r="AP50" s="1008"/>
      <c r="AQ50" s="1008"/>
      <c r="AR50" s="1008"/>
      <c r="AS50" s="1008"/>
      <c r="AT50" s="1008"/>
      <c r="AU50" s="1008"/>
      <c r="AV50" s="1008"/>
      <c r="AW50" s="1008"/>
      <c r="AX50" s="1008"/>
      <c r="AY50" s="1008"/>
      <c r="AZ50" s="1009"/>
      <c r="BA50" s="1009"/>
      <c r="BB50" s="1009"/>
      <c r="BC50" s="1009"/>
      <c r="BD50" s="1009"/>
      <c r="BE50" s="955"/>
      <c r="BF50" s="955"/>
      <c r="BG50" s="955"/>
      <c r="BH50" s="955"/>
      <c r="BI50" s="956"/>
      <c r="BJ50" s="223"/>
      <c r="BK50" s="223"/>
      <c r="BL50" s="223"/>
      <c r="BM50" s="223"/>
      <c r="BN50" s="223"/>
      <c r="BO50" s="233"/>
      <c r="BP50" s="233"/>
      <c r="BQ50" s="230">
        <v>44</v>
      </c>
      <c r="BR50" s="231"/>
      <c r="BS50" s="975"/>
      <c r="BT50" s="976"/>
      <c r="BU50" s="976"/>
      <c r="BV50" s="976"/>
      <c r="BW50" s="976"/>
      <c r="BX50" s="976"/>
      <c r="BY50" s="976"/>
      <c r="BZ50" s="976"/>
      <c r="CA50" s="976"/>
      <c r="CB50" s="976"/>
      <c r="CC50" s="976"/>
      <c r="CD50" s="976"/>
      <c r="CE50" s="976"/>
      <c r="CF50" s="976"/>
      <c r="CG50" s="997"/>
      <c r="CH50" s="972"/>
      <c r="CI50" s="973"/>
      <c r="CJ50" s="973"/>
      <c r="CK50" s="973"/>
      <c r="CL50" s="974"/>
      <c r="CM50" s="972"/>
      <c r="CN50" s="973"/>
      <c r="CO50" s="973"/>
      <c r="CP50" s="973"/>
      <c r="CQ50" s="974"/>
      <c r="CR50" s="972"/>
      <c r="CS50" s="973"/>
      <c r="CT50" s="973"/>
      <c r="CU50" s="973"/>
      <c r="CV50" s="974"/>
      <c r="CW50" s="972"/>
      <c r="CX50" s="973"/>
      <c r="CY50" s="973"/>
      <c r="CZ50" s="973"/>
      <c r="DA50" s="974"/>
      <c r="DB50" s="972"/>
      <c r="DC50" s="973"/>
      <c r="DD50" s="973"/>
      <c r="DE50" s="973"/>
      <c r="DF50" s="974"/>
      <c r="DG50" s="972"/>
      <c r="DH50" s="973"/>
      <c r="DI50" s="973"/>
      <c r="DJ50" s="973"/>
      <c r="DK50" s="974"/>
      <c r="DL50" s="972"/>
      <c r="DM50" s="973"/>
      <c r="DN50" s="973"/>
      <c r="DO50" s="973"/>
      <c r="DP50" s="974"/>
      <c r="DQ50" s="972"/>
      <c r="DR50" s="973"/>
      <c r="DS50" s="973"/>
      <c r="DT50" s="973"/>
      <c r="DU50" s="974"/>
      <c r="DV50" s="975"/>
      <c r="DW50" s="976"/>
      <c r="DX50" s="976"/>
      <c r="DY50" s="976"/>
      <c r="DZ50" s="977"/>
      <c r="EA50" s="221"/>
    </row>
    <row r="51" spans="1:131" ht="26.25" customHeight="1" x14ac:dyDescent="0.15">
      <c r="A51" s="230">
        <v>24</v>
      </c>
      <c r="B51" s="1013"/>
      <c r="C51" s="1014"/>
      <c r="D51" s="1014"/>
      <c r="E51" s="1014"/>
      <c r="F51" s="1014"/>
      <c r="G51" s="1014"/>
      <c r="H51" s="1014"/>
      <c r="I51" s="1014"/>
      <c r="J51" s="1014"/>
      <c r="K51" s="1014"/>
      <c r="L51" s="1014"/>
      <c r="M51" s="1014"/>
      <c r="N51" s="1014"/>
      <c r="O51" s="1014"/>
      <c r="P51" s="1015"/>
      <c r="Q51" s="1016"/>
      <c r="R51" s="1008"/>
      <c r="S51" s="1008"/>
      <c r="T51" s="1008"/>
      <c r="U51" s="1008"/>
      <c r="V51" s="1008"/>
      <c r="W51" s="1008"/>
      <c r="X51" s="1008"/>
      <c r="Y51" s="1008"/>
      <c r="Z51" s="1008"/>
      <c r="AA51" s="1008"/>
      <c r="AB51" s="1008"/>
      <c r="AC51" s="1008"/>
      <c r="AD51" s="1008"/>
      <c r="AE51" s="1017"/>
      <c r="AF51" s="1018"/>
      <c r="AG51" s="1019"/>
      <c r="AH51" s="1019"/>
      <c r="AI51" s="1019"/>
      <c r="AJ51" s="1020"/>
      <c r="AK51" s="1007"/>
      <c r="AL51" s="1008"/>
      <c r="AM51" s="1008"/>
      <c r="AN51" s="1008"/>
      <c r="AO51" s="1008"/>
      <c r="AP51" s="1008"/>
      <c r="AQ51" s="1008"/>
      <c r="AR51" s="1008"/>
      <c r="AS51" s="1008"/>
      <c r="AT51" s="1008"/>
      <c r="AU51" s="1008"/>
      <c r="AV51" s="1008"/>
      <c r="AW51" s="1008"/>
      <c r="AX51" s="1008"/>
      <c r="AY51" s="1008"/>
      <c r="AZ51" s="1009"/>
      <c r="BA51" s="1009"/>
      <c r="BB51" s="1009"/>
      <c r="BC51" s="1009"/>
      <c r="BD51" s="1009"/>
      <c r="BE51" s="955"/>
      <c r="BF51" s="955"/>
      <c r="BG51" s="955"/>
      <c r="BH51" s="955"/>
      <c r="BI51" s="956"/>
      <c r="BJ51" s="223"/>
      <c r="BK51" s="223"/>
      <c r="BL51" s="223"/>
      <c r="BM51" s="223"/>
      <c r="BN51" s="223"/>
      <c r="BO51" s="233"/>
      <c r="BP51" s="233"/>
      <c r="BQ51" s="230">
        <v>45</v>
      </c>
      <c r="BR51" s="231"/>
      <c r="BS51" s="975"/>
      <c r="BT51" s="976"/>
      <c r="BU51" s="976"/>
      <c r="BV51" s="976"/>
      <c r="BW51" s="976"/>
      <c r="BX51" s="976"/>
      <c r="BY51" s="976"/>
      <c r="BZ51" s="976"/>
      <c r="CA51" s="976"/>
      <c r="CB51" s="976"/>
      <c r="CC51" s="976"/>
      <c r="CD51" s="976"/>
      <c r="CE51" s="976"/>
      <c r="CF51" s="976"/>
      <c r="CG51" s="997"/>
      <c r="CH51" s="972"/>
      <c r="CI51" s="973"/>
      <c r="CJ51" s="973"/>
      <c r="CK51" s="973"/>
      <c r="CL51" s="974"/>
      <c r="CM51" s="972"/>
      <c r="CN51" s="973"/>
      <c r="CO51" s="973"/>
      <c r="CP51" s="973"/>
      <c r="CQ51" s="974"/>
      <c r="CR51" s="972"/>
      <c r="CS51" s="973"/>
      <c r="CT51" s="973"/>
      <c r="CU51" s="973"/>
      <c r="CV51" s="974"/>
      <c r="CW51" s="972"/>
      <c r="CX51" s="973"/>
      <c r="CY51" s="973"/>
      <c r="CZ51" s="973"/>
      <c r="DA51" s="974"/>
      <c r="DB51" s="972"/>
      <c r="DC51" s="973"/>
      <c r="DD51" s="973"/>
      <c r="DE51" s="973"/>
      <c r="DF51" s="974"/>
      <c r="DG51" s="972"/>
      <c r="DH51" s="973"/>
      <c r="DI51" s="973"/>
      <c r="DJ51" s="973"/>
      <c r="DK51" s="974"/>
      <c r="DL51" s="972"/>
      <c r="DM51" s="973"/>
      <c r="DN51" s="973"/>
      <c r="DO51" s="973"/>
      <c r="DP51" s="974"/>
      <c r="DQ51" s="972"/>
      <c r="DR51" s="973"/>
      <c r="DS51" s="973"/>
      <c r="DT51" s="973"/>
      <c r="DU51" s="974"/>
      <c r="DV51" s="975"/>
      <c r="DW51" s="976"/>
      <c r="DX51" s="976"/>
      <c r="DY51" s="976"/>
      <c r="DZ51" s="977"/>
      <c r="EA51" s="221"/>
    </row>
    <row r="52" spans="1:131" ht="26.25" customHeight="1" x14ac:dyDescent="0.15">
      <c r="A52" s="230">
        <v>25</v>
      </c>
      <c r="B52" s="1013"/>
      <c r="C52" s="1014"/>
      <c r="D52" s="1014"/>
      <c r="E52" s="1014"/>
      <c r="F52" s="1014"/>
      <c r="G52" s="1014"/>
      <c r="H52" s="1014"/>
      <c r="I52" s="1014"/>
      <c r="J52" s="1014"/>
      <c r="K52" s="1014"/>
      <c r="L52" s="1014"/>
      <c r="M52" s="1014"/>
      <c r="N52" s="1014"/>
      <c r="O52" s="1014"/>
      <c r="P52" s="1015"/>
      <c r="Q52" s="1016"/>
      <c r="R52" s="1008"/>
      <c r="S52" s="1008"/>
      <c r="T52" s="1008"/>
      <c r="U52" s="1008"/>
      <c r="V52" s="1008"/>
      <c r="W52" s="1008"/>
      <c r="X52" s="1008"/>
      <c r="Y52" s="1008"/>
      <c r="Z52" s="1008"/>
      <c r="AA52" s="1008"/>
      <c r="AB52" s="1008"/>
      <c r="AC52" s="1008"/>
      <c r="AD52" s="1008"/>
      <c r="AE52" s="1017"/>
      <c r="AF52" s="1018"/>
      <c r="AG52" s="1019"/>
      <c r="AH52" s="1019"/>
      <c r="AI52" s="1019"/>
      <c r="AJ52" s="1020"/>
      <c r="AK52" s="1007"/>
      <c r="AL52" s="1008"/>
      <c r="AM52" s="1008"/>
      <c r="AN52" s="1008"/>
      <c r="AO52" s="1008"/>
      <c r="AP52" s="1008"/>
      <c r="AQ52" s="1008"/>
      <c r="AR52" s="1008"/>
      <c r="AS52" s="1008"/>
      <c r="AT52" s="1008"/>
      <c r="AU52" s="1008"/>
      <c r="AV52" s="1008"/>
      <c r="AW52" s="1008"/>
      <c r="AX52" s="1008"/>
      <c r="AY52" s="1008"/>
      <c r="AZ52" s="1009"/>
      <c r="BA52" s="1009"/>
      <c r="BB52" s="1009"/>
      <c r="BC52" s="1009"/>
      <c r="BD52" s="1009"/>
      <c r="BE52" s="955"/>
      <c r="BF52" s="955"/>
      <c r="BG52" s="955"/>
      <c r="BH52" s="955"/>
      <c r="BI52" s="956"/>
      <c r="BJ52" s="223"/>
      <c r="BK52" s="223"/>
      <c r="BL52" s="223"/>
      <c r="BM52" s="223"/>
      <c r="BN52" s="223"/>
      <c r="BO52" s="233"/>
      <c r="BP52" s="233"/>
      <c r="BQ52" s="230">
        <v>46</v>
      </c>
      <c r="BR52" s="231"/>
      <c r="BS52" s="975"/>
      <c r="BT52" s="976"/>
      <c r="BU52" s="976"/>
      <c r="BV52" s="976"/>
      <c r="BW52" s="976"/>
      <c r="BX52" s="976"/>
      <c r="BY52" s="976"/>
      <c r="BZ52" s="976"/>
      <c r="CA52" s="976"/>
      <c r="CB52" s="976"/>
      <c r="CC52" s="976"/>
      <c r="CD52" s="976"/>
      <c r="CE52" s="976"/>
      <c r="CF52" s="976"/>
      <c r="CG52" s="997"/>
      <c r="CH52" s="972"/>
      <c r="CI52" s="973"/>
      <c r="CJ52" s="973"/>
      <c r="CK52" s="973"/>
      <c r="CL52" s="974"/>
      <c r="CM52" s="972"/>
      <c r="CN52" s="973"/>
      <c r="CO52" s="973"/>
      <c r="CP52" s="973"/>
      <c r="CQ52" s="974"/>
      <c r="CR52" s="972"/>
      <c r="CS52" s="973"/>
      <c r="CT52" s="973"/>
      <c r="CU52" s="973"/>
      <c r="CV52" s="974"/>
      <c r="CW52" s="972"/>
      <c r="CX52" s="973"/>
      <c r="CY52" s="973"/>
      <c r="CZ52" s="973"/>
      <c r="DA52" s="974"/>
      <c r="DB52" s="972"/>
      <c r="DC52" s="973"/>
      <c r="DD52" s="973"/>
      <c r="DE52" s="973"/>
      <c r="DF52" s="974"/>
      <c r="DG52" s="972"/>
      <c r="DH52" s="973"/>
      <c r="DI52" s="973"/>
      <c r="DJ52" s="973"/>
      <c r="DK52" s="974"/>
      <c r="DL52" s="972"/>
      <c r="DM52" s="973"/>
      <c r="DN52" s="973"/>
      <c r="DO52" s="973"/>
      <c r="DP52" s="974"/>
      <c r="DQ52" s="972"/>
      <c r="DR52" s="973"/>
      <c r="DS52" s="973"/>
      <c r="DT52" s="973"/>
      <c r="DU52" s="974"/>
      <c r="DV52" s="975"/>
      <c r="DW52" s="976"/>
      <c r="DX52" s="976"/>
      <c r="DY52" s="976"/>
      <c r="DZ52" s="977"/>
      <c r="EA52" s="221"/>
    </row>
    <row r="53" spans="1:131" ht="26.25" customHeight="1" x14ac:dyDescent="0.15">
      <c r="A53" s="230">
        <v>26</v>
      </c>
      <c r="B53" s="1013"/>
      <c r="C53" s="1014"/>
      <c r="D53" s="1014"/>
      <c r="E53" s="1014"/>
      <c r="F53" s="1014"/>
      <c r="G53" s="1014"/>
      <c r="H53" s="1014"/>
      <c r="I53" s="1014"/>
      <c r="J53" s="1014"/>
      <c r="K53" s="1014"/>
      <c r="L53" s="1014"/>
      <c r="M53" s="1014"/>
      <c r="N53" s="1014"/>
      <c r="O53" s="1014"/>
      <c r="P53" s="1015"/>
      <c r="Q53" s="1016"/>
      <c r="R53" s="1008"/>
      <c r="S53" s="1008"/>
      <c r="T53" s="1008"/>
      <c r="U53" s="1008"/>
      <c r="V53" s="1008"/>
      <c r="W53" s="1008"/>
      <c r="X53" s="1008"/>
      <c r="Y53" s="1008"/>
      <c r="Z53" s="1008"/>
      <c r="AA53" s="1008"/>
      <c r="AB53" s="1008"/>
      <c r="AC53" s="1008"/>
      <c r="AD53" s="1008"/>
      <c r="AE53" s="1017"/>
      <c r="AF53" s="1018"/>
      <c r="AG53" s="1019"/>
      <c r="AH53" s="1019"/>
      <c r="AI53" s="1019"/>
      <c r="AJ53" s="1020"/>
      <c r="AK53" s="1007"/>
      <c r="AL53" s="1008"/>
      <c r="AM53" s="1008"/>
      <c r="AN53" s="1008"/>
      <c r="AO53" s="1008"/>
      <c r="AP53" s="1008"/>
      <c r="AQ53" s="1008"/>
      <c r="AR53" s="1008"/>
      <c r="AS53" s="1008"/>
      <c r="AT53" s="1008"/>
      <c r="AU53" s="1008"/>
      <c r="AV53" s="1008"/>
      <c r="AW53" s="1008"/>
      <c r="AX53" s="1008"/>
      <c r="AY53" s="1008"/>
      <c r="AZ53" s="1009"/>
      <c r="BA53" s="1009"/>
      <c r="BB53" s="1009"/>
      <c r="BC53" s="1009"/>
      <c r="BD53" s="1009"/>
      <c r="BE53" s="955"/>
      <c r="BF53" s="955"/>
      <c r="BG53" s="955"/>
      <c r="BH53" s="955"/>
      <c r="BI53" s="956"/>
      <c r="BJ53" s="223"/>
      <c r="BK53" s="223"/>
      <c r="BL53" s="223"/>
      <c r="BM53" s="223"/>
      <c r="BN53" s="223"/>
      <c r="BO53" s="233"/>
      <c r="BP53" s="233"/>
      <c r="BQ53" s="230">
        <v>47</v>
      </c>
      <c r="BR53" s="231"/>
      <c r="BS53" s="975"/>
      <c r="BT53" s="976"/>
      <c r="BU53" s="976"/>
      <c r="BV53" s="976"/>
      <c r="BW53" s="976"/>
      <c r="BX53" s="976"/>
      <c r="BY53" s="976"/>
      <c r="BZ53" s="976"/>
      <c r="CA53" s="976"/>
      <c r="CB53" s="976"/>
      <c r="CC53" s="976"/>
      <c r="CD53" s="976"/>
      <c r="CE53" s="976"/>
      <c r="CF53" s="976"/>
      <c r="CG53" s="997"/>
      <c r="CH53" s="972"/>
      <c r="CI53" s="973"/>
      <c r="CJ53" s="973"/>
      <c r="CK53" s="973"/>
      <c r="CL53" s="974"/>
      <c r="CM53" s="972"/>
      <c r="CN53" s="973"/>
      <c r="CO53" s="973"/>
      <c r="CP53" s="973"/>
      <c r="CQ53" s="974"/>
      <c r="CR53" s="972"/>
      <c r="CS53" s="973"/>
      <c r="CT53" s="973"/>
      <c r="CU53" s="973"/>
      <c r="CV53" s="974"/>
      <c r="CW53" s="972"/>
      <c r="CX53" s="973"/>
      <c r="CY53" s="973"/>
      <c r="CZ53" s="973"/>
      <c r="DA53" s="974"/>
      <c r="DB53" s="972"/>
      <c r="DC53" s="973"/>
      <c r="DD53" s="973"/>
      <c r="DE53" s="973"/>
      <c r="DF53" s="974"/>
      <c r="DG53" s="972"/>
      <c r="DH53" s="973"/>
      <c r="DI53" s="973"/>
      <c r="DJ53" s="973"/>
      <c r="DK53" s="974"/>
      <c r="DL53" s="972"/>
      <c r="DM53" s="973"/>
      <c r="DN53" s="973"/>
      <c r="DO53" s="973"/>
      <c r="DP53" s="974"/>
      <c r="DQ53" s="972"/>
      <c r="DR53" s="973"/>
      <c r="DS53" s="973"/>
      <c r="DT53" s="973"/>
      <c r="DU53" s="974"/>
      <c r="DV53" s="975"/>
      <c r="DW53" s="976"/>
      <c r="DX53" s="976"/>
      <c r="DY53" s="976"/>
      <c r="DZ53" s="977"/>
      <c r="EA53" s="221"/>
    </row>
    <row r="54" spans="1:131" ht="26.25" customHeight="1" x14ac:dyDescent="0.15">
      <c r="A54" s="230">
        <v>27</v>
      </c>
      <c r="B54" s="1013"/>
      <c r="C54" s="1014"/>
      <c r="D54" s="1014"/>
      <c r="E54" s="1014"/>
      <c r="F54" s="1014"/>
      <c r="G54" s="1014"/>
      <c r="H54" s="1014"/>
      <c r="I54" s="1014"/>
      <c r="J54" s="1014"/>
      <c r="K54" s="1014"/>
      <c r="L54" s="1014"/>
      <c r="M54" s="1014"/>
      <c r="N54" s="1014"/>
      <c r="O54" s="1014"/>
      <c r="P54" s="1015"/>
      <c r="Q54" s="1016"/>
      <c r="R54" s="1008"/>
      <c r="S54" s="1008"/>
      <c r="T54" s="1008"/>
      <c r="U54" s="1008"/>
      <c r="V54" s="1008"/>
      <c r="W54" s="1008"/>
      <c r="X54" s="1008"/>
      <c r="Y54" s="1008"/>
      <c r="Z54" s="1008"/>
      <c r="AA54" s="1008"/>
      <c r="AB54" s="1008"/>
      <c r="AC54" s="1008"/>
      <c r="AD54" s="1008"/>
      <c r="AE54" s="1017"/>
      <c r="AF54" s="1018"/>
      <c r="AG54" s="1019"/>
      <c r="AH54" s="1019"/>
      <c r="AI54" s="1019"/>
      <c r="AJ54" s="1020"/>
      <c r="AK54" s="1007"/>
      <c r="AL54" s="1008"/>
      <c r="AM54" s="1008"/>
      <c r="AN54" s="1008"/>
      <c r="AO54" s="1008"/>
      <c r="AP54" s="1008"/>
      <c r="AQ54" s="1008"/>
      <c r="AR54" s="1008"/>
      <c r="AS54" s="1008"/>
      <c r="AT54" s="1008"/>
      <c r="AU54" s="1008"/>
      <c r="AV54" s="1008"/>
      <c r="AW54" s="1008"/>
      <c r="AX54" s="1008"/>
      <c r="AY54" s="1008"/>
      <c r="AZ54" s="1009"/>
      <c r="BA54" s="1009"/>
      <c r="BB54" s="1009"/>
      <c r="BC54" s="1009"/>
      <c r="BD54" s="1009"/>
      <c r="BE54" s="955"/>
      <c r="BF54" s="955"/>
      <c r="BG54" s="955"/>
      <c r="BH54" s="955"/>
      <c r="BI54" s="956"/>
      <c r="BJ54" s="223"/>
      <c r="BK54" s="223"/>
      <c r="BL54" s="223"/>
      <c r="BM54" s="223"/>
      <c r="BN54" s="223"/>
      <c r="BO54" s="233"/>
      <c r="BP54" s="233"/>
      <c r="BQ54" s="230">
        <v>48</v>
      </c>
      <c r="BR54" s="231"/>
      <c r="BS54" s="975"/>
      <c r="BT54" s="976"/>
      <c r="BU54" s="976"/>
      <c r="BV54" s="976"/>
      <c r="BW54" s="976"/>
      <c r="BX54" s="976"/>
      <c r="BY54" s="976"/>
      <c r="BZ54" s="976"/>
      <c r="CA54" s="976"/>
      <c r="CB54" s="976"/>
      <c r="CC54" s="976"/>
      <c r="CD54" s="976"/>
      <c r="CE54" s="976"/>
      <c r="CF54" s="976"/>
      <c r="CG54" s="997"/>
      <c r="CH54" s="972"/>
      <c r="CI54" s="973"/>
      <c r="CJ54" s="973"/>
      <c r="CK54" s="973"/>
      <c r="CL54" s="974"/>
      <c r="CM54" s="972"/>
      <c r="CN54" s="973"/>
      <c r="CO54" s="973"/>
      <c r="CP54" s="973"/>
      <c r="CQ54" s="974"/>
      <c r="CR54" s="972"/>
      <c r="CS54" s="973"/>
      <c r="CT54" s="973"/>
      <c r="CU54" s="973"/>
      <c r="CV54" s="974"/>
      <c r="CW54" s="972"/>
      <c r="CX54" s="973"/>
      <c r="CY54" s="973"/>
      <c r="CZ54" s="973"/>
      <c r="DA54" s="974"/>
      <c r="DB54" s="972"/>
      <c r="DC54" s="973"/>
      <c r="DD54" s="973"/>
      <c r="DE54" s="973"/>
      <c r="DF54" s="974"/>
      <c r="DG54" s="972"/>
      <c r="DH54" s="973"/>
      <c r="DI54" s="973"/>
      <c r="DJ54" s="973"/>
      <c r="DK54" s="974"/>
      <c r="DL54" s="972"/>
      <c r="DM54" s="973"/>
      <c r="DN54" s="973"/>
      <c r="DO54" s="973"/>
      <c r="DP54" s="974"/>
      <c r="DQ54" s="972"/>
      <c r="DR54" s="973"/>
      <c r="DS54" s="973"/>
      <c r="DT54" s="973"/>
      <c r="DU54" s="974"/>
      <c r="DV54" s="975"/>
      <c r="DW54" s="976"/>
      <c r="DX54" s="976"/>
      <c r="DY54" s="976"/>
      <c r="DZ54" s="977"/>
      <c r="EA54" s="221"/>
    </row>
    <row r="55" spans="1:131" ht="26.25" customHeight="1" x14ac:dyDescent="0.15">
      <c r="A55" s="230">
        <v>28</v>
      </c>
      <c r="B55" s="1013"/>
      <c r="C55" s="1014"/>
      <c r="D55" s="1014"/>
      <c r="E55" s="1014"/>
      <c r="F55" s="1014"/>
      <c r="G55" s="1014"/>
      <c r="H55" s="1014"/>
      <c r="I55" s="1014"/>
      <c r="J55" s="1014"/>
      <c r="K55" s="1014"/>
      <c r="L55" s="1014"/>
      <c r="M55" s="1014"/>
      <c r="N55" s="1014"/>
      <c r="O55" s="1014"/>
      <c r="P55" s="1015"/>
      <c r="Q55" s="1016"/>
      <c r="R55" s="1008"/>
      <c r="S55" s="1008"/>
      <c r="T55" s="1008"/>
      <c r="U55" s="1008"/>
      <c r="V55" s="1008"/>
      <c r="W55" s="1008"/>
      <c r="X55" s="1008"/>
      <c r="Y55" s="1008"/>
      <c r="Z55" s="1008"/>
      <c r="AA55" s="1008"/>
      <c r="AB55" s="1008"/>
      <c r="AC55" s="1008"/>
      <c r="AD55" s="1008"/>
      <c r="AE55" s="1017"/>
      <c r="AF55" s="1018"/>
      <c r="AG55" s="1019"/>
      <c r="AH55" s="1019"/>
      <c r="AI55" s="1019"/>
      <c r="AJ55" s="1020"/>
      <c r="AK55" s="1007"/>
      <c r="AL55" s="1008"/>
      <c r="AM55" s="1008"/>
      <c r="AN55" s="1008"/>
      <c r="AO55" s="1008"/>
      <c r="AP55" s="1008"/>
      <c r="AQ55" s="1008"/>
      <c r="AR55" s="1008"/>
      <c r="AS55" s="1008"/>
      <c r="AT55" s="1008"/>
      <c r="AU55" s="1008"/>
      <c r="AV55" s="1008"/>
      <c r="AW55" s="1008"/>
      <c r="AX55" s="1008"/>
      <c r="AY55" s="1008"/>
      <c r="AZ55" s="1009"/>
      <c r="BA55" s="1009"/>
      <c r="BB55" s="1009"/>
      <c r="BC55" s="1009"/>
      <c r="BD55" s="1009"/>
      <c r="BE55" s="955"/>
      <c r="BF55" s="955"/>
      <c r="BG55" s="955"/>
      <c r="BH55" s="955"/>
      <c r="BI55" s="956"/>
      <c r="BJ55" s="223"/>
      <c r="BK55" s="223"/>
      <c r="BL55" s="223"/>
      <c r="BM55" s="223"/>
      <c r="BN55" s="223"/>
      <c r="BO55" s="233"/>
      <c r="BP55" s="233"/>
      <c r="BQ55" s="230">
        <v>49</v>
      </c>
      <c r="BR55" s="231"/>
      <c r="BS55" s="975"/>
      <c r="BT55" s="976"/>
      <c r="BU55" s="976"/>
      <c r="BV55" s="976"/>
      <c r="BW55" s="976"/>
      <c r="BX55" s="976"/>
      <c r="BY55" s="976"/>
      <c r="BZ55" s="976"/>
      <c r="CA55" s="976"/>
      <c r="CB55" s="976"/>
      <c r="CC55" s="976"/>
      <c r="CD55" s="976"/>
      <c r="CE55" s="976"/>
      <c r="CF55" s="976"/>
      <c r="CG55" s="997"/>
      <c r="CH55" s="972"/>
      <c r="CI55" s="973"/>
      <c r="CJ55" s="973"/>
      <c r="CK55" s="973"/>
      <c r="CL55" s="974"/>
      <c r="CM55" s="972"/>
      <c r="CN55" s="973"/>
      <c r="CO55" s="973"/>
      <c r="CP55" s="973"/>
      <c r="CQ55" s="974"/>
      <c r="CR55" s="972"/>
      <c r="CS55" s="973"/>
      <c r="CT55" s="973"/>
      <c r="CU55" s="973"/>
      <c r="CV55" s="974"/>
      <c r="CW55" s="972"/>
      <c r="CX55" s="973"/>
      <c r="CY55" s="973"/>
      <c r="CZ55" s="973"/>
      <c r="DA55" s="974"/>
      <c r="DB55" s="972"/>
      <c r="DC55" s="973"/>
      <c r="DD55" s="973"/>
      <c r="DE55" s="973"/>
      <c r="DF55" s="974"/>
      <c r="DG55" s="972"/>
      <c r="DH55" s="973"/>
      <c r="DI55" s="973"/>
      <c r="DJ55" s="973"/>
      <c r="DK55" s="974"/>
      <c r="DL55" s="972"/>
      <c r="DM55" s="973"/>
      <c r="DN55" s="973"/>
      <c r="DO55" s="973"/>
      <c r="DP55" s="974"/>
      <c r="DQ55" s="972"/>
      <c r="DR55" s="973"/>
      <c r="DS55" s="973"/>
      <c r="DT55" s="973"/>
      <c r="DU55" s="974"/>
      <c r="DV55" s="975"/>
      <c r="DW55" s="976"/>
      <c r="DX55" s="976"/>
      <c r="DY55" s="976"/>
      <c r="DZ55" s="977"/>
      <c r="EA55" s="221"/>
    </row>
    <row r="56" spans="1:131" ht="26.25" customHeight="1" x14ac:dyDescent="0.15">
      <c r="A56" s="230">
        <v>29</v>
      </c>
      <c r="B56" s="1013"/>
      <c r="C56" s="1014"/>
      <c r="D56" s="1014"/>
      <c r="E56" s="1014"/>
      <c r="F56" s="1014"/>
      <c r="G56" s="1014"/>
      <c r="H56" s="1014"/>
      <c r="I56" s="1014"/>
      <c r="J56" s="1014"/>
      <c r="K56" s="1014"/>
      <c r="L56" s="1014"/>
      <c r="M56" s="1014"/>
      <c r="N56" s="1014"/>
      <c r="O56" s="1014"/>
      <c r="P56" s="1015"/>
      <c r="Q56" s="1016"/>
      <c r="R56" s="1008"/>
      <c r="S56" s="1008"/>
      <c r="T56" s="1008"/>
      <c r="U56" s="1008"/>
      <c r="V56" s="1008"/>
      <c r="W56" s="1008"/>
      <c r="X56" s="1008"/>
      <c r="Y56" s="1008"/>
      <c r="Z56" s="1008"/>
      <c r="AA56" s="1008"/>
      <c r="AB56" s="1008"/>
      <c r="AC56" s="1008"/>
      <c r="AD56" s="1008"/>
      <c r="AE56" s="1017"/>
      <c r="AF56" s="1018"/>
      <c r="AG56" s="1019"/>
      <c r="AH56" s="1019"/>
      <c r="AI56" s="1019"/>
      <c r="AJ56" s="1020"/>
      <c r="AK56" s="1007"/>
      <c r="AL56" s="1008"/>
      <c r="AM56" s="1008"/>
      <c r="AN56" s="1008"/>
      <c r="AO56" s="1008"/>
      <c r="AP56" s="1008"/>
      <c r="AQ56" s="1008"/>
      <c r="AR56" s="1008"/>
      <c r="AS56" s="1008"/>
      <c r="AT56" s="1008"/>
      <c r="AU56" s="1008"/>
      <c r="AV56" s="1008"/>
      <c r="AW56" s="1008"/>
      <c r="AX56" s="1008"/>
      <c r="AY56" s="1008"/>
      <c r="AZ56" s="1009"/>
      <c r="BA56" s="1009"/>
      <c r="BB56" s="1009"/>
      <c r="BC56" s="1009"/>
      <c r="BD56" s="1009"/>
      <c r="BE56" s="955"/>
      <c r="BF56" s="955"/>
      <c r="BG56" s="955"/>
      <c r="BH56" s="955"/>
      <c r="BI56" s="956"/>
      <c r="BJ56" s="223"/>
      <c r="BK56" s="223"/>
      <c r="BL56" s="223"/>
      <c r="BM56" s="223"/>
      <c r="BN56" s="223"/>
      <c r="BO56" s="233"/>
      <c r="BP56" s="233"/>
      <c r="BQ56" s="230">
        <v>50</v>
      </c>
      <c r="BR56" s="231"/>
      <c r="BS56" s="975"/>
      <c r="BT56" s="976"/>
      <c r="BU56" s="976"/>
      <c r="BV56" s="976"/>
      <c r="BW56" s="976"/>
      <c r="BX56" s="976"/>
      <c r="BY56" s="976"/>
      <c r="BZ56" s="976"/>
      <c r="CA56" s="976"/>
      <c r="CB56" s="976"/>
      <c r="CC56" s="976"/>
      <c r="CD56" s="976"/>
      <c r="CE56" s="976"/>
      <c r="CF56" s="976"/>
      <c r="CG56" s="997"/>
      <c r="CH56" s="972"/>
      <c r="CI56" s="973"/>
      <c r="CJ56" s="973"/>
      <c r="CK56" s="973"/>
      <c r="CL56" s="974"/>
      <c r="CM56" s="972"/>
      <c r="CN56" s="973"/>
      <c r="CO56" s="973"/>
      <c r="CP56" s="973"/>
      <c r="CQ56" s="974"/>
      <c r="CR56" s="972"/>
      <c r="CS56" s="973"/>
      <c r="CT56" s="973"/>
      <c r="CU56" s="973"/>
      <c r="CV56" s="974"/>
      <c r="CW56" s="972"/>
      <c r="CX56" s="973"/>
      <c r="CY56" s="973"/>
      <c r="CZ56" s="973"/>
      <c r="DA56" s="974"/>
      <c r="DB56" s="972"/>
      <c r="DC56" s="973"/>
      <c r="DD56" s="973"/>
      <c r="DE56" s="973"/>
      <c r="DF56" s="974"/>
      <c r="DG56" s="972"/>
      <c r="DH56" s="973"/>
      <c r="DI56" s="973"/>
      <c r="DJ56" s="973"/>
      <c r="DK56" s="974"/>
      <c r="DL56" s="972"/>
      <c r="DM56" s="973"/>
      <c r="DN56" s="973"/>
      <c r="DO56" s="973"/>
      <c r="DP56" s="974"/>
      <c r="DQ56" s="972"/>
      <c r="DR56" s="973"/>
      <c r="DS56" s="973"/>
      <c r="DT56" s="973"/>
      <c r="DU56" s="974"/>
      <c r="DV56" s="975"/>
      <c r="DW56" s="976"/>
      <c r="DX56" s="976"/>
      <c r="DY56" s="976"/>
      <c r="DZ56" s="977"/>
      <c r="EA56" s="221"/>
    </row>
    <row r="57" spans="1:131" ht="26.25" customHeight="1" x14ac:dyDescent="0.15">
      <c r="A57" s="230">
        <v>30</v>
      </c>
      <c r="B57" s="1013"/>
      <c r="C57" s="1014"/>
      <c r="D57" s="1014"/>
      <c r="E57" s="1014"/>
      <c r="F57" s="1014"/>
      <c r="G57" s="1014"/>
      <c r="H57" s="1014"/>
      <c r="I57" s="1014"/>
      <c r="J57" s="1014"/>
      <c r="K57" s="1014"/>
      <c r="L57" s="1014"/>
      <c r="M57" s="1014"/>
      <c r="N57" s="1014"/>
      <c r="O57" s="1014"/>
      <c r="P57" s="1015"/>
      <c r="Q57" s="1016"/>
      <c r="R57" s="1008"/>
      <c r="S57" s="1008"/>
      <c r="T57" s="1008"/>
      <c r="U57" s="1008"/>
      <c r="V57" s="1008"/>
      <c r="W57" s="1008"/>
      <c r="X57" s="1008"/>
      <c r="Y57" s="1008"/>
      <c r="Z57" s="1008"/>
      <c r="AA57" s="1008"/>
      <c r="AB57" s="1008"/>
      <c r="AC57" s="1008"/>
      <c r="AD57" s="1008"/>
      <c r="AE57" s="1017"/>
      <c r="AF57" s="1018"/>
      <c r="AG57" s="1019"/>
      <c r="AH57" s="1019"/>
      <c r="AI57" s="1019"/>
      <c r="AJ57" s="1020"/>
      <c r="AK57" s="1007"/>
      <c r="AL57" s="1008"/>
      <c r="AM57" s="1008"/>
      <c r="AN57" s="1008"/>
      <c r="AO57" s="1008"/>
      <c r="AP57" s="1008"/>
      <c r="AQ57" s="1008"/>
      <c r="AR57" s="1008"/>
      <c r="AS57" s="1008"/>
      <c r="AT57" s="1008"/>
      <c r="AU57" s="1008"/>
      <c r="AV57" s="1008"/>
      <c r="AW57" s="1008"/>
      <c r="AX57" s="1008"/>
      <c r="AY57" s="1008"/>
      <c r="AZ57" s="1009"/>
      <c r="BA57" s="1009"/>
      <c r="BB57" s="1009"/>
      <c r="BC57" s="1009"/>
      <c r="BD57" s="1009"/>
      <c r="BE57" s="955"/>
      <c r="BF57" s="955"/>
      <c r="BG57" s="955"/>
      <c r="BH57" s="955"/>
      <c r="BI57" s="956"/>
      <c r="BJ57" s="223"/>
      <c r="BK57" s="223"/>
      <c r="BL57" s="223"/>
      <c r="BM57" s="223"/>
      <c r="BN57" s="223"/>
      <c r="BO57" s="233"/>
      <c r="BP57" s="233"/>
      <c r="BQ57" s="230">
        <v>51</v>
      </c>
      <c r="BR57" s="231"/>
      <c r="BS57" s="975"/>
      <c r="BT57" s="976"/>
      <c r="BU57" s="976"/>
      <c r="BV57" s="976"/>
      <c r="BW57" s="976"/>
      <c r="BX57" s="976"/>
      <c r="BY57" s="976"/>
      <c r="BZ57" s="976"/>
      <c r="CA57" s="976"/>
      <c r="CB57" s="976"/>
      <c r="CC57" s="976"/>
      <c r="CD57" s="976"/>
      <c r="CE57" s="976"/>
      <c r="CF57" s="976"/>
      <c r="CG57" s="997"/>
      <c r="CH57" s="972"/>
      <c r="CI57" s="973"/>
      <c r="CJ57" s="973"/>
      <c r="CK57" s="973"/>
      <c r="CL57" s="974"/>
      <c r="CM57" s="972"/>
      <c r="CN57" s="973"/>
      <c r="CO57" s="973"/>
      <c r="CP57" s="973"/>
      <c r="CQ57" s="974"/>
      <c r="CR57" s="972"/>
      <c r="CS57" s="973"/>
      <c r="CT57" s="973"/>
      <c r="CU57" s="973"/>
      <c r="CV57" s="974"/>
      <c r="CW57" s="972"/>
      <c r="CX57" s="973"/>
      <c r="CY57" s="973"/>
      <c r="CZ57" s="973"/>
      <c r="DA57" s="974"/>
      <c r="DB57" s="972"/>
      <c r="DC57" s="973"/>
      <c r="DD57" s="973"/>
      <c r="DE57" s="973"/>
      <c r="DF57" s="974"/>
      <c r="DG57" s="972"/>
      <c r="DH57" s="973"/>
      <c r="DI57" s="973"/>
      <c r="DJ57" s="973"/>
      <c r="DK57" s="974"/>
      <c r="DL57" s="972"/>
      <c r="DM57" s="973"/>
      <c r="DN57" s="973"/>
      <c r="DO57" s="973"/>
      <c r="DP57" s="974"/>
      <c r="DQ57" s="972"/>
      <c r="DR57" s="973"/>
      <c r="DS57" s="973"/>
      <c r="DT57" s="973"/>
      <c r="DU57" s="974"/>
      <c r="DV57" s="975"/>
      <c r="DW57" s="976"/>
      <c r="DX57" s="976"/>
      <c r="DY57" s="976"/>
      <c r="DZ57" s="977"/>
      <c r="EA57" s="221"/>
    </row>
    <row r="58" spans="1:131" ht="26.25" customHeight="1" x14ac:dyDescent="0.15">
      <c r="A58" s="230">
        <v>31</v>
      </c>
      <c r="B58" s="1013"/>
      <c r="C58" s="1014"/>
      <c r="D58" s="1014"/>
      <c r="E58" s="1014"/>
      <c r="F58" s="1014"/>
      <c r="G58" s="1014"/>
      <c r="H58" s="1014"/>
      <c r="I58" s="1014"/>
      <c r="J58" s="1014"/>
      <c r="K58" s="1014"/>
      <c r="L58" s="1014"/>
      <c r="M58" s="1014"/>
      <c r="N58" s="1014"/>
      <c r="O58" s="1014"/>
      <c r="P58" s="1015"/>
      <c r="Q58" s="1016"/>
      <c r="R58" s="1008"/>
      <c r="S58" s="1008"/>
      <c r="T58" s="1008"/>
      <c r="U58" s="1008"/>
      <c r="V58" s="1008"/>
      <c r="W58" s="1008"/>
      <c r="X58" s="1008"/>
      <c r="Y58" s="1008"/>
      <c r="Z58" s="1008"/>
      <c r="AA58" s="1008"/>
      <c r="AB58" s="1008"/>
      <c r="AC58" s="1008"/>
      <c r="AD58" s="1008"/>
      <c r="AE58" s="1017"/>
      <c r="AF58" s="1018"/>
      <c r="AG58" s="1019"/>
      <c r="AH58" s="1019"/>
      <c r="AI58" s="1019"/>
      <c r="AJ58" s="1020"/>
      <c r="AK58" s="1007"/>
      <c r="AL58" s="1008"/>
      <c r="AM58" s="1008"/>
      <c r="AN58" s="1008"/>
      <c r="AO58" s="1008"/>
      <c r="AP58" s="1008"/>
      <c r="AQ58" s="1008"/>
      <c r="AR58" s="1008"/>
      <c r="AS58" s="1008"/>
      <c r="AT58" s="1008"/>
      <c r="AU58" s="1008"/>
      <c r="AV58" s="1008"/>
      <c r="AW58" s="1008"/>
      <c r="AX58" s="1008"/>
      <c r="AY58" s="1008"/>
      <c r="AZ58" s="1009"/>
      <c r="BA58" s="1009"/>
      <c r="BB58" s="1009"/>
      <c r="BC58" s="1009"/>
      <c r="BD58" s="1009"/>
      <c r="BE58" s="955"/>
      <c r="BF58" s="955"/>
      <c r="BG58" s="955"/>
      <c r="BH58" s="955"/>
      <c r="BI58" s="956"/>
      <c r="BJ58" s="223"/>
      <c r="BK58" s="223"/>
      <c r="BL58" s="223"/>
      <c r="BM58" s="223"/>
      <c r="BN58" s="223"/>
      <c r="BO58" s="233"/>
      <c r="BP58" s="233"/>
      <c r="BQ58" s="230">
        <v>52</v>
      </c>
      <c r="BR58" s="231"/>
      <c r="BS58" s="975"/>
      <c r="BT58" s="976"/>
      <c r="BU58" s="976"/>
      <c r="BV58" s="976"/>
      <c r="BW58" s="976"/>
      <c r="BX58" s="976"/>
      <c r="BY58" s="976"/>
      <c r="BZ58" s="976"/>
      <c r="CA58" s="976"/>
      <c r="CB58" s="976"/>
      <c r="CC58" s="976"/>
      <c r="CD58" s="976"/>
      <c r="CE58" s="976"/>
      <c r="CF58" s="976"/>
      <c r="CG58" s="997"/>
      <c r="CH58" s="972"/>
      <c r="CI58" s="973"/>
      <c r="CJ58" s="973"/>
      <c r="CK58" s="973"/>
      <c r="CL58" s="974"/>
      <c r="CM58" s="972"/>
      <c r="CN58" s="973"/>
      <c r="CO58" s="973"/>
      <c r="CP58" s="973"/>
      <c r="CQ58" s="974"/>
      <c r="CR58" s="972"/>
      <c r="CS58" s="973"/>
      <c r="CT58" s="973"/>
      <c r="CU58" s="973"/>
      <c r="CV58" s="974"/>
      <c r="CW58" s="972"/>
      <c r="CX58" s="973"/>
      <c r="CY58" s="973"/>
      <c r="CZ58" s="973"/>
      <c r="DA58" s="974"/>
      <c r="DB58" s="972"/>
      <c r="DC58" s="973"/>
      <c r="DD58" s="973"/>
      <c r="DE58" s="973"/>
      <c r="DF58" s="974"/>
      <c r="DG58" s="972"/>
      <c r="DH58" s="973"/>
      <c r="DI58" s="973"/>
      <c r="DJ58" s="973"/>
      <c r="DK58" s="974"/>
      <c r="DL58" s="972"/>
      <c r="DM58" s="973"/>
      <c r="DN58" s="973"/>
      <c r="DO58" s="973"/>
      <c r="DP58" s="974"/>
      <c r="DQ58" s="972"/>
      <c r="DR58" s="973"/>
      <c r="DS58" s="973"/>
      <c r="DT58" s="973"/>
      <c r="DU58" s="974"/>
      <c r="DV58" s="975"/>
      <c r="DW58" s="976"/>
      <c r="DX58" s="976"/>
      <c r="DY58" s="976"/>
      <c r="DZ58" s="977"/>
      <c r="EA58" s="221"/>
    </row>
    <row r="59" spans="1:131" ht="26.25" customHeight="1" x14ac:dyDescent="0.15">
      <c r="A59" s="230">
        <v>32</v>
      </c>
      <c r="B59" s="1013"/>
      <c r="C59" s="1014"/>
      <c r="D59" s="1014"/>
      <c r="E59" s="1014"/>
      <c r="F59" s="1014"/>
      <c r="G59" s="1014"/>
      <c r="H59" s="1014"/>
      <c r="I59" s="1014"/>
      <c r="J59" s="1014"/>
      <c r="K59" s="1014"/>
      <c r="L59" s="1014"/>
      <c r="M59" s="1014"/>
      <c r="N59" s="1014"/>
      <c r="O59" s="1014"/>
      <c r="P59" s="1015"/>
      <c r="Q59" s="1016"/>
      <c r="R59" s="1008"/>
      <c r="S59" s="1008"/>
      <c r="T59" s="1008"/>
      <c r="U59" s="1008"/>
      <c r="V59" s="1008"/>
      <c r="W59" s="1008"/>
      <c r="X59" s="1008"/>
      <c r="Y59" s="1008"/>
      <c r="Z59" s="1008"/>
      <c r="AA59" s="1008"/>
      <c r="AB59" s="1008"/>
      <c r="AC59" s="1008"/>
      <c r="AD59" s="1008"/>
      <c r="AE59" s="1017"/>
      <c r="AF59" s="1018"/>
      <c r="AG59" s="1019"/>
      <c r="AH59" s="1019"/>
      <c r="AI59" s="1019"/>
      <c r="AJ59" s="1020"/>
      <c r="AK59" s="1007"/>
      <c r="AL59" s="1008"/>
      <c r="AM59" s="1008"/>
      <c r="AN59" s="1008"/>
      <c r="AO59" s="1008"/>
      <c r="AP59" s="1008"/>
      <c r="AQ59" s="1008"/>
      <c r="AR59" s="1008"/>
      <c r="AS59" s="1008"/>
      <c r="AT59" s="1008"/>
      <c r="AU59" s="1008"/>
      <c r="AV59" s="1008"/>
      <c r="AW59" s="1008"/>
      <c r="AX59" s="1008"/>
      <c r="AY59" s="1008"/>
      <c r="AZ59" s="1009"/>
      <c r="BA59" s="1009"/>
      <c r="BB59" s="1009"/>
      <c r="BC59" s="1009"/>
      <c r="BD59" s="1009"/>
      <c r="BE59" s="955"/>
      <c r="BF59" s="955"/>
      <c r="BG59" s="955"/>
      <c r="BH59" s="955"/>
      <c r="BI59" s="956"/>
      <c r="BJ59" s="223"/>
      <c r="BK59" s="223"/>
      <c r="BL59" s="223"/>
      <c r="BM59" s="223"/>
      <c r="BN59" s="223"/>
      <c r="BO59" s="233"/>
      <c r="BP59" s="233"/>
      <c r="BQ59" s="230">
        <v>53</v>
      </c>
      <c r="BR59" s="231"/>
      <c r="BS59" s="975"/>
      <c r="BT59" s="976"/>
      <c r="BU59" s="976"/>
      <c r="BV59" s="976"/>
      <c r="BW59" s="976"/>
      <c r="BX59" s="976"/>
      <c r="BY59" s="976"/>
      <c r="BZ59" s="976"/>
      <c r="CA59" s="976"/>
      <c r="CB59" s="976"/>
      <c r="CC59" s="976"/>
      <c r="CD59" s="976"/>
      <c r="CE59" s="976"/>
      <c r="CF59" s="976"/>
      <c r="CG59" s="997"/>
      <c r="CH59" s="972"/>
      <c r="CI59" s="973"/>
      <c r="CJ59" s="973"/>
      <c r="CK59" s="973"/>
      <c r="CL59" s="974"/>
      <c r="CM59" s="972"/>
      <c r="CN59" s="973"/>
      <c r="CO59" s="973"/>
      <c r="CP59" s="973"/>
      <c r="CQ59" s="974"/>
      <c r="CR59" s="972"/>
      <c r="CS59" s="973"/>
      <c r="CT59" s="973"/>
      <c r="CU59" s="973"/>
      <c r="CV59" s="974"/>
      <c r="CW59" s="972"/>
      <c r="CX59" s="973"/>
      <c r="CY59" s="973"/>
      <c r="CZ59" s="973"/>
      <c r="DA59" s="974"/>
      <c r="DB59" s="972"/>
      <c r="DC59" s="973"/>
      <c r="DD59" s="973"/>
      <c r="DE59" s="973"/>
      <c r="DF59" s="974"/>
      <c r="DG59" s="972"/>
      <c r="DH59" s="973"/>
      <c r="DI59" s="973"/>
      <c r="DJ59" s="973"/>
      <c r="DK59" s="974"/>
      <c r="DL59" s="972"/>
      <c r="DM59" s="973"/>
      <c r="DN59" s="973"/>
      <c r="DO59" s="973"/>
      <c r="DP59" s="974"/>
      <c r="DQ59" s="972"/>
      <c r="DR59" s="973"/>
      <c r="DS59" s="973"/>
      <c r="DT59" s="973"/>
      <c r="DU59" s="974"/>
      <c r="DV59" s="975"/>
      <c r="DW59" s="976"/>
      <c r="DX59" s="976"/>
      <c r="DY59" s="976"/>
      <c r="DZ59" s="977"/>
      <c r="EA59" s="221"/>
    </row>
    <row r="60" spans="1:131" ht="26.25" customHeight="1" x14ac:dyDescent="0.15">
      <c r="A60" s="230">
        <v>33</v>
      </c>
      <c r="B60" s="1013"/>
      <c r="C60" s="1014"/>
      <c r="D60" s="1014"/>
      <c r="E60" s="1014"/>
      <c r="F60" s="1014"/>
      <c r="G60" s="1014"/>
      <c r="H60" s="1014"/>
      <c r="I60" s="1014"/>
      <c r="J60" s="1014"/>
      <c r="K60" s="1014"/>
      <c r="L60" s="1014"/>
      <c r="M60" s="1014"/>
      <c r="N60" s="1014"/>
      <c r="O60" s="1014"/>
      <c r="P60" s="1015"/>
      <c r="Q60" s="1016"/>
      <c r="R60" s="1008"/>
      <c r="S60" s="1008"/>
      <c r="T60" s="1008"/>
      <c r="U60" s="1008"/>
      <c r="V60" s="1008"/>
      <c r="W60" s="1008"/>
      <c r="X60" s="1008"/>
      <c r="Y60" s="1008"/>
      <c r="Z60" s="1008"/>
      <c r="AA60" s="1008"/>
      <c r="AB60" s="1008"/>
      <c r="AC60" s="1008"/>
      <c r="AD60" s="1008"/>
      <c r="AE60" s="1017"/>
      <c r="AF60" s="1018"/>
      <c r="AG60" s="1019"/>
      <c r="AH60" s="1019"/>
      <c r="AI60" s="1019"/>
      <c r="AJ60" s="1020"/>
      <c r="AK60" s="1007"/>
      <c r="AL60" s="1008"/>
      <c r="AM60" s="1008"/>
      <c r="AN60" s="1008"/>
      <c r="AO60" s="1008"/>
      <c r="AP60" s="1008"/>
      <c r="AQ60" s="1008"/>
      <c r="AR60" s="1008"/>
      <c r="AS60" s="1008"/>
      <c r="AT60" s="1008"/>
      <c r="AU60" s="1008"/>
      <c r="AV60" s="1008"/>
      <c r="AW60" s="1008"/>
      <c r="AX60" s="1008"/>
      <c r="AY60" s="1008"/>
      <c r="AZ60" s="1009"/>
      <c r="BA60" s="1009"/>
      <c r="BB60" s="1009"/>
      <c r="BC60" s="1009"/>
      <c r="BD60" s="1009"/>
      <c r="BE60" s="955"/>
      <c r="BF60" s="955"/>
      <c r="BG60" s="955"/>
      <c r="BH60" s="955"/>
      <c r="BI60" s="956"/>
      <c r="BJ60" s="223"/>
      <c r="BK60" s="223"/>
      <c r="BL60" s="223"/>
      <c r="BM60" s="223"/>
      <c r="BN60" s="223"/>
      <c r="BO60" s="233"/>
      <c r="BP60" s="233"/>
      <c r="BQ60" s="230">
        <v>54</v>
      </c>
      <c r="BR60" s="231"/>
      <c r="BS60" s="975"/>
      <c r="BT60" s="976"/>
      <c r="BU60" s="976"/>
      <c r="BV60" s="976"/>
      <c r="BW60" s="976"/>
      <c r="BX60" s="976"/>
      <c r="BY60" s="976"/>
      <c r="BZ60" s="976"/>
      <c r="CA60" s="976"/>
      <c r="CB60" s="976"/>
      <c r="CC60" s="976"/>
      <c r="CD60" s="976"/>
      <c r="CE60" s="976"/>
      <c r="CF60" s="976"/>
      <c r="CG60" s="997"/>
      <c r="CH60" s="972"/>
      <c r="CI60" s="973"/>
      <c r="CJ60" s="973"/>
      <c r="CK60" s="973"/>
      <c r="CL60" s="974"/>
      <c r="CM60" s="972"/>
      <c r="CN60" s="973"/>
      <c r="CO60" s="973"/>
      <c r="CP60" s="973"/>
      <c r="CQ60" s="974"/>
      <c r="CR60" s="972"/>
      <c r="CS60" s="973"/>
      <c r="CT60" s="973"/>
      <c r="CU60" s="973"/>
      <c r="CV60" s="974"/>
      <c r="CW60" s="972"/>
      <c r="CX60" s="973"/>
      <c r="CY60" s="973"/>
      <c r="CZ60" s="973"/>
      <c r="DA60" s="974"/>
      <c r="DB60" s="972"/>
      <c r="DC60" s="973"/>
      <c r="DD60" s="973"/>
      <c r="DE60" s="973"/>
      <c r="DF60" s="974"/>
      <c r="DG60" s="972"/>
      <c r="DH60" s="973"/>
      <c r="DI60" s="973"/>
      <c r="DJ60" s="973"/>
      <c r="DK60" s="974"/>
      <c r="DL60" s="972"/>
      <c r="DM60" s="973"/>
      <c r="DN60" s="973"/>
      <c r="DO60" s="973"/>
      <c r="DP60" s="974"/>
      <c r="DQ60" s="972"/>
      <c r="DR60" s="973"/>
      <c r="DS60" s="973"/>
      <c r="DT60" s="973"/>
      <c r="DU60" s="974"/>
      <c r="DV60" s="975"/>
      <c r="DW60" s="976"/>
      <c r="DX60" s="976"/>
      <c r="DY60" s="976"/>
      <c r="DZ60" s="977"/>
      <c r="EA60" s="221"/>
    </row>
    <row r="61" spans="1:131" ht="26.25" customHeight="1" thickBot="1" x14ac:dyDescent="0.2">
      <c r="A61" s="230">
        <v>34</v>
      </c>
      <c r="B61" s="1013"/>
      <c r="C61" s="1014"/>
      <c r="D61" s="1014"/>
      <c r="E61" s="1014"/>
      <c r="F61" s="1014"/>
      <c r="G61" s="1014"/>
      <c r="H61" s="1014"/>
      <c r="I61" s="1014"/>
      <c r="J61" s="1014"/>
      <c r="K61" s="1014"/>
      <c r="L61" s="1014"/>
      <c r="M61" s="1014"/>
      <c r="N61" s="1014"/>
      <c r="O61" s="1014"/>
      <c r="P61" s="1015"/>
      <c r="Q61" s="1016"/>
      <c r="R61" s="1008"/>
      <c r="S61" s="1008"/>
      <c r="T61" s="1008"/>
      <c r="U61" s="1008"/>
      <c r="V61" s="1008"/>
      <c r="W61" s="1008"/>
      <c r="X61" s="1008"/>
      <c r="Y61" s="1008"/>
      <c r="Z61" s="1008"/>
      <c r="AA61" s="1008"/>
      <c r="AB61" s="1008"/>
      <c r="AC61" s="1008"/>
      <c r="AD61" s="1008"/>
      <c r="AE61" s="1017"/>
      <c r="AF61" s="1018"/>
      <c r="AG61" s="1019"/>
      <c r="AH61" s="1019"/>
      <c r="AI61" s="1019"/>
      <c r="AJ61" s="1020"/>
      <c r="AK61" s="1007"/>
      <c r="AL61" s="1008"/>
      <c r="AM61" s="1008"/>
      <c r="AN61" s="1008"/>
      <c r="AO61" s="1008"/>
      <c r="AP61" s="1008"/>
      <c r="AQ61" s="1008"/>
      <c r="AR61" s="1008"/>
      <c r="AS61" s="1008"/>
      <c r="AT61" s="1008"/>
      <c r="AU61" s="1008"/>
      <c r="AV61" s="1008"/>
      <c r="AW61" s="1008"/>
      <c r="AX61" s="1008"/>
      <c r="AY61" s="1008"/>
      <c r="AZ61" s="1009"/>
      <c r="BA61" s="1009"/>
      <c r="BB61" s="1009"/>
      <c r="BC61" s="1009"/>
      <c r="BD61" s="1009"/>
      <c r="BE61" s="955"/>
      <c r="BF61" s="955"/>
      <c r="BG61" s="955"/>
      <c r="BH61" s="955"/>
      <c r="BI61" s="956"/>
      <c r="BJ61" s="223"/>
      <c r="BK61" s="223"/>
      <c r="BL61" s="223"/>
      <c r="BM61" s="223"/>
      <c r="BN61" s="223"/>
      <c r="BO61" s="233"/>
      <c r="BP61" s="233"/>
      <c r="BQ61" s="230">
        <v>55</v>
      </c>
      <c r="BR61" s="231"/>
      <c r="BS61" s="975"/>
      <c r="BT61" s="976"/>
      <c r="BU61" s="976"/>
      <c r="BV61" s="976"/>
      <c r="BW61" s="976"/>
      <c r="BX61" s="976"/>
      <c r="BY61" s="976"/>
      <c r="BZ61" s="976"/>
      <c r="CA61" s="976"/>
      <c r="CB61" s="976"/>
      <c r="CC61" s="976"/>
      <c r="CD61" s="976"/>
      <c r="CE61" s="976"/>
      <c r="CF61" s="976"/>
      <c r="CG61" s="997"/>
      <c r="CH61" s="972"/>
      <c r="CI61" s="973"/>
      <c r="CJ61" s="973"/>
      <c r="CK61" s="973"/>
      <c r="CL61" s="974"/>
      <c r="CM61" s="972"/>
      <c r="CN61" s="973"/>
      <c r="CO61" s="973"/>
      <c r="CP61" s="973"/>
      <c r="CQ61" s="974"/>
      <c r="CR61" s="972"/>
      <c r="CS61" s="973"/>
      <c r="CT61" s="973"/>
      <c r="CU61" s="973"/>
      <c r="CV61" s="974"/>
      <c r="CW61" s="972"/>
      <c r="CX61" s="973"/>
      <c r="CY61" s="973"/>
      <c r="CZ61" s="973"/>
      <c r="DA61" s="974"/>
      <c r="DB61" s="972"/>
      <c r="DC61" s="973"/>
      <c r="DD61" s="973"/>
      <c r="DE61" s="973"/>
      <c r="DF61" s="974"/>
      <c r="DG61" s="972"/>
      <c r="DH61" s="973"/>
      <c r="DI61" s="973"/>
      <c r="DJ61" s="973"/>
      <c r="DK61" s="974"/>
      <c r="DL61" s="972"/>
      <c r="DM61" s="973"/>
      <c r="DN61" s="973"/>
      <c r="DO61" s="973"/>
      <c r="DP61" s="974"/>
      <c r="DQ61" s="972"/>
      <c r="DR61" s="973"/>
      <c r="DS61" s="973"/>
      <c r="DT61" s="973"/>
      <c r="DU61" s="974"/>
      <c r="DV61" s="975"/>
      <c r="DW61" s="976"/>
      <c r="DX61" s="976"/>
      <c r="DY61" s="976"/>
      <c r="DZ61" s="977"/>
      <c r="EA61" s="221"/>
    </row>
    <row r="62" spans="1:131" ht="26.25" customHeight="1" x14ac:dyDescent="0.15">
      <c r="A62" s="230">
        <v>35</v>
      </c>
      <c r="B62" s="1013"/>
      <c r="C62" s="1014"/>
      <c r="D62" s="1014"/>
      <c r="E62" s="1014"/>
      <c r="F62" s="1014"/>
      <c r="G62" s="1014"/>
      <c r="H62" s="1014"/>
      <c r="I62" s="1014"/>
      <c r="J62" s="1014"/>
      <c r="K62" s="1014"/>
      <c r="L62" s="1014"/>
      <c r="M62" s="1014"/>
      <c r="N62" s="1014"/>
      <c r="O62" s="1014"/>
      <c r="P62" s="1015"/>
      <c r="Q62" s="1016"/>
      <c r="R62" s="1008"/>
      <c r="S62" s="1008"/>
      <c r="T62" s="1008"/>
      <c r="U62" s="1008"/>
      <c r="V62" s="1008"/>
      <c r="W62" s="1008"/>
      <c r="X62" s="1008"/>
      <c r="Y62" s="1008"/>
      <c r="Z62" s="1008"/>
      <c r="AA62" s="1008"/>
      <c r="AB62" s="1008"/>
      <c r="AC62" s="1008"/>
      <c r="AD62" s="1008"/>
      <c r="AE62" s="1017"/>
      <c r="AF62" s="1018"/>
      <c r="AG62" s="1019"/>
      <c r="AH62" s="1019"/>
      <c r="AI62" s="1019"/>
      <c r="AJ62" s="1020"/>
      <c r="AK62" s="1007"/>
      <c r="AL62" s="1008"/>
      <c r="AM62" s="1008"/>
      <c r="AN62" s="1008"/>
      <c r="AO62" s="1008"/>
      <c r="AP62" s="1008"/>
      <c r="AQ62" s="1008"/>
      <c r="AR62" s="1008"/>
      <c r="AS62" s="1008"/>
      <c r="AT62" s="1008"/>
      <c r="AU62" s="1008"/>
      <c r="AV62" s="1008"/>
      <c r="AW62" s="1008"/>
      <c r="AX62" s="1008"/>
      <c r="AY62" s="1008"/>
      <c r="AZ62" s="1009"/>
      <c r="BA62" s="1009"/>
      <c r="BB62" s="1009"/>
      <c r="BC62" s="1009"/>
      <c r="BD62" s="1009"/>
      <c r="BE62" s="955"/>
      <c r="BF62" s="955"/>
      <c r="BG62" s="955"/>
      <c r="BH62" s="955"/>
      <c r="BI62" s="956"/>
      <c r="BJ62" s="1010" t="s">
        <v>414</v>
      </c>
      <c r="BK62" s="1011"/>
      <c r="BL62" s="1011"/>
      <c r="BM62" s="1011"/>
      <c r="BN62" s="1012"/>
      <c r="BO62" s="233"/>
      <c r="BP62" s="233"/>
      <c r="BQ62" s="230">
        <v>56</v>
      </c>
      <c r="BR62" s="231"/>
      <c r="BS62" s="975"/>
      <c r="BT62" s="976"/>
      <c r="BU62" s="976"/>
      <c r="BV62" s="976"/>
      <c r="BW62" s="976"/>
      <c r="BX62" s="976"/>
      <c r="BY62" s="976"/>
      <c r="BZ62" s="976"/>
      <c r="CA62" s="976"/>
      <c r="CB62" s="976"/>
      <c r="CC62" s="976"/>
      <c r="CD62" s="976"/>
      <c r="CE62" s="976"/>
      <c r="CF62" s="976"/>
      <c r="CG62" s="997"/>
      <c r="CH62" s="972"/>
      <c r="CI62" s="973"/>
      <c r="CJ62" s="973"/>
      <c r="CK62" s="973"/>
      <c r="CL62" s="974"/>
      <c r="CM62" s="972"/>
      <c r="CN62" s="973"/>
      <c r="CO62" s="973"/>
      <c r="CP62" s="973"/>
      <c r="CQ62" s="974"/>
      <c r="CR62" s="972"/>
      <c r="CS62" s="973"/>
      <c r="CT62" s="973"/>
      <c r="CU62" s="973"/>
      <c r="CV62" s="974"/>
      <c r="CW62" s="972"/>
      <c r="CX62" s="973"/>
      <c r="CY62" s="973"/>
      <c r="CZ62" s="973"/>
      <c r="DA62" s="974"/>
      <c r="DB62" s="972"/>
      <c r="DC62" s="973"/>
      <c r="DD62" s="973"/>
      <c r="DE62" s="973"/>
      <c r="DF62" s="974"/>
      <c r="DG62" s="972"/>
      <c r="DH62" s="973"/>
      <c r="DI62" s="973"/>
      <c r="DJ62" s="973"/>
      <c r="DK62" s="974"/>
      <c r="DL62" s="972"/>
      <c r="DM62" s="973"/>
      <c r="DN62" s="973"/>
      <c r="DO62" s="973"/>
      <c r="DP62" s="974"/>
      <c r="DQ62" s="972"/>
      <c r="DR62" s="973"/>
      <c r="DS62" s="973"/>
      <c r="DT62" s="973"/>
      <c r="DU62" s="974"/>
      <c r="DV62" s="975"/>
      <c r="DW62" s="976"/>
      <c r="DX62" s="976"/>
      <c r="DY62" s="976"/>
      <c r="DZ62" s="977"/>
      <c r="EA62" s="221"/>
    </row>
    <row r="63" spans="1:131" ht="26.25" customHeight="1" thickBot="1" x14ac:dyDescent="0.2">
      <c r="A63" s="232" t="s">
        <v>398</v>
      </c>
      <c r="B63" s="920" t="s">
        <v>415</v>
      </c>
      <c r="C63" s="921"/>
      <c r="D63" s="921"/>
      <c r="E63" s="921"/>
      <c r="F63" s="921"/>
      <c r="G63" s="921"/>
      <c r="H63" s="921"/>
      <c r="I63" s="921"/>
      <c r="J63" s="921"/>
      <c r="K63" s="921"/>
      <c r="L63" s="921"/>
      <c r="M63" s="921"/>
      <c r="N63" s="921"/>
      <c r="O63" s="921"/>
      <c r="P63" s="931"/>
      <c r="Q63" s="945"/>
      <c r="R63" s="946"/>
      <c r="S63" s="946"/>
      <c r="T63" s="946"/>
      <c r="U63" s="946"/>
      <c r="V63" s="946"/>
      <c r="W63" s="946"/>
      <c r="X63" s="946"/>
      <c r="Y63" s="946"/>
      <c r="Z63" s="946"/>
      <c r="AA63" s="946"/>
      <c r="AB63" s="946"/>
      <c r="AC63" s="946"/>
      <c r="AD63" s="946"/>
      <c r="AE63" s="1003"/>
      <c r="AF63" s="1004">
        <v>28</v>
      </c>
      <c r="AG63" s="942"/>
      <c r="AH63" s="942"/>
      <c r="AI63" s="942"/>
      <c r="AJ63" s="1005"/>
      <c r="AK63" s="1006"/>
      <c r="AL63" s="946"/>
      <c r="AM63" s="946"/>
      <c r="AN63" s="946"/>
      <c r="AO63" s="946"/>
      <c r="AP63" s="942"/>
      <c r="AQ63" s="942"/>
      <c r="AR63" s="942"/>
      <c r="AS63" s="942"/>
      <c r="AT63" s="942"/>
      <c r="AU63" s="942"/>
      <c r="AV63" s="942"/>
      <c r="AW63" s="942"/>
      <c r="AX63" s="942"/>
      <c r="AY63" s="942"/>
      <c r="AZ63" s="1000"/>
      <c r="BA63" s="1000"/>
      <c r="BB63" s="1000"/>
      <c r="BC63" s="1000"/>
      <c r="BD63" s="1000"/>
      <c r="BE63" s="943"/>
      <c r="BF63" s="943"/>
      <c r="BG63" s="943"/>
      <c r="BH63" s="943"/>
      <c r="BI63" s="944"/>
      <c r="BJ63" s="1001" t="s">
        <v>416</v>
      </c>
      <c r="BK63" s="936"/>
      <c r="BL63" s="936"/>
      <c r="BM63" s="936"/>
      <c r="BN63" s="1002"/>
      <c r="BO63" s="233"/>
      <c r="BP63" s="233"/>
      <c r="BQ63" s="230">
        <v>57</v>
      </c>
      <c r="BR63" s="231"/>
      <c r="BS63" s="975"/>
      <c r="BT63" s="976"/>
      <c r="BU63" s="976"/>
      <c r="BV63" s="976"/>
      <c r="BW63" s="976"/>
      <c r="BX63" s="976"/>
      <c r="BY63" s="976"/>
      <c r="BZ63" s="976"/>
      <c r="CA63" s="976"/>
      <c r="CB63" s="976"/>
      <c r="CC63" s="976"/>
      <c r="CD63" s="976"/>
      <c r="CE63" s="976"/>
      <c r="CF63" s="976"/>
      <c r="CG63" s="997"/>
      <c r="CH63" s="972"/>
      <c r="CI63" s="973"/>
      <c r="CJ63" s="973"/>
      <c r="CK63" s="973"/>
      <c r="CL63" s="974"/>
      <c r="CM63" s="972"/>
      <c r="CN63" s="973"/>
      <c r="CO63" s="973"/>
      <c r="CP63" s="973"/>
      <c r="CQ63" s="974"/>
      <c r="CR63" s="972"/>
      <c r="CS63" s="973"/>
      <c r="CT63" s="973"/>
      <c r="CU63" s="973"/>
      <c r="CV63" s="974"/>
      <c r="CW63" s="972"/>
      <c r="CX63" s="973"/>
      <c r="CY63" s="973"/>
      <c r="CZ63" s="973"/>
      <c r="DA63" s="974"/>
      <c r="DB63" s="972"/>
      <c r="DC63" s="973"/>
      <c r="DD63" s="973"/>
      <c r="DE63" s="973"/>
      <c r="DF63" s="974"/>
      <c r="DG63" s="972"/>
      <c r="DH63" s="973"/>
      <c r="DI63" s="973"/>
      <c r="DJ63" s="973"/>
      <c r="DK63" s="974"/>
      <c r="DL63" s="972"/>
      <c r="DM63" s="973"/>
      <c r="DN63" s="973"/>
      <c r="DO63" s="973"/>
      <c r="DP63" s="974"/>
      <c r="DQ63" s="972"/>
      <c r="DR63" s="973"/>
      <c r="DS63" s="973"/>
      <c r="DT63" s="973"/>
      <c r="DU63" s="974"/>
      <c r="DV63" s="975"/>
      <c r="DW63" s="976"/>
      <c r="DX63" s="976"/>
      <c r="DY63" s="976"/>
      <c r="DZ63" s="977"/>
      <c r="EA63" s="221"/>
    </row>
    <row r="64" spans="1:131" ht="26.25" customHeight="1" x14ac:dyDescent="0.15">
      <c r="A64" s="233"/>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0">
        <v>58</v>
      </c>
      <c r="BR64" s="231"/>
      <c r="BS64" s="975"/>
      <c r="BT64" s="976"/>
      <c r="BU64" s="976"/>
      <c r="BV64" s="976"/>
      <c r="BW64" s="976"/>
      <c r="BX64" s="976"/>
      <c r="BY64" s="976"/>
      <c r="BZ64" s="976"/>
      <c r="CA64" s="976"/>
      <c r="CB64" s="976"/>
      <c r="CC64" s="976"/>
      <c r="CD64" s="976"/>
      <c r="CE64" s="976"/>
      <c r="CF64" s="976"/>
      <c r="CG64" s="997"/>
      <c r="CH64" s="972"/>
      <c r="CI64" s="973"/>
      <c r="CJ64" s="973"/>
      <c r="CK64" s="973"/>
      <c r="CL64" s="974"/>
      <c r="CM64" s="972"/>
      <c r="CN64" s="973"/>
      <c r="CO64" s="973"/>
      <c r="CP64" s="973"/>
      <c r="CQ64" s="974"/>
      <c r="CR64" s="972"/>
      <c r="CS64" s="973"/>
      <c r="CT64" s="973"/>
      <c r="CU64" s="973"/>
      <c r="CV64" s="974"/>
      <c r="CW64" s="972"/>
      <c r="CX64" s="973"/>
      <c r="CY64" s="973"/>
      <c r="CZ64" s="973"/>
      <c r="DA64" s="974"/>
      <c r="DB64" s="972"/>
      <c r="DC64" s="973"/>
      <c r="DD64" s="973"/>
      <c r="DE64" s="973"/>
      <c r="DF64" s="974"/>
      <c r="DG64" s="972"/>
      <c r="DH64" s="973"/>
      <c r="DI64" s="973"/>
      <c r="DJ64" s="973"/>
      <c r="DK64" s="974"/>
      <c r="DL64" s="972"/>
      <c r="DM64" s="973"/>
      <c r="DN64" s="973"/>
      <c r="DO64" s="973"/>
      <c r="DP64" s="974"/>
      <c r="DQ64" s="972"/>
      <c r="DR64" s="973"/>
      <c r="DS64" s="973"/>
      <c r="DT64" s="973"/>
      <c r="DU64" s="974"/>
      <c r="DV64" s="975"/>
      <c r="DW64" s="976"/>
      <c r="DX64" s="976"/>
      <c r="DY64" s="976"/>
      <c r="DZ64" s="977"/>
      <c r="EA64" s="221"/>
    </row>
    <row r="65" spans="1:131" ht="26.25" customHeight="1" thickBot="1" x14ac:dyDescent="0.2">
      <c r="A65" s="223" t="s">
        <v>417</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3"/>
      <c r="BF65" s="233"/>
      <c r="BG65" s="233"/>
      <c r="BH65" s="233"/>
      <c r="BI65" s="233"/>
      <c r="BJ65" s="233"/>
      <c r="BK65" s="233"/>
      <c r="BL65" s="233"/>
      <c r="BM65" s="233"/>
      <c r="BN65" s="233"/>
      <c r="BO65" s="233"/>
      <c r="BP65" s="233"/>
      <c r="BQ65" s="230">
        <v>59</v>
      </c>
      <c r="BR65" s="231"/>
      <c r="BS65" s="975"/>
      <c r="BT65" s="976"/>
      <c r="BU65" s="976"/>
      <c r="BV65" s="976"/>
      <c r="BW65" s="976"/>
      <c r="BX65" s="976"/>
      <c r="BY65" s="976"/>
      <c r="BZ65" s="976"/>
      <c r="CA65" s="976"/>
      <c r="CB65" s="976"/>
      <c r="CC65" s="976"/>
      <c r="CD65" s="976"/>
      <c r="CE65" s="976"/>
      <c r="CF65" s="976"/>
      <c r="CG65" s="997"/>
      <c r="CH65" s="972"/>
      <c r="CI65" s="973"/>
      <c r="CJ65" s="973"/>
      <c r="CK65" s="973"/>
      <c r="CL65" s="974"/>
      <c r="CM65" s="972"/>
      <c r="CN65" s="973"/>
      <c r="CO65" s="973"/>
      <c r="CP65" s="973"/>
      <c r="CQ65" s="974"/>
      <c r="CR65" s="972"/>
      <c r="CS65" s="973"/>
      <c r="CT65" s="973"/>
      <c r="CU65" s="973"/>
      <c r="CV65" s="974"/>
      <c r="CW65" s="972"/>
      <c r="CX65" s="973"/>
      <c r="CY65" s="973"/>
      <c r="CZ65" s="973"/>
      <c r="DA65" s="974"/>
      <c r="DB65" s="972"/>
      <c r="DC65" s="973"/>
      <c r="DD65" s="973"/>
      <c r="DE65" s="973"/>
      <c r="DF65" s="974"/>
      <c r="DG65" s="972"/>
      <c r="DH65" s="973"/>
      <c r="DI65" s="973"/>
      <c r="DJ65" s="973"/>
      <c r="DK65" s="974"/>
      <c r="DL65" s="972"/>
      <c r="DM65" s="973"/>
      <c r="DN65" s="973"/>
      <c r="DO65" s="973"/>
      <c r="DP65" s="974"/>
      <c r="DQ65" s="972"/>
      <c r="DR65" s="973"/>
      <c r="DS65" s="973"/>
      <c r="DT65" s="973"/>
      <c r="DU65" s="974"/>
      <c r="DV65" s="975"/>
      <c r="DW65" s="976"/>
      <c r="DX65" s="976"/>
      <c r="DY65" s="976"/>
      <c r="DZ65" s="977"/>
      <c r="EA65" s="221"/>
    </row>
    <row r="66" spans="1:131" ht="26.25" customHeight="1" x14ac:dyDescent="0.15">
      <c r="A66" s="978" t="s">
        <v>418</v>
      </c>
      <c r="B66" s="979"/>
      <c r="C66" s="979"/>
      <c r="D66" s="979"/>
      <c r="E66" s="979"/>
      <c r="F66" s="979"/>
      <c r="G66" s="979"/>
      <c r="H66" s="979"/>
      <c r="I66" s="979"/>
      <c r="J66" s="979"/>
      <c r="K66" s="979"/>
      <c r="L66" s="979"/>
      <c r="M66" s="979"/>
      <c r="N66" s="979"/>
      <c r="O66" s="979"/>
      <c r="P66" s="980"/>
      <c r="Q66" s="984" t="s">
        <v>419</v>
      </c>
      <c r="R66" s="985"/>
      <c r="S66" s="985"/>
      <c r="T66" s="985"/>
      <c r="U66" s="986"/>
      <c r="V66" s="984" t="s">
        <v>420</v>
      </c>
      <c r="W66" s="985"/>
      <c r="X66" s="985"/>
      <c r="Y66" s="985"/>
      <c r="Z66" s="986"/>
      <c r="AA66" s="984" t="s">
        <v>421</v>
      </c>
      <c r="AB66" s="985"/>
      <c r="AC66" s="985"/>
      <c r="AD66" s="985"/>
      <c r="AE66" s="986"/>
      <c r="AF66" s="990" t="s">
        <v>422</v>
      </c>
      <c r="AG66" s="991"/>
      <c r="AH66" s="991"/>
      <c r="AI66" s="991"/>
      <c r="AJ66" s="992"/>
      <c r="AK66" s="984" t="s">
        <v>423</v>
      </c>
      <c r="AL66" s="979"/>
      <c r="AM66" s="979"/>
      <c r="AN66" s="979"/>
      <c r="AO66" s="980"/>
      <c r="AP66" s="984" t="s">
        <v>424</v>
      </c>
      <c r="AQ66" s="985"/>
      <c r="AR66" s="985"/>
      <c r="AS66" s="985"/>
      <c r="AT66" s="986"/>
      <c r="AU66" s="984" t="s">
        <v>425</v>
      </c>
      <c r="AV66" s="985"/>
      <c r="AW66" s="985"/>
      <c r="AX66" s="985"/>
      <c r="AY66" s="986"/>
      <c r="AZ66" s="984" t="s">
        <v>383</v>
      </c>
      <c r="BA66" s="985"/>
      <c r="BB66" s="985"/>
      <c r="BC66" s="985"/>
      <c r="BD66" s="998"/>
      <c r="BE66" s="233"/>
      <c r="BF66" s="233"/>
      <c r="BG66" s="233"/>
      <c r="BH66" s="233"/>
      <c r="BI66" s="233"/>
      <c r="BJ66" s="233"/>
      <c r="BK66" s="233"/>
      <c r="BL66" s="233"/>
      <c r="BM66" s="233"/>
      <c r="BN66" s="233"/>
      <c r="BO66" s="233"/>
      <c r="BP66" s="233"/>
      <c r="BQ66" s="230">
        <v>60</v>
      </c>
      <c r="BR66" s="235"/>
      <c r="BS66" s="928"/>
      <c r="BT66" s="929"/>
      <c r="BU66" s="929"/>
      <c r="BV66" s="929"/>
      <c r="BW66" s="929"/>
      <c r="BX66" s="929"/>
      <c r="BY66" s="929"/>
      <c r="BZ66" s="929"/>
      <c r="CA66" s="929"/>
      <c r="CB66" s="929"/>
      <c r="CC66" s="929"/>
      <c r="CD66" s="929"/>
      <c r="CE66" s="929"/>
      <c r="CF66" s="929"/>
      <c r="CG66" s="938"/>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28"/>
      <c r="DW66" s="929"/>
      <c r="DX66" s="929"/>
      <c r="DY66" s="929"/>
      <c r="DZ66" s="930"/>
      <c r="EA66" s="221"/>
    </row>
    <row r="67" spans="1:131" ht="26.25" customHeight="1" thickBot="1" x14ac:dyDescent="0.2">
      <c r="A67" s="981"/>
      <c r="B67" s="982"/>
      <c r="C67" s="982"/>
      <c r="D67" s="982"/>
      <c r="E67" s="982"/>
      <c r="F67" s="982"/>
      <c r="G67" s="982"/>
      <c r="H67" s="982"/>
      <c r="I67" s="982"/>
      <c r="J67" s="982"/>
      <c r="K67" s="982"/>
      <c r="L67" s="982"/>
      <c r="M67" s="982"/>
      <c r="N67" s="982"/>
      <c r="O67" s="982"/>
      <c r="P67" s="983"/>
      <c r="Q67" s="987"/>
      <c r="R67" s="988"/>
      <c r="S67" s="988"/>
      <c r="T67" s="988"/>
      <c r="U67" s="989"/>
      <c r="V67" s="987"/>
      <c r="W67" s="988"/>
      <c r="X67" s="988"/>
      <c r="Y67" s="988"/>
      <c r="Z67" s="989"/>
      <c r="AA67" s="987"/>
      <c r="AB67" s="988"/>
      <c r="AC67" s="988"/>
      <c r="AD67" s="988"/>
      <c r="AE67" s="989"/>
      <c r="AF67" s="993"/>
      <c r="AG67" s="994"/>
      <c r="AH67" s="994"/>
      <c r="AI67" s="994"/>
      <c r="AJ67" s="995"/>
      <c r="AK67" s="996"/>
      <c r="AL67" s="982"/>
      <c r="AM67" s="982"/>
      <c r="AN67" s="982"/>
      <c r="AO67" s="983"/>
      <c r="AP67" s="987"/>
      <c r="AQ67" s="988"/>
      <c r="AR67" s="988"/>
      <c r="AS67" s="988"/>
      <c r="AT67" s="989"/>
      <c r="AU67" s="987"/>
      <c r="AV67" s="988"/>
      <c r="AW67" s="988"/>
      <c r="AX67" s="988"/>
      <c r="AY67" s="989"/>
      <c r="AZ67" s="987"/>
      <c r="BA67" s="988"/>
      <c r="BB67" s="988"/>
      <c r="BC67" s="988"/>
      <c r="BD67" s="999"/>
      <c r="BE67" s="233"/>
      <c r="BF67" s="233"/>
      <c r="BG67" s="233"/>
      <c r="BH67" s="233"/>
      <c r="BI67" s="233"/>
      <c r="BJ67" s="233"/>
      <c r="BK67" s="233"/>
      <c r="BL67" s="233"/>
      <c r="BM67" s="233"/>
      <c r="BN67" s="233"/>
      <c r="BO67" s="233"/>
      <c r="BP67" s="233"/>
      <c r="BQ67" s="230">
        <v>61</v>
      </c>
      <c r="BR67" s="235"/>
      <c r="BS67" s="928"/>
      <c r="BT67" s="929"/>
      <c r="BU67" s="929"/>
      <c r="BV67" s="929"/>
      <c r="BW67" s="929"/>
      <c r="BX67" s="929"/>
      <c r="BY67" s="929"/>
      <c r="BZ67" s="929"/>
      <c r="CA67" s="929"/>
      <c r="CB67" s="929"/>
      <c r="CC67" s="929"/>
      <c r="CD67" s="929"/>
      <c r="CE67" s="929"/>
      <c r="CF67" s="929"/>
      <c r="CG67" s="938"/>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28"/>
      <c r="DW67" s="929"/>
      <c r="DX67" s="929"/>
      <c r="DY67" s="929"/>
      <c r="DZ67" s="930"/>
      <c r="EA67" s="221"/>
    </row>
    <row r="68" spans="1:131" ht="26.25" customHeight="1" thickTop="1" x14ac:dyDescent="0.15">
      <c r="A68" s="228">
        <v>1</v>
      </c>
      <c r="B68" s="968" t="s">
        <v>589</v>
      </c>
      <c r="C68" s="969"/>
      <c r="D68" s="969"/>
      <c r="E68" s="969"/>
      <c r="F68" s="969"/>
      <c r="G68" s="969"/>
      <c r="H68" s="969"/>
      <c r="I68" s="969"/>
      <c r="J68" s="969"/>
      <c r="K68" s="969"/>
      <c r="L68" s="969"/>
      <c r="M68" s="969"/>
      <c r="N68" s="969"/>
      <c r="O68" s="969"/>
      <c r="P68" s="970"/>
      <c r="Q68" s="971">
        <v>171</v>
      </c>
      <c r="R68" s="965"/>
      <c r="S68" s="965"/>
      <c r="T68" s="965"/>
      <c r="U68" s="965"/>
      <c r="V68" s="965">
        <v>151</v>
      </c>
      <c r="W68" s="965"/>
      <c r="X68" s="965"/>
      <c r="Y68" s="965"/>
      <c r="Z68" s="965"/>
      <c r="AA68" s="965">
        <f>Q68-V68</f>
        <v>20</v>
      </c>
      <c r="AB68" s="965"/>
      <c r="AC68" s="965"/>
      <c r="AD68" s="965"/>
      <c r="AE68" s="965"/>
      <c r="AF68" s="965">
        <v>20</v>
      </c>
      <c r="AG68" s="965"/>
      <c r="AH68" s="965"/>
      <c r="AI68" s="965"/>
      <c r="AJ68" s="965"/>
      <c r="AK68" s="965">
        <v>27</v>
      </c>
      <c r="AL68" s="965"/>
      <c r="AM68" s="965"/>
      <c r="AN68" s="965"/>
      <c r="AO68" s="965"/>
      <c r="AP68" s="965" t="s">
        <v>588</v>
      </c>
      <c r="AQ68" s="965"/>
      <c r="AR68" s="965"/>
      <c r="AS68" s="965"/>
      <c r="AT68" s="965"/>
      <c r="AU68" s="965" t="s">
        <v>588</v>
      </c>
      <c r="AV68" s="965"/>
      <c r="AW68" s="965"/>
      <c r="AX68" s="965"/>
      <c r="AY68" s="965"/>
      <c r="AZ68" s="966"/>
      <c r="BA68" s="966"/>
      <c r="BB68" s="966"/>
      <c r="BC68" s="966"/>
      <c r="BD68" s="967"/>
      <c r="BE68" s="233"/>
      <c r="BF68" s="233"/>
      <c r="BG68" s="233"/>
      <c r="BH68" s="233"/>
      <c r="BI68" s="233"/>
      <c r="BJ68" s="233"/>
      <c r="BK68" s="233"/>
      <c r="BL68" s="233"/>
      <c r="BM68" s="233"/>
      <c r="BN68" s="233"/>
      <c r="BO68" s="233"/>
      <c r="BP68" s="233"/>
      <c r="BQ68" s="230">
        <v>62</v>
      </c>
      <c r="BR68" s="235"/>
      <c r="BS68" s="928"/>
      <c r="BT68" s="929"/>
      <c r="BU68" s="929"/>
      <c r="BV68" s="929"/>
      <c r="BW68" s="929"/>
      <c r="BX68" s="929"/>
      <c r="BY68" s="929"/>
      <c r="BZ68" s="929"/>
      <c r="CA68" s="929"/>
      <c r="CB68" s="929"/>
      <c r="CC68" s="929"/>
      <c r="CD68" s="929"/>
      <c r="CE68" s="929"/>
      <c r="CF68" s="929"/>
      <c r="CG68" s="938"/>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28"/>
      <c r="DW68" s="929"/>
      <c r="DX68" s="929"/>
      <c r="DY68" s="929"/>
      <c r="DZ68" s="930"/>
      <c r="EA68" s="221"/>
    </row>
    <row r="69" spans="1:131" ht="26.25" customHeight="1" x14ac:dyDescent="0.15">
      <c r="A69" s="230">
        <v>2</v>
      </c>
      <c r="B69" s="957" t="s">
        <v>590</v>
      </c>
      <c r="C69" s="958"/>
      <c r="D69" s="958"/>
      <c r="E69" s="958"/>
      <c r="F69" s="958"/>
      <c r="G69" s="958"/>
      <c r="H69" s="958"/>
      <c r="I69" s="958"/>
      <c r="J69" s="958"/>
      <c r="K69" s="958"/>
      <c r="L69" s="958"/>
      <c r="M69" s="958"/>
      <c r="N69" s="958"/>
      <c r="O69" s="958"/>
      <c r="P69" s="959"/>
      <c r="Q69" s="960">
        <v>7670</v>
      </c>
      <c r="R69" s="954"/>
      <c r="S69" s="954"/>
      <c r="T69" s="954"/>
      <c r="U69" s="954"/>
      <c r="V69" s="954">
        <v>7159</v>
      </c>
      <c r="W69" s="954"/>
      <c r="X69" s="954"/>
      <c r="Y69" s="954"/>
      <c r="Z69" s="954"/>
      <c r="AA69" s="954">
        <v>511</v>
      </c>
      <c r="AB69" s="954"/>
      <c r="AC69" s="954"/>
      <c r="AD69" s="954"/>
      <c r="AE69" s="954"/>
      <c r="AF69" s="954">
        <v>511</v>
      </c>
      <c r="AG69" s="954"/>
      <c r="AH69" s="954"/>
      <c r="AI69" s="954"/>
      <c r="AJ69" s="954"/>
      <c r="AK69" s="954">
        <v>0</v>
      </c>
      <c r="AL69" s="954"/>
      <c r="AM69" s="954"/>
      <c r="AN69" s="954"/>
      <c r="AO69" s="954"/>
      <c r="AP69" s="954" t="s">
        <v>588</v>
      </c>
      <c r="AQ69" s="954"/>
      <c r="AR69" s="954"/>
      <c r="AS69" s="954"/>
      <c r="AT69" s="954"/>
      <c r="AU69" s="954" t="s">
        <v>588</v>
      </c>
      <c r="AV69" s="954"/>
      <c r="AW69" s="954"/>
      <c r="AX69" s="954"/>
      <c r="AY69" s="954"/>
      <c r="AZ69" s="955"/>
      <c r="BA69" s="955"/>
      <c r="BB69" s="955"/>
      <c r="BC69" s="955"/>
      <c r="BD69" s="956"/>
      <c r="BE69" s="233"/>
      <c r="BF69" s="233"/>
      <c r="BG69" s="233"/>
      <c r="BH69" s="233"/>
      <c r="BI69" s="233"/>
      <c r="BJ69" s="233"/>
      <c r="BK69" s="233"/>
      <c r="BL69" s="233"/>
      <c r="BM69" s="233"/>
      <c r="BN69" s="233"/>
      <c r="BO69" s="233"/>
      <c r="BP69" s="233"/>
      <c r="BQ69" s="230">
        <v>63</v>
      </c>
      <c r="BR69" s="235"/>
      <c r="BS69" s="928"/>
      <c r="BT69" s="929"/>
      <c r="BU69" s="929"/>
      <c r="BV69" s="929"/>
      <c r="BW69" s="929"/>
      <c r="BX69" s="929"/>
      <c r="BY69" s="929"/>
      <c r="BZ69" s="929"/>
      <c r="CA69" s="929"/>
      <c r="CB69" s="929"/>
      <c r="CC69" s="929"/>
      <c r="CD69" s="929"/>
      <c r="CE69" s="929"/>
      <c r="CF69" s="929"/>
      <c r="CG69" s="938"/>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28"/>
      <c r="DW69" s="929"/>
      <c r="DX69" s="929"/>
      <c r="DY69" s="929"/>
      <c r="DZ69" s="930"/>
      <c r="EA69" s="221"/>
    </row>
    <row r="70" spans="1:131" ht="26.25" customHeight="1" x14ac:dyDescent="0.15">
      <c r="A70" s="230">
        <v>3</v>
      </c>
      <c r="B70" s="957" t="s">
        <v>591</v>
      </c>
      <c r="C70" s="958"/>
      <c r="D70" s="958"/>
      <c r="E70" s="958"/>
      <c r="F70" s="958"/>
      <c r="G70" s="958"/>
      <c r="H70" s="958"/>
      <c r="I70" s="958"/>
      <c r="J70" s="958"/>
      <c r="K70" s="958"/>
      <c r="L70" s="958"/>
      <c r="M70" s="958"/>
      <c r="N70" s="958"/>
      <c r="O70" s="958"/>
      <c r="P70" s="959"/>
      <c r="Q70" s="960" t="s">
        <v>523</v>
      </c>
      <c r="R70" s="954"/>
      <c r="S70" s="954"/>
      <c r="T70" s="954"/>
      <c r="U70" s="954"/>
      <c r="V70" s="954" t="s">
        <v>523</v>
      </c>
      <c r="W70" s="954"/>
      <c r="X70" s="954"/>
      <c r="Y70" s="954"/>
      <c r="Z70" s="954"/>
      <c r="AA70" s="954" t="s">
        <v>523</v>
      </c>
      <c r="AB70" s="954"/>
      <c r="AC70" s="954"/>
      <c r="AD70" s="954"/>
      <c r="AE70" s="954"/>
      <c r="AF70" s="954" t="s">
        <v>523</v>
      </c>
      <c r="AG70" s="954"/>
      <c r="AH70" s="954"/>
      <c r="AI70" s="954"/>
      <c r="AJ70" s="954"/>
      <c r="AK70" s="954" t="s">
        <v>588</v>
      </c>
      <c r="AL70" s="954"/>
      <c r="AM70" s="954"/>
      <c r="AN70" s="954"/>
      <c r="AO70" s="954"/>
      <c r="AP70" s="954" t="s">
        <v>588</v>
      </c>
      <c r="AQ70" s="954"/>
      <c r="AR70" s="954"/>
      <c r="AS70" s="954"/>
      <c r="AT70" s="954"/>
      <c r="AU70" s="954" t="s">
        <v>588</v>
      </c>
      <c r="AV70" s="954"/>
      <c r="AW70" s="954"/>
      <c r="AX70" s="954"/>
      <c r="AY70" s="954"/>
      <c r="AZ70" s="955"/>
      <c r="BA70" s="955"/>
      <c r="BB70" s="955"/>
      <c r="BC70" s="955"/>
      <c r="BD70" s="956"/>
      <c r="BE70" s="233"/>
      <c r="BF70" s="233"/>
      <c r="BG70" s="233"/>
      <c r="BH70" s="233"/>
      <c r="BI70" s="233"/>
      <c r="BJ70" s="233"/>
      <c r="BK70" s="233"/>
      <c r="BL70" s="233"/>
      <c r="BM70" s="233"/>
      <c r="BN70" s="233"/>
      <c r="BO70" s="233"/>
      <c r="BP70" s="233"/>
      <c r="BQ70" s="230">
        <v>64</v>
      </c>
      <c r="BR70" s="235"/>
      <c r="BS70" s="928"/>
      <c r="BT70" s="929"/>
      <c r="BU70" s="929"/>
      <c r="BV70" s="929"/>
      <c r="BW70" s="929"/>
      <c r="BX70" s="929"/>
      <c r="BY70" s="929"/>
      <c r="BZ70" s="929"/>
      <c r="CA70" s="929"/>
      <c r="CB70" s="929"/>
      <c r="CC70" s="929"/>
      <c r="CD70" s="929"/>
      <c r="CE70" s="929"/>
      <c r="CF70" s="929"/>
      <c r="CG70" s="938"/>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28"/>
      <c r="DW70" s="929"/>
      <c r="DX70" s="929"/>
      <c r="DY70" s="929"/>
      <c r="DZ70" s="930"/>
      <c r="EA70" s="221"/>
    </row>
    <row r="71" spans="1:131" ht="26.25" customHeight="1" x14ac:dyDescent="0.15">
      <c r="A71" s="230">
        <v>4</v>
      </c>
      <c r="B71" s="957" t="s">
        <v>592</v>
      </c>
      <c r="C71" s="958"/>
      <c r="D71" s="958"/>
      <c r="E71" s="958"/>
      <c r="F71" s="958"/>
      <c r="G71" s="958"/>
      <c r="H71" s="958"/>
      <c r="I71" s="958"/>
      <c r="J71" s="958"/>
      <c r="K71" s="958"/>
      <c r="L71" s="958"/>
      <c r="M71" s="958"/>
      <c r="N71" s="958"/>
      <c r="O71" s="958"/>
      <c r="P71" s="959"/>
      <c r="Q71" s="960">
        <v>1169</v>
      </c>
      <c r="R71" s="954"/>
      <c r="S71" s="954"/>
      <c r="T71" s="954"/>
      <c r="U71" s="954"/>
      <c r="V71" s="954">
        <v>1125</v>
      </c>
      <c r="W71" s="954"/>
      <c r="X71" s="954"/>
      <c r="Y71" s="954"/>
      <c r="Z71" s="954"/>
      <c r="AA71" s="954">
        <v>43</v>
      </c>
      <c r="AB71" s="954"/>
      <c r="AC71" s="954"/>
      <c r="AD71" s="954"/>
      <c r="AE71" s="954"/>
      <c r="AF71" s="954">
        <v>43</v>
      </c>
      <c r="AG71" s="954"/>
      <c r="AH71" s="954"/>
      <c r="AI71" s="954"/>
      <c r="AJ71" s="954"/>
      <c r="AK71" s="954">
        <v>0</v>
      </c>
      <c r="AL71" s="954"/>
      <c r="AM71" s="954"/>
      <c r="AN71" s="954"/>
      <c r="AO71" s="954"/>
      <c r="AP71" s="954" t="s">
        <v>588</v>
      </c>
      <c r="AQ71" s="954"/>
      <c r="AR71" s="954"/>
      <c r="AS71" s="954"/>
      <c r="AT71" s="954"/>
      <c r="AU71" s="954" t="s">
        <v>588</v>
      </c>
      <c r="AV71" s="954"/>
      <c r="AW71" s="954"/>
      <c r="AX71" s="954"/>
      <c r="AY71" s="954"/>
      <c r="AZ71" s="955"/>
      <c r="BA71" s="955"/>
      <c r="BB71" s="955"/>
      <c r="BC71" s="955"/>
      <c r="BD71" s="956"/>
      <c r="BE71" s="233"/>
      <c r="BF71" s="233"/>
      <c r="BG71" s="233"/>
      <c r="BH71" s="233"/>
      <c r="BI71" s="233"/>
      <c r="BJ71" s="233"/>
      <c r="BK71" s="233"/>
      <c r="BL71" s="233"/>
      <c r="BM71" s="233"/>
      <c r="BN71" s="233"/>
      <c r="BO71" s="233"/>
      <c r="BP71" s="233"/>
      <c r="BQ71" s="230">
        <v>65</v>
      </c>
      <c r="BR71" s="235"/>
      <c r="BS71" s="928"/>
      <c r="BT71" s="929"/>
      <c r="BU71" s="929"/>
      <c r="BV71" s="929"/>
      <c r="BW71" s="929"/>
      <c r="BX71" s="929"/>
      <c r="BY71" s="929"/>
      <c r="BZ71" s="929"/>
      <c r="CA71" s="929"/>
      <c r="CB71" s="929"/>
      <c r="CC71" s="929"/>
      <c r="CD71" s="929"/>
      <c r="CE71" s="929"/>
      <c r="CF71" s="929"/>
      <c r="CG71" s="938"/>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28"/>
      <c r="DW71" s="929"/>
      <c r="DX71" s="929"/>
      <c r="DY71" s="929"/>
      <c r="DZ71" s="930"/>
      <c r="EA71" s="221"/>
    </row>
    <row r="72" spans="1:131" ht="26.25" customHeight="1" x14ac:dyDescent="0.15">
      <c r="A72" s="230">
        <v>5</v>
      </c>
      <c r="B72" s="957" t="s">
        <v>593</v>
      </c>
      <c r="C72" s="958"/>
      <c r="D72" s="958"/>
      <c r="E72" s="958"/>
      <c r="F72" s="958"/>
      <c r="G72" s="958"/>
      <c r="H72" s="958"/>
      <c r="I72" s="958"/>
      <c r="J72" s="958"/>
      <c r="K72" s="958"/>
      <c r="L72" s="958"/>
      <c r="M72" s="958"/>
      <c r="N72" s="958"/>
      <c r="O72" s="958"/>
      <c r="P72" s="959"/>
      <c r="Q72" s="960">
        <v>36856</v>
      </c>
      <c r="R72" s="954"/>
      <c r="S72" s="954"/>
      <c r="T72" s="954"/>
      <c r="U72" s="954"/>
      <c r="V72" s="954">
        <v>35695</v>
      </c>
      <c r="W72" s="954"/>
      <c r="X72" s="954"/>
      <c r="Y72" s="954"/>
      <c r="Z72" s="954"/>
      <c r="AA72" s="954">
        <f>Q72-V72</f>
        <v>1161</v>
      </c>
      <c r="AB72" s="954"/>
      <c r="AC72" s="954"/>
      <c r="AD72" s="954"/>
      <c r="AE72" s="954"/>
      <c r="AF72" s="954">
        <v>1161</v>
      </c>
      <c r="AG72" s="954"/>
      <c r="AH72" s="954"/>
      <c r="AI72" s="954"/>
      <c r="AJ72" s="954"/>
      <c r="AK72" s="954">
        <v>5751</v>
      </c>
      <c r="AL72" s="954"/>
      <c r="AM72" s="954"/>
      <c r="AN72" s="954"/>
      <c r="AO72" s="954"/>
      <c r="AP72" s="954" t="s">
        <v>588</v>
      </c>
      <c r="AQ72" s="954"/>
      <c r="AR72" s="954"/>
      <c r="AS72" s="954"/>
      <c r="AT72" s="954"/>
      <c r="AU72" s="954" t="s">
        <v>588</v>
      </c>
      <c r="AV72" s="954"/>
      <c r="AW72" s="954"/>
      <c r="AX72" s="954"/>
      <c r="AY72" s="954"/>
      <c r="AZ72" s="955"/>
      <c r="BA72" s="955"/>
      <c r="BB72" s="955"/>
      <c r="BC72" s="955"/>
      <c r="BD72" s="956"/>
      <c r="BE72" s="233"/>
      <c r="BF72" s="233"/>
      <c r="BG72" s="233"/>
      <c r="BH72" s="233"/>
      <c r="BI72" s="233"/>
      <c r="BJ72" s="233"/>
      <c r="BK72" s="233"/>
      <c r="BL72" s="233"/>
      <c r="BM72" s="233"/>
      <c r="BN72" s="233"/>
      <c r="BO72" s="233"/>
      <c r="BP72" s="233"/>
      <c r="BQ72" s="230">
        <v>66</v>
      </c>
      <c r="BR72" s="235"/>
      <c r="BS72" s="928"/>
      <c r="BT72" s="929"/>
      <c r="BU72" s="929"/>
      <c r="BV72" s="929"/>
      <c r="BW72" s="929"/>
      <c r="BX72" s="929"/>
      <c r="BY72" s="929"/>
      <c r="BZ72" s="929"/>
      <c r="CA72" s="929"/>
      <c r="CB72" s="929"/>
      <c r="CC72" s="929"/>
      <c r="CD72" s="929"/>
      <c r="CE72" s="929"/>
      <c r="CF72" s="929"/>
      <c r="CG72" s="938"/>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28"/>
      <c r="DW72" s="929"/>
      <c r="DX72" s="929"/>
      <c r="DY72" s="929"/>
      <c r="DZ72" s="930"/>
      <c r="EA72" s="221"/>
    </row>
    <row r="73" spans="1:131" ht="26.25" customHeight="1" x14ac:dyDescent="0.15">
      <c r="A73" s="230">
        <v>6</v>
      </c>
      <c r="B73" s="957" t="s">
        <v>594</v>
      </c>
      <c r="C73" s="958"/>
      <c r="D73" s="958"/>
      <c r="E73" s="958"/>
      <c r="F73" s="958"/>
      <c r="G73" s="958"/>
      <c r="H73" s="958"/>
      <c r="I73" s="958"/>
      <c r="J73" s="958"/>
      <c r="K73" s="958"/>
      <c r="L73" s="958"/>
      <c r="M73" s="958"/>
      <c r="N73" s="958"/>
      <c r="O73" s="958"/>
      <c r="P73" s="959"/>
      <c r="Q73" s="960">
        <v>165</v>
      </c>
      <c r="R73" s="954"/>
      <c r="S73" s="954"/>
      <c r="T73" s="954"/>
      <c r="U73" s="954"/>
      <c r="V73" s="954">
        <v>130</v>
      </c>
      <c r="W73" s="954"/>
      <c r="X73" s="954"/>
      <c r="Y73" s="954"/>
      <c r="Z73" s="954"/>
      <c r="AA73" s="954">
        <f>Q73-V73</f>
        <v>35</v>
      </c>
      <c r="AB73" s="954"/>
      <c r="AC73" s="954"/>
      <c r="AD73" s="954"/>
      <c r="AE73" s="954"/>
      <c r="AF73" s="954">
        <v>35</v>
      </c>
      <c r="AG73" s="954"/>
      <c r="AH73" s="954"/>
      <c r="AI73" s="954"/>
      <c r="AJ73" s="954"/>
      <c r="AK73" s="954" t="s">
        <v>588</v>
      </c>
      <c r="AL73" s="954"/>
      <c r="AM73" s="954"/>
      <c r="AN73" s="954"/>
      <c r="AO73" s="954"/>
      <c r="AP73" s="954" t="s">
        <v>588</v>
      </c>
      <c r="AQ73" s="954"/>
      <c r="AR73" s="954"/>
      <c r="AS73" s="954"/>
      <c r="AT73" s="954"/>
      <c r="AU73" s="954" t="s">
        <v>588</v>
      </c>
      <c r="AV73" s="954"/>
      <c r="AW73" s="954"/>
      <c r="AX73" s="954"/>
      <c r="AY73" s="954"/>
      <c r="AZ73" s="955"/>
      <c r="BA73" s="955"/>
      <c r="BB73" s="955"/>
      <c r="BC73" s="955"/>
      <c r="BD73" s="956"/>
      <c r="BE73" s="233"/>
      <c r="BF73" s="233"/>
      <c r="BG73" s="233"/>
      <c r="BH73" s="233"/>
      <c r="BI73" s="233"/>
      <c r="BJ73" s="233"/>
      <c r="BK73" s="233"/>
      <c r="BL73" s="233"/>
      <c r="BM73" s="233"/>
      <c r="BN73" s="233"/>
      <c r="BO73" s="233"/>
      <c r="BP73" s="233"/>
      <c r="BQ73" s="230">
        <v>67</v>
      </c>
      <c r="BR73" s="235"/>
      <c r="BS73" s="928"/>
      <c r="BT73" s="929"/>
      <c r="BU73" s="929"/>
      <c r="BV73" s="929"/>
      <c r="BW73" s="929"/>
      <c r="BX73" s="929"/>
      <c r="BY73" s="929"/>
      <c r="BZ73" s="929"/>
      <c r="CA73" s="929"/>
      <c r="CB73" s="929"/>
      <c r="CC73" s="929"/>
      <c r="CD73" s="929"/>
      <c r="CE73" s="929"/>
      <c r="CF73" s="929"/>
      <c r="CG73" s="938"/>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28"/>
      <c r="DW73" s="929"/>
      <c r="DX73" s="929"/>
      <c r="DY73" s="929"/>
      <c r="DZ73" s="930"/>
      <c r="EA73" s="221"/>
    </row>
    <row r="74" spans="1:131" ht="26.25" customHeight="1" x14ac:dyDescent="0.15">
      <c r="A74" s="230">
        <v>7</v>
      </c>
      <c r="B74" s="957" t="s">
        <v>595</v>
      </c>
      <c r="C74" s="958"/>
      <c r="D74" s="958"/>
      <c r="E74" s="958"/>
      <c r="F74" s="958"/>
      <c r="G74" s="958"/>
      <c r="H74" s="958"/>
      <c r="I74" s="958"/>
      <c r="J74" s="958"/>
      <c r="K74" s="958"/>
      <c r="L74" s="958"/>
      <c r="M74" s="958"/>
      <c r="N74" s="958"/>
      <c r="O74" s="958"/>
      <c r="P74" s="959"/>
      <c r="Q74" s="960">
        <v>147847</v>
      </c>
      <c r="R74" s="954"/>
      <c r="S74" s="954"/>
      <c r="T74" s="954"/>
      <c r="U74" s="954"/>
      <c r="V74" s="954">
        <v>143102</v>
      </c>
      <c r="W74" s="954"/>
      <c r="X74" s="954"/>
      <c r="Y74" s="954"/>
      <c r="Z74" s="954"/>
      <c r="AA74" s="954">
        <f>Q74-V74</f>
        <v>4745</v>
      </c>
      <c r="AB74" s="954"/>
      <c r="AC74" s="954"/>
      <c r="AD74" s="954"/>
      <c r="AE74" s="954"/>
      <c r="AF74" s="954">
        <v>4745</v>
      </c>
      <c r="AG74" s="954"/>
      <c r="AH74" s="954"/>
      <c r="AI74" s="954"/>
      <c r="AJ74" s="954"/>
      <c r="AK74" s="954">
        <v>700</v>
      </c>
      <c r="AL74" s="954"/>
      <c r="AM74" s="954"/>
      <c r="AN74" s="954"/>
      <c r="AO74" s="954"/>
      <c r="AP74" s="954" t="s">
        <v>588</v>
      </c>
      <c r="AQ74" s="954"/>
      <c r="AR74" s="954"/>
      <c r="AS74" s="954"/>
      <c r="AT74" s="954"/>
      <c r="AU74" s="954" t="s">
        <v>588</v>
      </c>
      <c r="AV74" s="954"/>
      <c r="AW74" s="954"/>
      <c r="AX74" s="954"/>
      <c r="AY74" s="954"/>
      <c r="AZ74" s="955"/>
      <c r="BA74" s="955"/>
      <c r="BB74" s="955"/>
      <c r="BC74" s="955"/>
      <c r="BD74" s="956"/>
      <c r="BE74" s="233"/>
      <c r="BF74" s="233"/>
      <c r="BG74" s="233"/>
      <c r="BH74" s="233"/>
      <c r="BI74" s="233"/>
      <c r="BJ74" s="233"/>
      <c r="BK74" s="233"/>
      <c r="BL74" s="233"/>
      <c r="BM74" s="233"/>
      <c r="BN74" s="233"/>
      <c r="BO74" s="233"/>
      <c r="BP74" s="233"/>
      <c r="BQ74" s="230">
        <v>68</v>
      </c>
      <c r="BR74" s="235"/>
      <c r="BS74" s="928"/>
      <c r="BT74" s="929"/>
      <c r="BU74" s="929"/>
      <c r="BV74" s="929"/>
      <c r="BW74" s="929"/>
      <c r="BX74" s="929"/>
      <c r="BY74" s="929"/>
      <c r="BZ74" s="929"/>
      <c r="CA74" s="929"/>
      <c r="CB74" s="929"/>
      <c r="CC74" s="929"/>
      <c r="CD74" s="929"/>
      <c r="CE74" s="929"/>
      <c r="CF74" s="929"/>
      <c r="CG74" s="938"/>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28"/>
      <c r="DW74" s="929"/>
      <c r="DX74" s="929"/>
      <c r="DY74" s="929"/>
      <c r="DZ74" s="930"/>
      <c r="EA74" s="221"/>
    </row>
    <row r="75" spans="1:131" ht="26.25" customHeight="1" x14ac:dyDescent="0.15">
      <c r="A75" s="230">
        <v>8</v>
      </c>
      <c r="B75" s="957" t="s">
        <v>596</v>
      </c>
      <c r="C75" s="958"/>
      <c r="D75" s="958"/>
      <c r="E75" s="958"/>
      <c r="F75" s="958"/>
      <c r="G75" s="958"/>
      <c r="H75" s="958"/>
      <c r="I75" s="958"/>
      <c r="J75" s="958"/>
      <c r="K75" s="958"/>
      <c r="L75" s="958"/>
      <c r="M75" s="958"/>
      <c r="N75" s="958"/>
      <c r="O75" s="958"/>
      <c r="P75" s="959"/>
      <c r="Q75" s="961">
        <v>3107</v>
      </c>
      <c r="R75" s="962"/>
      <c r="S75" s="962"/>
      <c r="T75" s="962"/>
      <c r="U75" s="963"/>
      <c r="V75" s="964">
        <v>2896</v>
      </c>
      <c r="W75" s="962"/>
      <c r="X75" s="962"/>
      <c r="Y75" s="962"/>
      <c r="Z75" s="963"/>
      <c r="AA75" s="964">
        <f>Q75-V75</f>
        <v>211</v>
      </c>
      <c r="AB75" s="962"/>
      <c r="AC75" s="962"/>
      <c r="AD75" s="962"/>
      <c r="AE75" s="963"/>
      <c r="AF75" s="964">
        <v>211</v>
      </c>
      <c r="AG75" s="962"/>
      <c r="AH75" s="962"/>
      <c r="AI75" s="962"/>
      <c r="AJ75" s="963"/>
      <c r="AK75" s="964">
        <v>159</v>
      </c>
      <c r="AL75" s="962"/>
      <c r="AM75" s="962"/>
      <c r="AN75" s="962"/>
      <c r="AO75" s="963"/>
      <c r="AP75" s="964">
        <v>2419</v>
      </c>
      <c r="AQ75" s="962"/>
      <c r="AR75" s="962"/>
      <c r="AS75" s="962"/>
      <c r="AT75" s="963"/>
      <c r="AU75" s="964" t="s">
        <v>588</v>
      </c>
      <c r="AV75" s="962"/>
      <c r="AW75" s="962"/>
      <c r="AX75" s="962"/>
      <c r="AY75" s="963"/>
      <c r="AZ75" s="955"/>
      <c r="BA75" s="955"/>
      <c r="BB75" s="955"/>
      <c r="BC75" s="955"/>
      <c r="BD75" s="956"/>
      <c r="BE75" s="233"/>
      <c r="BF75" s="233"/>
      <c r="BG75" s="233"/>
      <c r="BH75" s="233"/>
      <c r="BI75" s="233"/>
      <c r="BJ75" s="233"/>
      <c r="BK75" s="233"/>
      <c r="BL75" s="233"/>
      <c r="BM75" s="233"/>
      <c r="BN75" s="233"/>
      <c r="BO75" s="233"/>
      <c r="BP75" s="233"/>
      <c r="BQ75" s="230">
        <v>69</v>
      </c>
      <c r="BR75" s="235"/>
      <c r="BS75" s="928"/>
      <c r="BT75" s="929"/>
      <c r="BU75" s="929"/>
      <c r="BV75" s="929"/>
      <c r="BW75" s="929"/>
      <c r="BX75" s="929"/>
      <c r="BY75" s="929"/>
      <c r="BZ75" s="929"/>
      <c r="CA75" s="929"/>
      <c r="CB75" s="929"/>
      <c r="CC75" s="929"/>
      <c r="CD75" s="929"/>
      <c r="CE75" s="929"/>
      <c r="CF75" s="929"/>
      <c r="CG75" s="938"/>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28"/>
      <c r="DW75" s="929"/>
      <c r="DX75" s="929"/>
      <c r="DY75" s="929"/>
      <c r="DZ75" s="930"/>
      <c r="EA75" s="221"/>
    </row>
    <row r="76" spans="1:131" ht="26.25" customHeight="1" x14ac:dyDescent="0.15">
      <c r="A76" s="230">
        <v>9</v>
      </c>
      <c r="B76" s="957" t="s">
        <v>597</v>
      </c>
      <c r="C76" s="958"/>
      <c r="D76" s="958"/>
      <c r="E76" s="958"/>
      <c r="F76" s="958"/>
      <c r="G76" s="958"/>
      <c r="H76" s="958"/>
      <c r="I76" s="958"/>
      <c r="J76" s="958"/>
      <c r="K76" s="958"/>
      <c r="L76" s="958"/>
      <c r="M76" s="958"/>
      <c r="N76" s="958"/>
      <c r="O76" s="958"/>
      <c r="P76" s="959"/>
      <c r="Q76" s="961">
        <v>1464</v>
      </c>
      <c r="R76" s="962"/>
      <c r="S76" s="962"/>
      <c r="T76" s="962"/>
      <c r="U76" s="963"/>
      <c r="V76" s="964">
        <v>1402</v>
      </c>
      <c r="W76" s="962"/>
      <c r="X76" s="962"/>
      <c r="Y76" s="962"/>
      <c r="Z76" s="963"/>
      <c r="AA76" s="964">
        <v>61</v>
      </c>
      <c r="AB76" s="962"/>
      <c r="AC76" s="962"/>
      <c r="AD76" s="962"/>
      <c r="AE76" s="963"/>
      <c r="AF76" s="964">
        <v>61</v>
      </c>
      <c r="AG76" s="962"/>
      <c r="AH76" s="962"/>
      <c r="AI76" s="962"/>
      <c r="AJ76" s="963"/>
      <c r="AK76" s="964">
        <v>904</v>
      </c>
      <c r="AL76" s="962"/>
      <c r="AM76" s="962"/>
      <c r="AN76" s="962"/>
      <c r="AO76" s="963"/>
      <c r="AP76" s="964" t="s">
        <v>523</v>
      </c>
      <c r="AQ76" s="962"/>
      <c r="AR76" s="962"/>
      <c r="AS76" s="962"/>
      <c r="AT76" s="963"/>
      <c r="AU76" s="964" t="s">
        <v>588</v>
      </c>
      <c r="AV76" s="962"/>
      <c r="AW76" s="962"/>
      <c r="AX76" s="962"/>
      <c r="AY76" s="963"/>
      <c r="AZ76" s="955"/>
      <c r="BA76" s="955"/>
      <c r="BB76" s="955"/>
      <c r="BC76" s="955"/>
      <c r="BD76" s="956"/>
      <c r="BE76" s="233"/>
      <c r="BF76" s="233"/>
      <c r="BG76" s="233"/>
      <c r="BH76" s="233"/>
      <c r="BI76" s="233"/>
      <c r="BJ76" s="233"/>
      <c r="BK76" s="233"/>
      <c r="BL76" s="233"/>
      <c r="BM76" s="233"/>
      <c r="BN76" s="233"/>
      <c r="BO76" s="233"/>
      <c r="BP76" s="233"/>
      <c r="BQ76" s="230">
        <v>70</v>
      </c>
      <c r="BR76" s="235"/>
      <c r="BS76" s="928"/>
      <c r="BT76" s="929"/>
      <c r="BU76" s="929"/>
      <c r="BV76" s="929"/>
      <c r="BW76" s="929"/>
      <c r="BX76" s="929"/>
      <c r="BY76" s="929"/>
      <c r="BZ76" s="929"/>
      <c r="CA76" s="929"/>
      <c r="CB76" s="929"/>
      <c r="CC76" s="929"/>
      <c r="CD76" s="929"/>
      <c r="CE76" s="929"/>
      <c r="CF76" s="929"/>
      <c r="CG76" s="938"/>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28"/>
      <c r="DW76" s="929"/>
      <c r="DX76" s="929"/>
      <c r="DY76" s="929"/>
      <c r="DZ76" s="930"/>
      <c r="EA76" s="221"/>
    </row>
    <row r="77" spans="1:131" ht="26.25" customHeight="1" x14ac:dyDescent="0.15">
      <c r="A77" s="230">
        <v>10</v>
      </c>
      <c r="B77" s="957"/>
      <c r="C77" s="958"/>
      <c r="D77" s="958"/>
      <c r="E77" s="958"/>
      <c r="F77" s="958"/>
      <c r="G77" s="958"/>
      <c r="H77" s="958"/>
      <c r="I77" s="958"/>
      <c r="J77" s="958"/>
      <c r="K77" s="958"/>
      <c r="L77" s="958"/>
      <c r="M77" s="958"/>
      <c r="N77" s="958"/>
      <c r="O77" s="958"/>
      <c r="P77" s="959"/>
      <c r="Q77" s="961"/>
      <c r="R77" s="962"/>
      <c r="S77" s="962"/>
      <c r="T77" s="962"/>
      <c r="U77" s="963"/>
      <c r="V77" s="964"/>
      <c r="W77" s="962"/>
      <c r="X77" s="962"/>
      <c r="Y77" s="962"/>
      <c r="Z77" s="963"/>
      <c r="AA77" s="964"/>
      <c r="AB77" s="962"/>
      <c r="AC77" s="962"/>
      <c r="AD77" s="962"/>
      <c r="AE77" s="963"/>
      <c r="AF77" s="964"/>
      <c r="AG77" s="962"/>
      <c r="AH77" s="962"/>
      <c r="AI77" s="962"/>
      <c r="AJ77" s="963"/>
      <c r="AK77" s="964"/>
      <c r="AL77" s="962"/>
      <c r="AM77" s="962"/>
      <c r="AN77" s="962"/>
      <c r="AO77" s="963"/>
      <c r="AP77" s="964"/>
      <c r="AQ77" s="962"/>
      <c r="AR77" s="962"/>
      <c r="AS77" s="962"/>
      <c r="AT77" s="963"/>
      <c r="AU77" s="964"/>
      <c r="AV77" s="962"/>
      <c r="AW77" s="962"/>
      <c r="AX77" s="962"/>
      <c r="AY77" s="963"/>
      <c r="AZ77" s="955"/>
      <c r="BA77" s="955"/>
      <c r="BB77" s="955"/>
      <c r="BC77" s="955"/>
      <c r="BD77" s="956"/>
      <c r="BE77" s="233"/>
      <c r="BF77" s="233"/>
      <c r="BG77" s="233"/>
      <c r="BH77" s="233"/>
      <c r="BI77" s="233"/>
      <c r="BJ77" s="233"/>
      <c r="BK77" s="233"/>
      <c r="BL77" s="233"/>
      <c r="BM77" s="233"/>
      <c r="BN77" s="233"/>
      <c r="BO77" s="233"/>
      <c r="BP77" s="233"/>
      <c r="BQ77" s="230">
        <v>71</v>
      </c>
      <c r="BR77" s="235"/>
      <c r="BS77" s="928"/>
      <c r="BT77" s="929"/>
      <c r="BU77" s="929"/>
      <c r="BV77" s="929"/>
      <c r="BW77" s="929"/>
      <c r="BX77" s="929"/>
      <c r="BY77" s="929"/>
      <c r="BZ77" s="929"/>
      <c r="CA77" s="929"/>
      <c r="CB77" s="929"/>
      <c r="CC77" s="929"/>
      <c r="CD77" s="929"/>
      <c r="CE77" s="929"/>
      <c r="CF77" s="929"/>
      <c r="CG77" s="938"/>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28"/>
      <c r="DW77" s="929"/>
      <c r="DX77" s="929"/>
      <c r="DY77" s="929"/>
      <c r="DZ77" s="930"/>
      <c r="EA77" s="221"/>
    </row>
    <row r="78" spans="1:131" ht="26.25" customHeight="1" x14ac:dyDescent="0.15">
      <c r="A78" s="230">
        <v>11</v>
      </c>
      <c r="B78" s="957"/>
      <c r="C78" s="958"/>
      <c r="D78" s="958"/>
      <c r="E78" s="958"/>
      <c r="F78" s="958"/>
      <c r="G78" s="958"/>
      <c r="H78" s="958"/>
      <c r="I78" s="958"/>
      <c r="J78" s="958"/>
      <c r="K78" s="958"/>
      <c r="L78" s="958"/>
      <c r="M78" s="958"/>
      <c r="N78" s="958"/>
      <c r="O78" s="958"/>
      <c r="P78" s="959"/>
      <c r="Q78" s="960"/>
      <c r="R78" s="954"/>
      <c r="S78" s="954"/>
      <c r="T78" s="954"/>
      <c r="U78" s="954"/>
      <c r="V78" s="954"/>
      <c r="W78" s="954"/>
      <c r="X78" s="954"/>
      <c r="Y78" s="954"/>
      <c r="Z78" s="954"/>
      <c r="AA78" s="954"/>
      <c r="AB78" s="954"/>
      <c r="AC78" s="954"/>
      <c r="AD78" s="954"/>
      <c r="AE78" s="954"/>
      <c r="AF78" s="954"/>
      <c r="AG78" s="954"/>
      <c r="AH78" s="954"/>
      <c r="AI78" s="954"/>
      <c r="AJ78" s="954"/>
      <c r="AK78" s="954"/>
      <c r="AL78" s="954"/>
      <c r="AM78" s="954"/>
      <c r="AN78" s="954"/>
      <c r="AO78" s="954"/>
      <c r="AP78" s="954"/>
      <c r="AQ78" s="954"/>
      <c r="AR78" s="954"/>
      <c r="AS78" s="954"/>
      <c r="AT78" s="954"/>
      <c r="AU78" s="954"/>
      <c r="AV78" s="954"/>
      <c r="AW78" s="954"/>
      <c r="AX78" s="954"/>
      <c r="AY78" s="954"/>
      <c r="AZ78" s="955"/>
      <c r="BA78" s="955"/>
      <c r="BB78" s="955"/>
      <c r="BC78" s="955"/>
      <c r="BD78" s="956"/>
      <c r="BE78" s="233"/>
      <c r="BF78" s="233"/>
      <c r="BG78" s="233"/>
      <c r="BH78" s="233"/>
      <c r="BI78" s="233"/>
      <c r="BJ78" s="221"/>
      <c r="BK78" s="221"/>
      <c r="BL78" s="221"/>
      <c r="BM78" s="221"/>
      <c r="BN78" s="221"/>
      <c r="BO78" s="233"/>
      <c r="BP78" s="233"/>
      <c r="BQ78" s="230">
        <v>72</v>
      </c>
      <c r="BR78" s="235"/>
      <c r="BS78" s="928"/>
      <c r="BT78" s="929"/>
      <c r="BU78" s="929"/>
      <c r="BV78" s="929"/>
      <c r="BW78" s="929"/>
      <c r="BX78" s="929"/>
      <c r="BY78" s="929"/>
      <c r="BZ78" s="929"/>
      <c r="CA78" s="929"/>
      <c r="CB78" s="929"/>
      <c r="CC78" s="929"/>
      <c r="CD78" s="929"/>
      <c r="CE78" s="929"/>
      <c r="CF78" s="929"/>
      <c r="CG78" s="938"/>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28"/>
      <c r="DW78" s="929"/>
      <c r="DX78" s="929"/>
      <c r="DY78" s="929"/>
      <c r="DZ78" s="930"/>
      <c r="EA78" s="221"/>
    </row>
    <row r="79" spans="1:131" ht="26.25" customHeight="1" x14ac:dyDescent="0.15">
      <c r="A79" s="230">
        <v>12</v>
      </c>
      <c r="B79" s="957"/>
      <c r="C79" s="958"/>
      <c r="D79" s="958"/>
      <c r="E79" s="958"/>
      <c r="F79" s="958"/>
      <c r="G79" s="958"/>
      <c r="H79" s="958"/>
      <c r="I79" s="958"/>
      <c r="J79" s="958"/>
      <c r="K79" s="958"/>
      <c r="L79" s="958"/>
      <c r="M79" s="958"/>
      <c r="N79" s="958"/>
      <c r="O79" s="958"/>
      <c r="P79" s="959"/>
      <c r="Q79" s="960"/>
      <c r="R79" s="954"/>
      <c r="S79" s="954"/>
      <c r="T79" s="954"/>
      <c r="U79" s="954"/>
      <c r="V79" s="954"/>
      <c r="W79" s="954"/>
      <c r="X79" s="954"/>
      <c r="Y79" s="954"/>
      <c r="Z79" s="954"/>
      <c r="AA79" s="954"/>
      <c r="AB79" s="954"/>
      <c r="AC79" s="954"/>
      <c r="AD79" s="954"/>
      <c r="AE79" s="954"/>
      <c r="AF79" s="954"/>
      <c r="AG79" s="954"/>
      <c r="AH79" s="954"/>
      <c r="AI79" s="954"/>
      <c r="AJ79" s="954"/>
      <c r="AK79" s="954"/>
      <c r="AL79" s="954"/>
      <c r="AM79" s="954"/>
      <c r="AN79" s="954"/>
      <c r="AO79" s="954"/>
      <c r="AP79" s="954"/>
      <c r="AQ79" s="954"/>
      <c r="AR79" s="954"/>
      <c r="AS79" s="954"/>
      <c r="AT79" s="954"/>
      <c r="AU79" s="954"/>
      <c r="AV79" s="954"/>
      <c r="AW79" s="954"/>
      <c r="AX79" s="954"/>
      <c r="AY79" s="954"/>
      <c r="AZ79" s="955"/>
      <c r="BA79" s="955"/>
      <c r="BB79" s="955"/>
      <c r="BC79" s="955"/>
      <c r="BD79" s="956"/>
      <c r="BE79" s="233"/>
      <c r="BF79" s="233"/>
      <c r="BG79" s="233"/>
      <c r="BH79" s="233"/>
      <c r="BI79" s="233"/>
      <c r="BJ79" s="221"/>
      <c r="BK79" s="221"/>
      <c r="BL79" s="221"/>
      <c r="BM79" s="221"/>
      <c r="BN79" s="221"/>
      <c r="BO79" s="233"/>
      <c r="BP79" s="233"/>
      <c r="BQ79" s="230">
        <v>73</v>
      </c>
      <c r="BR79" s="235"/>
      <c r="BS79" s="928"/>
      <c r="BT79" s="929"/>
      <c r="BU79" s="929"/>
      <c r="BV79" s="929"/>
      <c r="BW79" s="929"/>
      <c r="BX79" s="929"/>
      <c r="BY79" s="929"/>
      <c r="BZ79" s="929"/>
      <c r="CA79" s="929"/>
      <c r="CB79" s="929"/>
      <c r="CC79" s="929"/>
      <c r="CD79" s="929"/>
      <c r="CE79" s="929"/>
      <c r="CF79" s="929"/>
      <c r="CG79" s="938"/>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28"/>
      <c r="DW79" s="929"/>
      <c r="DX79" s="929"/>
      <c r="DY79" s="929"/>
      <c r="DZ79" s="930"/>
      <c r="EA79" s="221"/>
    </row>
    <row r="80" spans="1:131" ht="26.25" customHeight="1" x14ac:dyDescent="0.15">
      <c r="A80" s="230">
        <v>13</v>
      </c>
      <c r="B80" s="957"/>
      <c r="C80" s="958"/>
      <c r="D80" s="958"/>
      <c r="E80" s="958"/>
      <c r="F80" s="958"/>
      <c r="G80" s="958"/>
      <c r="H80" s="958"/>
      <c r="I80" s="958"/>
      <c r="J80" s="958"/>
      <c r="K80" s="958"/>
      <c r="L80" s="958"/>
      <c r="M80" s="958"/>
      <c r="N80" s="958"/>
      <c r="O80" s="958"/>
      <c r="P80" s="959"/>
      <c r="Q80" s="960"/>
      <c r="R80" s="954"/>
      <c r="S80" s="954"/>
      <c r="T80" s="954"/>
      <c r="U80" s="954"/>
      <c r="V80" s="954"/>
      <c r="W80" s="954"/>
      <c r="X80" s="954"/>
      <c r="Y80" s="954"/>
      <c r="Z80" s="954"/>
      <c r="AA80" s="954"/>
      <c r="AB80" s="954"/>
      <c r="AC80" s="954"/>
      <c r="AD80" s="954"/>
      <c r="AE80" s="954"/>
      <c r="AF80" s="954"/>
      <c r="AG80" s="954"/>
      <c r="AH80" s="954"/>
      <c r="AI80" s="954"/>
      <c r="AJ80" s="954"/>
      <c r="AK80" s="954"/>
      <c r="AL80" s="954"/>
      <c r="AM80" s="954"/>
      <c r="AN80" s="954"/>
      <c r="AO80" s="954"/>
      <c r="AP80" s="954"/>
      <c r="AQ80" s="954"/>
      <c r="AR80" s="954"/>
      <c r="AS80" s="954"/>
      <c r="AT80" s="954"/>
      <c r="AU80" s="954"/>
      <c r="AV80" s="954"/>
      <c r="AW80" s="954"/>
      <c r="AX80" s="954"/>
      <c r="AY80" s="954"/>
      <c r="AZ80" s="955"/>
      <c r="BA80" s="955"/>
      <c r="BB80" s="955"/>
      <c r="BC80" s="955"/>
      <c r="BD80" s="956"/>
      <c r="BE80" s="233"/>
      <c r="BF80" s="233"/>
      <c r="BG80" s="233"/>
      <c r="BH80" s="233"/>
      <c r="BI80" s="233"/>
      <c r="BJ80" s="233"/>
      <c r="BK80" s="233"/>
      <c r="BL80" s="233"/>
      <c r="BM80" s="233"/>
      <c r="BN80" s="233"/>
      <c r="BO80" s="233"/>
      <c r="BP80" s="233"/>
      <c r="BQ80" s="230">
        <v>74</v>
      </c>
      <c r="BR80" s="235"/>
      <c r="BS80" s="928"/>
      <c r="BT80" s="929"/>
      <c r="BU80" s="929"/>
      <c r="BV80" s="929"/>
      <c r="BW80" s="929"/>
      <c r="BX80" s="929"/>
      <c r="BY80" s="929"/>
      <c r="BZ80" s="929"/>
      <c r="CA80" s="929"/>
      <c r="CB80" s="929"/>
      <c r="CC80" s="929"/>
      <c r="CD80" s="929"/>
      <c r="CE80" s="929"/>
      <c r="CF80" s="929"/>
      <c r="CG80" s="938"/>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28"/>
      <c r="DW80" s="929"/>
      <c r="DX80" s="929"/>
      <c r="DY80" s="929"/>
      <c r="DZ80" s="930"/>
      <c r="EA80" s="221"/>
    </row>
    <row r="81" spans="1:131" ht="26.25" customHeight="1" x14ac:dyDescent="0.15">
      <c r="A81" s="230">
        <v>14</v>
      </c>
      <c r="B81" s="957"/>
      <c r="C81" s="958"/>
      <c r="D81" s="958"/>
      <c r="E81" s="958"/>
      <c r="F81" s="958"/>
      <c r="G81" s="958"/>
      <c r="H81" s="958"/>
      <c r="I81" s="958"/>
      <c r="J81" s="958"/>
      <c r="K81" s="958"/>
      <c r="L81" s="958"/>
      <c r="M81" s="958"/>
      <c r="N81" s="958"/>
      <c r="O81" s="958"/>
      <c r="P81" s="959"/>
      <c r="Q81" s="960"/>
      <c r="R81" s="954"/>
      <c r="S81" s="954"/>
      <c r="T81" s="954"/>
      <c r="U81" s="954"/>
      <c r="V81" s="954"/>
      <c r="W81" s="954"/>
      <c r="X81" s="954"/>
      <c r="Y81" s="954"/>
      <c r="Z81" s="954"/>
      <c r="AA81" s="954"/>
      <c r="AB81" s="954"/>
      <c r="AC81" s="954"/>
      <c r="AD81" s="954"/>
      <c r="AE81" s="954"/>
      <c r="AF81" s="954"/>
      <c r="AG81" s="954"/>
      <c r="AH81" s="954"/>
      <c r="AI81" s="954"/>
      <c r="AJ81" s="954"/>
      <c r="AK81" s="954"/>
      <c r="AL81" s="954"/>
      <c r="AM81" s="954"/>
      <c r="AN81" s="954"/>
      <c r="AO81" s="954"/>
      <c r="AP81" s="954"/>
      <c r="AQ81" s="954"/>
      <c r="AR81" s="954"/>
      <c r="AS81" s="954"/>
      <c r="AT81" s="954"/>
      <c r="AU81" s="954"/>
      <c r="AV81" s="954"/>
      <c r="AW81" s="954"/>
      <c r="AX81" s="954"/>
      <c r="AY81" s="954"/>
      <c r="AZ81" s="955"/>
      <c r="BA81" s="955"/>
      <c r="BB81" s="955"/>
      <c r="BC81" s="955"/>
      <c r="BD81" s="956"/>
      <c r="BE81" s="233"/>
      <c r="BF81" s="233"/>
      <c r="BG81" s="233"/>
      <c r="BH81" s="233"/>
      <c r="BI81" s="233"/>
      <c r="BJ81" s="233"/>
      <c r="BK81" s="233"/>
      <c r="BL81" s="233"/>
      <c r="BM81" s="233"/>
      <c r="BN81" s="233"/>
      <c r="BO81" s="233"/>
      <c r="BP81" s="233"/>
      <c r="BQ81" s="230">
        <v>75</v>
      </c>
      <c r="BR81" s="235"/>
      <c r="BS81" s="928"/>
      <c r="BT81" s="929"/>
      <c r="BU81" s="929"/>
      <c r="BV81" s="929"/>
      <c r="BW81" s="929"/>
      <c r="BX81" s="929"/>
      <c r="BY81" s="929"/>
      <c r="BZ81" s="929"/>
      <c r="CA81" s="929"/>
      <c r="CB81" s="929"/>
      <c r="CC81" s="929"/>
      <c r="CD81" s="929"/>
      <c r="CE81" s="929"/>
      <c r="CF81" s="929"/>
      <c r="CG81" s="938"/>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28"/>
      <c r="DW81" s="929"/>
      <c r="DX81" s="929"/>
      <c r="DY81" s="929"/>
      <c r="DZ81" s="930"/>
      <c r="EA81" s="221"/>
    </row>
    <row r="82" spans="1:131" ht="26.25" customHeight="1" x14ac:dyDescent="0.15">
      <c r="A82" s="230">
        <v>15</v>
      </c>
      <c r="B82" s="957"/>
      <c r="C82" s="958"/>
      <c r="D82" s="958"/>
      <c r="E82" s="958"/>
      <c r="F82" s="958"/>
      <c r="G82" s="958"/>
      <c r="H82" s="958"/>
      <c r="I82" s="958"/>
      <c r="J82" s="958"/>
      <c r="K82" s="958"/>
      <c r="L82" s="958"/>
      <c r="M82" s="958"/>
      <c r="N82" s="958"/>
      <c r="O82" s="958"/>
      <c r="P82" s="959"/>
      <c r="Q82" s="960"/>
      <c r="R82" s="954"/>
      <c r="S82" s="954"/>
      <c r="T82" s="954"/>
      <c r="U82" s="954"/>
      <c r="V82" s="954"/>
      <c r="W82" s="954"/>
      <c r="X82" s="954"/>
      <c r="Y82" s="954"/>
      <c r="Z82" s="954"/>
      <c r="AA82" s="954"/>
      <c r="AB82" s="954"/>
      <c r="AC82" s="954"/>
      <c r="AD82" s="954"/>
      <c r="AE82" s="954"/>
      <c r="AF82" s="954"/>
      <c r="AG82" s="954"/>
      <c r="AH82" s="954"/>
      <c r="AI82" s="954"/>
      <c r="AJ82" s="954"/>
      <c r="AK82" s="954"/>
      <c r="AL82" s="954"/>
      <c r="AM82" s="954"/>
      <c r="AN82" s="954"/>
      <c r="AO82" s="954"/>
      <c r="AP82" s="954"/>
      <c r="AQ82" s="954"/>
      <c r="AR82" s="954"/>
      <c r="AS82" s="954"/>
      <c r="AT82" s="954"/>
      <c r="AU82" s="954"/>
      <c r="AV82" s="954"/>
      <c r="AW82" s="954"/>
      <c r="AX82" s="954"/>
      <c r="AY82" s="954"/>
      <c r="AZ82" s="955"/>
      <c r="BA82" s="955"/>
      <c r="BB82" s="955"/>
      <c r="BC82" s="955"/>
      <c r="BD82" s="956"/>
      <c r="BE82" s="233"/>
      <c r="BF82" s="233"/>
      <c r="BG82" s="233"/>
      <c r="BH82" s="233"/>
      <c r="BI82" s="233"/>
      <c r="BJ82" s="233"/>
      <c r="BK82" s="233"/>
      <c r="BL82" s="233"/>
      <c r="BM82" s="233"/>
      <c r="BN82" s="233"/>
      <c r="BO82" s="233"/>
      <c r="BP82" s="233"/>
      <c r="BQ82" s="230">
        <v>76</v>
      </c>
      <c r="BR82" s="235"/>
      <c r="BS82" s="928"/>
      <c r="BT82" s="929"/>
      <c r="BU82" s="929"/>
      <c r="BV82" s="929"/>
      <c r="BW82" s="929"/>
      <c r="BX82" s="929"/>
      <c r="BY82" s="929"/>
      <c r="BZ82" s="929"/>
      <c r="CA82" s="929"/>
      <c r="CB82" s="929"/>
      <c r="CC82" s="929"/>
      <c r="CD82" s="929"/>
      <c r="CE82" s="929"/>
      <c r="CF82" s="929"/>
      <c r="CG82" s="938"/>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28"/>
      <c r="DW82" s="929"/>
      <c r="DX82" s="929"/>
      <c r="DY82" s="929"/>
      <c r="DZ82" s="930"/>
      <c r="EA82" s="221"/>
    </row>
    <row r="83" spans="1:131" ht="26.25" customHeight="1" x14ac:dyDescent="0.15">
      <c r="A83" s="230">
        <v>16</v>
      </c>
      <c r="B83" s="957"/>
      <c r="C83" s="958"/>
      <c r="D83" s="958"/>
      <c r="E83" s="958"/>
      <c r="F83" s="958"/>
      <c r="G83" s="958"/>
      <c r="H83" s="958"/>
      <c r="I83" s="958"/>
      <c r="J83" s="958"/>
      <c r="K83" s="958"/>
      <c r="L83" s="958"/>
      <c r="M83" s="958"/>
      <c r="N83" s="958"/>
      <c r="O83" s="958"/>
      <c r="P83" s="959"/>
      <c r="Q83" s="960"/>
      <c r="R83" s="954"/>
      <c r="S83" s="954"/>
      <c r="T83" s="954"/>
      <c r="U83" s="954"/>
      <c r="V83" s="954"/>
      <c r="W83" s="954"/>
      <c r="X83" s="954"/>
      <c r="Y83" s="954"/>
      <c r="Z83" s="954"/>
      <c r="AA83" s="954"/>
      <c r="AB83" s="954"/>
      <c r="AC83" s="954"/>
      <c r="AD83" s="954"/>
      <c r="AE83" s="954"/>
      <c r="AF83" s="954"/>
      <c r="AG83" s="954"/>
      <c r="AH83" s="954"/>
      <c r="AI83" s="954"/>
      <c r="AJ83" s="954"/>
      <c r="AK83" s="954"/>
      <c r="AL83" s="954"/>
      <c r="AM83" s="954"/>
      <c r="AN83" s="954"/>
      <c r="AO83" s="954"/>
      <c r="AP83" s="954"/>
      <c r="AQ83" s="954"/>
      <c r="AR83" s="954"/>
      <c r="AS83" s="954"/>
      <c r="AT83" s="954"/>
      <c r="AU83" s="954"/>
      <c r="AV83" s="954"/>
      <c r="AW83" s="954"/>
      <c r="AX83" s="954"/>
      <c r="AY83" s="954"/>
      <c r="AZ83" s="955"/>
      <c r="BA83" s="955"/>
      <c r="BB83" s="955"/>
      <c r="BC83" s="955"/>
      <c r="BD83" s="956"/>
      <c r="BE83" s="233"/>
      <c r="BF83" s="233"/>
      <c r="BG83" s="233"/>
      <c r="BH83" s="233"/>
      <c r="BI83" s="233"/>
      <c r="BJ83" s="233"/>
      <c r="BK83" s="233"/>
      <c r="BL83" s="233"/>
      <c r="BM83" s="233"/>
      <c r="BN83" s="233"/>
      <c r="BO83" s="233"/>
      <c r="BP83" s="233"/>
      <c r="BQ83" s="230">
        <v>77</v>
      </c>
      <c r="BR83" s="235"/>
      <c r="BS83" s="928"/>
      <c r="BT83" s="929"/>
      <c r="BU83" s="929"/>
      <c r="BV83" s="929"/>
      <c r="BW83" s="929"/>
      <c r="BX83" s="929"/>
      <c r="BY83" s="929"/>
      <c r="BZ83" s="929"/>
      <c r="CA83" s="929"/>
      <c r="CB83" s="929"/>
      <c r="CC83" s="929"/>
      <c r="CD83" s="929"/>
      <c r="CE83" s="929"/>
      <c r="CF83" s="929"/>
      <c r="CG83" s="938"/>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28"/>
      <c r="DW83" s="929"/>
      <c r="DX83" s="929"/>
      <c r="DY83" s="929"/>
      <c r="DZ83" s="930"/>
      <c r="EA83" s="221"/>
    </row>
    <row r="84" spans="1:131" ht="26.25" customHeight="1" x14ac:dyDescent="0.15">
      <c r="A84" s="230">
        <v>17</v>
      </c>
      <c r="B84" s="957"/>
      <c r="C84" s="958"/>
      <c r="D84" s="958"/>
      <c r="E84" s="958"/>
      <c r="F84" s="958"/>
      <c r="G84" s="958"/>
      <c r="H84" s="958"/>
      <c r="I84" s="958"/>
      <c r="J84" s="958"/>
      <c r="K84" s="958"/>
      <c r="L84" s="958"/>
      <c r="M84" s="958"/>
      <c r="N84" s="958"/>
      <c r="O84" s="958"/>
      <c r="P84" s="959"/>
      <c r="Q84" s="960"/>
      <c r="R84" s="954"/>
      <c r="S84" s="954"/>
      <c r="T84" s="954"/>
      <c r="U84" s="954"/>
      <c r="V84" s="954"/>
      <c r="W84" s="954"/>
      <c r="X84" s="954"/>
      <c r="Y84" s="954"/>
      <c r="Z84" s="954"/>
      <c r="AA84" s="954"/>
      <c r="AB84" s="954"/>
      <c r="AC84" s="954"/>
      <c r="AD84" s="954"/>
      <c r="AE84" s="954"/>
      <c r="AF84" s="954"/>
      <c r="AG84" s="954"/>
      <c r="AH84" s="954"/>
      <c r="AI84" s="954"/>
      <c r="AJ84" s="954"/>
      <c r="AK84" s="954"/>
      <c r="AL84" s="954"/>
      <c r="AM84" s="954"/>
      <c r="AN84" s="954"/>
      <c r="AO84" s="954"/>
      <c r="AP84" s="954"/>
      <c r="AQ84" s="954"/>
      <c r="AR84" s="954"/>
      <c r="AS84" s="954"/>
      <c r="AT84" s="954"/>
      <c r="AU84" s="954"/>
      <c r="AV84" s="954"/>
      <c r="AW84" s="954"/>
      <c r="AX84" s="954"/>
      <c r="AY84" s="954"/>
      <c r="AZ84" s="955"/>
      <c r="BA84" s="955"/>
      <c r="BB84" s="955"/>
      <c r="BC84" s="955"/>
      <c r="BD84" s="956"/>
      <c r="BE84" s="233"/>
      <c r="BF84" s="233"/>
      <c r="BG84" s="233"/>
      <c r="BH84" s="233"/>
      <c r="BI84" s="233"/>
      <c r="BJ84" s="233"/>
      <c r="BK84" s="233"/>
      <c r="BL84" s="233"/>
      <c r="BM84" s="233"/>
      <c r="BN84" s="233"/>
      <c r="BO84" s="233"/>
      <c r="BP84" s="233"/>
      <c r="BQ84" s="230">
        <v>78</v>
      </c>
      <c r="BR84" s="235"/>
      <c r="BS84" s="928"/>
      <c r="BT84" s="929"/>
      <c r="BU84" s="929"/>
      <c r="BV84" s="929"/>
      <c r="BW84" s="929"/>
      <c r="BX84" s="929"/>
      <c r="BY84" s="929"/>
      <c r="BZ84" s="929"/>
      <c r="CA84" s="929"/>
      <c r="CB84" s="929"/>
      <c r="CC84" s="929"/>
      <c r="CD84" s="929"/>
      <c r="CE84" s="929"/>
      <c r="CF84" s="929"/>
      <c r="CG84" s="938"/>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28"/>
      <c r="DW84" s="929"/>
      <c r="DX84" s="929"/>
      <c r="DY84" s="929"/>
      <c r="DZ84" s="930"/>
      <c r="EA84" s="221"/>
    </row>
    <row r="85" spans="1:131" ht="26.25" customHeight="1" x14ac:dyDescent="0.15">
      <c r="A85" s="230">
        <v>18</v>
      </c>
      <c r="B85" s="957"/>
      <c r="C85" s="958"/>
      <c r="D85" s="958"/>
      <c r="E85" s="958"/>
      <c r="F85" s="958"/>
      <c r="G85" s="958"/>
      <c r="H85" s="958"/>
      <c r="I85" s="958"/>
      <c r="J85" s="958"/>
      <c r="K85" s="958"/>
      <c r="L85" s="958"/>
      <c r="M85" s="958"/>
      <c r="N85" s="958"/>
      <c r="O85" s="958"/>
      <c r="P85" s="959"/>
      <c r="Q85" s="960"/>
      <c r="R85" s="954"/>
      <c r="S85" s="954"/>
      <c r="T85" s="954"/>
      <c r="U85" s="954"/>
      <c r="V85" s="954"/>
      <c r="W85" s="954"/>
      <c r="X85" s="954"/>
      <c r="Y85" s="954"/>
      <c r="Z85" s="954"/>
      <c r="AA85" s="954"/>
      <c r="AB85" s="954"/>
      <c r="AC85" s="954"/>
      <c r="AD85" s="954"/>
      <c r="AE85" s="954"/>
      <c r="AF85" s="954"/>
      <c r="AG85" s="954"/>
      <c r="AH85" s="954"/>
      <c r="AI85" s="954"/>
      <c r="AJ85" s="954"/>
      <c r="AK85" s="954"/>
      <c r="AL85" s="954"/>
      <c r="AM85" s="954"/>
      <c r="AN85" s="954"/>
      <c r="AO85" s="954"/>
      <c r="AP85" s="954"/>
      <c r="AQ85" s="954"/>
      <c r="AR85" s="954"/>
      <c r="AS85" s="954"/>
      <c r="AT85" s="954"/>
      <c r="AU85" s="954"/>
      <c r="AV85" s="954"/>
      <c r="AW85" s="954"/>
      <c r="AX85" s="954"/>
      <c r="AY85" s="954"/>
      <c r="AZ85" s="955"/>
      <c r="BA85" s="955"/>
      <c r="BB85" s="955"/>
      <c r="BC85" s="955"/>
      <c r="BD85" s="956"/>
      <c r="BE85" s="233"/>
      <c r="BF85" s="233"/>
      <c r="BG85" s="233"/>
      <c r="BH85" s="233"/>
      <c r="BI85" s="233"/>
      <c r="BJ85" s="233"/>
      <c r="BK85" s="233"/>
      <c r="BL85" s="233"/>
      <c r="BM85" s="233"/>
      <c r="BN85" s="233"/>
      <c r="BO85" s="233"/>
      <c r="BP85" s="233"/>
      <c r="BQ85" s="230">
        <v>79</v>
      </c>
      <c r="BR85" s="235"/>
      <c r="BS85" s="928"/>
      <c r="BT85" s="929"/>
      <c r="BU85" s="929"/>
      <c r="BV85" s="929"/>
      <c r="BW85" s="929"/>
      <c r="BX85" s="929"/>
      <c r="BY85" s="929"/>
      <c r="BZ85" s="929"/>
      <c r="CA85" s="929"/>
      <c r="CB85" s="929"/>
      <c r="CC85" s="929"/>
      <c r="CD85" s="929"/>
      <c r="CE85" s="929"/>
      <c r="CF85" s="929"/>
      <c r="CG85" s="938"/>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28"/>
      <c r="DW85" s="929"/>
      <c r="DX85" s="929"/>
      <c r="DY85" s="929"/>
      <c r="DZ85" s="930"/>
      <c r="EA85" s="221"/>
    </row>
    <row r="86" spans="1:131" ht="26.25" customHeight="1" x14ac:dyDescent="0.15">
      <c r="A86" s="230">
        <v>19</v>
      </c>
      <c r="B86" s="957"/>
      <c r="C86" s="958"/>
      <c r="D86" s="958"/>
      <c r="E86" s="958"/>
      <c r="F86" s="958"/>
      <c r="G86" s="958"/>
      <c r="H86" s="958"/>
      <c r="I86" s="958"/>
      <c r="J86" s="958"/>
      <c r="K86" s="958"/>
      <c r="L86" s="958"/>
      <c r="M86" s="958"/>
      <c r="N86" s="958"/>
      <c r="O86" s="958"/>
      <c r="P86" s="959"/>
      <c r="Q86" s="960"/>
      <c r="R86" s="954"/>
      <c r="S86" s="954"/>
      <c r="T86" s="954"/>
      <c r="U86" s="954"/>
      <c r="V86" s="954"/>
      <c r="W86" s="954"/>
      <c r="X86" s="954"/>
      <c r="Y86" s="954"/>
      <c r="Z86" s="954"/>
      <c r="AA86" s="954"/>
      <c r="AB86" s="954"/>
      <c r="AC86" s="954"/>
      <c r="AD86" s="954"/>
      <c r="AE86" s="954"/>
      <c r="AF86" s="954"/>
      <c r="AG86" s="954"/>
      <c r="AH86" s="954"/>
      <c r="AI86" s="954"/>
      <c r="AJ86" s="954"/>
      <c r="AK86" s="954"/>
      <c r="AL86" s="954"/>
      <c r="AM86" s="954"/>
      <c r="AN86" s="954"/>
      <c r="AO86" s="954"/>
      <c r="AP86" s="954"/>
      <c r="AQ86" s="954"/>
      <c r="AR86" s="954"/>
      <c r="AS86" s="954"/>
      <c r="AT86" s="954"/>
      <c r="AU86" s="954"/>
      <c r="AV86" s="954"/>
      <c r="AW86" s="954"/>
      <c r="AX86" s="954"/>
      <c r="AY86" s="954"/>
      <c r="AZ86" s="955"/>
      <c r="BA86" s="955"/>
      <c r="BB86" s="955"/>
      <c r="BC86" s="955"/>
      <c r="BD86" s="956"/>
      <c r="BE86" s="233"/>
      <c r="BF86" s="233"/>
      <c r="BG86" s="233"/>
      <c r="BH86" s="233"/>
      <c r="BI86" s="233"/>
      <c r="BJ86" s="233"/>
      <c r="BK86" s="233"/>
      <c r="BL86" s="233"/>
      <c r="BM86" s="233"/>
      <c r="BN86" s="233"/>
      <c r="BO86" s="233"/>
      <c r="BP86" s="233"/>
      <c r="BQ86" s="230">
        <v>80</v>
      </c>
      <c r="BR86" s="235"/>
      <c r="BS86" s="928"/>
      <c r="BT86" s="929"/>
      <c r="BU86" s="929"/>
      <c r="BV86" s="929"/>
      <c r="BW86" s="929"/>
      <c r="BX86" s="929"/>
      <c r="BY86" s="929"/>
      <c r="BZ86" s="929"/>
      <c r="CA86" s="929"/>
      <c r="CB86" s="929"/>
      <c r="CC86" s="929"/>
      <c r="CD86" s="929"/>
      <c r="CE86" s="929"/>
      <c r="CF86" s="929"/>
      <c r="CG86" s="938"/>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28"/>
      <c r="DW86" s="929"/>
      <c r="DX86" s="929"/>
      <c r="DY86" s="929"/>
      <c r="DZ86" s="930"/>
      <c r="EA86" s="221"/>
    </row>
    <row r="87" spans="1:131" ht="26.25" customHeight="1" x14ac:dyDescent="0.15">
      <c r="A87" s="236">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33"/>
      <c r="BF87" s="233"/>
      <c r="BG87" s="233"/>
      <c r="BH87" s="233"/>
      <c r="BI87" s="233"/>
      <c r="BJ87" s="233"/>
      <c r="BK87" s="233"/>
      <c r="BL87" s="233"/>
      <c r="BM87" s="233"/>
      <c r="BN87" s="233"/>
      <c r="BO87" s="233"/>
      <c r="BP87" s="233"/>
      <c r="BQ87" s="230">
        <v>81</v>
      </c>
      <c r="BR87" s="235"/>
      <c r="BS87" s="928"/>
      <c r="BT87" s="929"/>
      <c r="BU87" s="929"/>
      <c r="BV87" s="929"/>
      <c r="BW87" s="929"/>
      <c r="BX87" s="929"/>
      <c r="BY87" s="929"/>
      <c r="BZ87" s="929"/>
      <c r="CA87" s="929"/>
      <c r="CB87" s="929"/>
      <c r="CC87" s="929"/>
      <c r="CD87" s="929"/>
      <c r="CE87" s="929"/>
      <c r="CF87" s="929"/>
      <c r="CG87" s="938"/>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28"/>
      <c r="DW87" s="929"/>
      <c r="DX87" s="929"/>
      <c r="DY87" s="929"/>
      <c r="DZ87" s="930"/>
      <c r="EA87" s="221"/>
    </row>
    <row r="88" spans="1:131" ht="26.25" customHeight="1" thickBot="1" x14ac:dyDescent="0.2">
      <c r="A88" s="232" t="s">
        <v>398</v>
      </c>
      <c r="B88" s="920" t="s">
        <v>426</v>
      </c>
      <c r="C88" s="921"/>
      <c r="D88" s="921"/>
      <c r="E88" s="921"/>
      <c r="F88" s="921"/>
      <c r="G88" s="921"/>
      <c r="H88" s="921"/>
      <c r="I88" s="921"/>
      <c r="J88" s="921"/>
      <c r="K88" s="921"/>
      <c r="L88" s="921"/>
      <c r="M88" s="921"/>
      <c r="N88" s="921"/>
      <c r="O88" s="921"/>
      <c r="P88" s="931"/>
      <c r="Q88" s="945"/>
      <c r="R88" s="946"/>
      <c r="S88" s="946"/>
      <c r="T88" s="946"/>
      <c r="U88" s="946"/>
      <c r="V88" s="946"/>
      <c r="W88" s="946"/>
      <c r="X88" s="946"/>
      <c r="Y88" s="946"/>
      <c r="Z88" s="946"/>
      <c r="AA88" s="946"/>
      <c r="AB88" s="946"/>
      <c r="AC88" s="946"/>
      <c r="AD88" s="946"/>
      <c r="AE88" s="946"/>
      <c r="AF88" s="942">
        <f>SUM(AF68:AJ87)</f>
        <v>6787</v>
      </c>
      <c r="AG88" s="942"/>
      <c r="AH88" s="942"/>
      <c r="AI88" s="942"/>
      <c r="AJ88" s="942"/>
      <c r="AK88" s="946"/>
      <c r="AL88" s="946"/>
      <c r="AM88" s="946"/>
      <c r="AN88" s="946"/>
      <c r="AO88" s="946"/>
      <c r="AP88" s="942"/>
      <c r="AQ88" s="942"/>
      <c r="AR88" s="942"/>
      <c r="AS88" s="942"/>
      <c r="AT88" s="942"/>
      <c r="AU88" s="942"/>
      <c r="AV88" s="942"/>
      <c r="AW88" s="942"/>
      <c r="AX88" s="942"/>
      <c r="AY88" s="942"/>
      <c r="AZ88" s="943"/>
      <c r="BA88" s="943"/>
      <c r="BB88" s="943"/>
      <c r="BC88" s="943"/>
      <c r="BD88" s="944"/>
      <c r="BE88" s="233"/>
      <c r="BF88" s="233"/>
      <c r="BG88" s="233"/>
      <c r="BH88" s="233"/>
      <c r="BI88" s="233"/>
      <c r="BJ88" s="233"/>
      <c r="BK88" s="233"/>
      <c r="BL88" s="233"/>
      <c r="BM88" s="233"/>
      <c r="BN88" s="233"/>
      <c r="BO88" s="233"/>
      <c r="BP88" s="233"/>
      <c r="BQ88" s="230">
        <v>82</v>
      </c>
      <c r="BR88" s="235"/>
      <c r="BS88" s="928"/>
      <c r="BT88" s="929"/>
      <c r="BU88" s="929"/>
      <c r="BV88" s="929"/>
      <c r="BW88" s="929"/>
      <c r="BX88" s="929"/>
      <c r="BY88" s="929"/>
      <c r="BZ88" s="929"/>
      <c r="CA88" s="929"/>
      <c r="CB88" s="929"/>
      <c r="CC88" s="929"/>
      <c r="CD88" s="929"/>
      <c r="CE88" s="929"/>
      <c r="CF88" s="929"/>
      <c r="CG88" s="938"/>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28"/>
      <c r="DW88" s="929"/>
      <c r="DX88" s="929"/>
      <c r="DY88" s="929"/>
      <c r="DZ88" s="930"/>
      <c r="EA88" s="221"/>
    </row>
    <row r="89" spans="1:131" ht="26.25" hidden="1" customHeight="1" x14ac:dyDescent="0.15">
      <c r="A89" s="237"/>
      <c r="B89" s="238"/>
      <c r="C89" s="238"/>
      <c r="D89" s="238"/>
      <c r="E89" s="238"/>
      <c r="F89" s="238"/>
      <c r="G89" s="238"/>
      <c r="H89" s="238"/>
      <c r="I89" s="238"/>
      <c r="J89" s="238"/>
      <c r="K89" s="238"/>
      <c r="L89" s="238"/>
      <c r="M89" s="238"/>
      <c r="N89" s="238"/>
      <c r="O89" s="238"/>
      <c r="P89" s="238"/>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240"/>
      <c r="BA89" s="240"/>
      <c r="BB89" s="240"/>
      <c r="BC89" s="240"/>
      <c r="BD89" s="240"/>
      <c r="BE89" s="233"/>
      <c r="BF89" s="233"/>
      <c r="BG89" s="233"/>
      <c r="BH89" s="233"/>
      <c r="BI89" s="233"/>
      <c r="BJ89" s="233"/>
      <c r="BK89" s="233"/>
      <c r="BL89" s="233"/>
      <c r="BM89" s="233"/>
      <c r="BN89" s="233"/>
      <c r="BO89" s="233"/>
      <c r="BP89" s="233"/>
      <c r="BQ89" s="230">
        <v>83</v>
      </c>
      <c r="BR89" s="235"/>
      <c r="BS89" s="928"/>
      <c r="BT89" s="929"/>
      <c r="BU89" s="929"/>
      <c r="BV89" s="929"/>
      <c r="BW89" s="929"/>
      <c r="BX89" s="929"/>
      <c r="BY89" s="929"/>
      <c r="BZ89" s="929"/>
      <c r="CA89" s="929"/>
      <c r="CB89" s="929"/>
      <c r="CC89" s="929"/>
      <c r="CD89" s="929"/>
      <c r="CE89" s="929"/>
      <c r="CF89" s="929"/>
      <c r="CG89" s="938"/>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28"/>
      <c r="DW89" s="929"/>
      <c r="DX89" s="929"/>
      <c r="DY89" s="929"/>
      <c r="DZ89" s="930"/>
      <c r="EA89" s="221"/>
    </row>
    <row r="90" spans="1:131" ht="26.25" hidden="1" customHeight="1" x14ac:dyDescent="0.15">
      <c r="A90" s="237"/>
      <c r="B90" s="238"/>
      <c r="C90" s="238"/>
      <c r="D90" s="238"/>
      <c r="E90" s="238"/>
      <c r="F90" s="238"/>
      <c r="G90" s="238"/>
      <c r="H90" s="238"/>
      <c r="I90" s="238"/>
      <c r="J90" s="238"/>
      <c r="K90" s="238"/>
      <c r="L90" s="238"/>
      <c r="M90" s="238"/>
      <c r="N90" s="238"/>
      <c r="O90" s="238"/>
      <c r="P90" s="238"/>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239"/>
      <c r="AO90" s="239"/>
      <c r="AP90" s="239"/>
      <c r="AQ90" s="239"/>
      <c r="AR90" s="239"/>
      <c r="AS90" s="239"/>
      <c r="AT90" s="239"/>
      <c r="AU90" s="239"/>
      <c r="AV90" s="239"/>
      <c r="AW90" s="239"/>
      <c r="AX90" s="239"/>
      <c r="AY90" s="239"/>
      <c r="AZ90" s="240"/>
      <c r="BA90" s="240"/>
      <c r="BB90" s="240"/>
      <c r="BC90" s="240"/>
      <c r="BD90" s="240"/>
      <c r="BE90" s="233"/>
      <c r="BF90" s="233"/>
      <c r="BG90" s="233"/>
      <c r="BH90" s="233"/>
      <c r="BI90" s="233"/>
      <c r="BJ90" s="233"/>
      <c r="BK90" s="233"/>
      <c r="BL90" s="233"/>
      <c r="BM90" s="233"/>
      <c r="BN90" s="233"/>
      <c r="BO90" s="233"/>
      <c r="BP90" s="233"/>
      <c r="BQ90" s="230">
        <v>84</v>
      </c>
      <c r="BR90" s="235"/>
      <c r="BS90" s="928"/>
      <c r="BT90" s="929"/>
      <c r="BU90" s="929"/>
      <c r="BV90" s="929"/>
      <c r="BW90" s="929"/>
      <c r="BX90" s="929"/>
      <c r="BY90" s="929"/>
      <c r="BZ90" s="929"/>
      <c r="CA90" s="929"/>
      <c r="CB90" s="929"/>
      <c r="CC90" s="929"/>
      <c r="CD90" s="929"/>
      <c r="CE90" s="929"/>
      <c r="CF90" s="929"/>
      <c r="CG90" s="938"/>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28"/>
      <c r="DW90" s="929"/>
      <c r="DX90" s="929"/>
      <c r="DY90" s="929"/>
      <c r="DZ90" s="930"/>
      <c r="EA90" s="221"/>
    </row>
    <row r="91" spans="1:131" ht="26.25" hidden="1" customHeight="1" x14ac:dyDescent="0.15">
      <c r="A91" s="237"/>
      <c r="B91" s="238"/>
      <c r="C91" s="238"/>
      <c r="D91" s="238"/>
      <c r="E91" s="238"/>
      <c r="F91" s="238"/>
      <c r="G91" s="238"/>
      <c r="H91" s="238"/>
      <c r="I91" s="238"/>
      <c r="J91" s="238"/>
      <c r="K91" s="238"/>
      <c r="L91" s="238"/>
      <c r="M91" s="238"/>
      <c r="N91" s="238"/>
      <c r="O91" s="238"/>
      <c r="P91" s="238"/>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39"/>
      <c r="AN91" s="239"/>
      <c r="AO91" s="239"/>
      <c r="AP91" s="239"/>
      <c r="AQ91" s="239"/>
      <c r="AR91" s="239"/>
      <c r="AS91" s="239"/>
      <c r="AT91" s="239"/>
      <c r="AU91" s="239"/>
      <c r="AV91" s="239"/>
      <c r="AW91" s="239"/>
      <c r="AX91" s="239"/>
      <c r="AY91" s="239"/>
      <c r="AZ91" s="240"/>
      <c r="BA91" s="240"/>
      <c r="BB91" s="240"/>
      <c r="BC91" s="240"/>
      <c r="BD91" s="240"/>
      <c r="BE91" s="233"/>
      <c r="BF91" s="233"/>
      <c r="BG91" s="233"/>
      <c r="BH91" s="233"/>
      <c r="BI91" s="233"/>
      <c r="BJ91" s="233"/>
      <c r="BK91" s="233"/>
      <c r="BL91" s="233"/>
      <c r="BM91" s="233"/>
      <c r="BN91" s="233"/>
      <c r="BO91" s="233"/>
      <c r="BP91" s="233"/>
      <c r="BQ91" s="230">
        <v>85</v>
      </c>
      <c r="BR91" s="235"/>
      <c r="BS91" s="928"/>
      <c r="BT91" s="929"/>
      <c r="BU91" s="929"/>
      <c r="BV91" s="929"/>
      <c r="BW91" s="929"/>
      <c r="BX91" s="929"/>
      <c r="BY91" s="929"/>
      <c r="BZ91" s="929"/>
      <c r="CA91" s="929"/>
      <c r="CB91" s="929"/>
      <c r="CC91" s="929"/>
      <c r="CD91" s="929"/>
      <c r="CE91" s="929"/>
      <c r="CF91" s="929"/>
      <c r="CG91" s="938"/>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28"/>
      <c r="DW91" s="929"/>
      <c r="DX91" s="929"/>
      <c r="DY91" s="929"/>
      <c r="DZ91" s="930"/>
      <c r="EA91" s="221"/>
    </row>
    <row r="92" spans="1:131" ht="26.25" hidden="1" customHeight="1" x14ac:dyDescent="0.15">
      <c r="A92" s="237"/>
      <c r="B92" s="238"/>
      <c r="C92" s="238"/>
      <c r="D92" s="238"/>
      <c r="E92" s="238"/>
      <c r="F92" s="238"/>
      <c r="G92" s="238"/>
      <c r="H92" s="238"/>
      <c r="I92" s="238"/>
      <c r="J92" s="238"/>
      <c r="K92" s="238"/>
      <c r="L92" s="238"/>
      <c r="M92" s="238"/>
      <c r="N92" s="238"/>
      <c r="O92" s="238"/>
      <c r="P92" s="238"/>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39"/>
      <c r="AN92" s="239"/>
      <c r="AO92" s="239"/>
      <c r="AP92" s="239"/>
      <c r="AQ92" s="239"/>
      <c r="AR92" s="239"/>
      <c r="AS92" s="239"/>
      <c r="AT92" s="239"/>
      <c r="AU92" s="239"/>
      <c r="AV92" s="239"/>
      <c r="AW92" s="239"/>
      <c r="AX92" s="239"/>
      <c r="AY92" s="239"/>
      <c r="AZ92" s="240"/>
      <c r="BA92" s="240"/>
      <c r="BB92" s="240"/>
      <c r="BC92" s="240"/>
      <c r="BD92" s="240"/>
      <c r="BE92" s="233"/>
      <c r="BF92" s="233"/>
      <c r="BG92" s="233"/>
      <c r="BH92" s="233"/>
      <c r="BI92" s="233"/>
      <c r="BJ92" s="233"/>
      <c r="BK92" s="233"/>
      <c r="BL92" s="233"/>
      <c r="BM92" s="233"/>
      <c r="BN92" s="233"/>
      <c r="BO92" s="233"/>
      <c r="BP92" s="233"/>
      <c r="BQ92" s="230">
        <v>86</v>
      </c>
      <c r="BR92" s="235"/>
      <c r="BS92" s="928"/>
      <c r="BT92" s="929"/>
      <c r="BU92" s="929"/>
      <c r="BV92" s="929"/>
      <c r="BW92" s="929"/>
      <c r="BX92" s="929"/>
      <c r="BY92" s="929"/>
      <c r="BZ92" s="929"/>
      <c r="CA92" s="929"/>
      <c r="CB92" s="929"/>
      <c r="CC92" s="929"/>
      <c r="CD92" s="929"/>
      <c r="CE92" s="929"/>
      <c r="CF92" s="929"/>
      <c r="CG92" s="938"/>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28"/>
      <c r="DW92" s="929"/>
      <c r="DX92" s="929"/>
      <c r="DY92" s="929"/>
      <c r="DZ92" s="930"/>
      <c r="EA92" s="221"/>
    </row>
    <row r="93" spans="1:131" ht="26.25" hidden="1" customHeight="1" x14ac:dyDescent="0.15">
      <c r="A93" s="237"/>
      <c r="B93" s="238"/>
      <c r="C93" s="238"/>
      <c r="D93" s="238"/>
      <c r="E93" s="238"/>
      <c r="F93" s="238"/>
      <c r="G93" s="238"/>
      <c r="H93" s="238"/>
      <c r="I93" s="238"/>
      <c r="J93" s="238"/>
      <c r="K93" s="238"/>
      <c r="L93" s="238"/>
      <c r="M93" s="238"/>
      <c r="N93" s="238"/>
      <c r="O93" s="238"/>
      <c r="P93" s="238"/>
      <c r="Q93" s="239"/>
      <c r="R93" s="239"/>
      <c r="S93" s="239"/>
      <c r="T93" s="239"/>
      <c r="U93" s="239"/>
      <c r="V93" s="239"/>
      <c r="W93" s="239"/>
      <c r="X93" s="239"/>
      <c r="Y93" s="239"/>
      <c r="Z93" s="239"/>
      <c r="AA93" s="239"/>
      <c r="AB93" s="239"/>
      <c r="AC93" s="239"/>
      <c r="AD93" s="239"/>
      <c r="AE93" s="239"/>
      <c r="AF93" s="239"/>
      <c r="AG93" s="239"/>
      <c r="AH93" s="239"/>
      <c r="AI93" s="239"/>
      <c r="AJ93" s="239"/>
      <c r="AK93" s="239"/>
      <c r="AL93" s="239"/>
      <c r="AM93" s="239"/>
      <c r="AN93" s="239"/>
      <c r="AO93" s="239"/>
      <c r="AP93" s="239"/>
      <c r="AQ93" s="239"/>
      <c r="AR93" s="239"/>
      <c r="AS93" s="239"/>
      <c r="AT93" s="239"/>
      <c r="AU93" s="239"/>
      <c r="AV93" s="239"/>
      <c r="AW93" s="239"/>
      <c r="AX93" s="239"/>
      <c r="AY93" s="239"/>
      <c r="AZ93" s="240"/>
      <c r="BA93" s="240"/>
      <c r="BB93" s="240"/>
      <c r="BC93" s="240"/>
      <c r="BD93" s="240"/>
      <c r="BE93" s="233"/>
      <c r="BF93" s="233"/>
      <c r="BG93" s="233"/>
      <c r="BH93" s="233"/>
      <c r="BI93" s="233"/>
      <c r="BJ93" s="233"/>
      <c r="BK93" s="233"/>
      <c r="BL93" s="233"/>
      <c r="BM93" s="233"/>
      <c r="BN93" s="233"/>
      <c r="BO93" s="233"/>
      <c r="BP93" s="233"/>
      <c r="BQ93" s="230">
        <v>87</v>
      </c>
      <c r="BR93" s="235"/>
      <c r="BS93" s="928"/>
      <c r="BT93" s="929"/>
      <c r="BU93" s="929"/>
      <c r="BV93" s="929"/>
      <c r="BW93" s="929"/>
      <c r="BX93" s="929"/>
      <c r="BY93" s="929"/>
      <c r="BZ93" s="929"/>
      <c r="CA93" s="929"/>
      <c r="CB93" s="929"/>
      <c r="CC93" s="929"/>
      <c r="CD93" s="929"/>
      <c r="CE93" s="929"/>
      <c r="CF93" s="929"/>
      <c r="CG93" s="938"/>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28"/>
      <c r="DW93" s="929"/>
      <c r="DX93" s="929"/>
      <c r="DY93" s="929"/>
      <c r="DZ93" s="930"/>
      <c r="EA93" s="221"/>
    </row>
    <row r="94" spans="1:131" ht="26.25" hidden="1" customHeight="1" x14ac:dyDescent="0.15">
      <c r="A94" s="237"/>
      <c r="B94" s="238"/>
      <c r="C94" s="238"/>
      <c r="D94" s="238"/>
      <c r="E94" s="238"/>
      <c r="F94" s="238"/>
      <c r="G94" s="238"/>
      <c r="H94" s="238"/>
      <c r="I94" s="238"/>
      <c r="J94" s="238"/>
      <c r="K94" s="238"/>
      <c r="L94" s="238"/>
      <c r="M94" s="238"/>
      <c r="N94" s="238"/>
      <c r="O94" s="238"/>
      <c r="P94" s="238"/>
      <c r="Q94" s="239"/>
      <c r="R94" s="239"/>
      <c r="S94" s="239"/>
      <c r="T94" s="239"/>
      <c r="U94" s="239"/>
      <c r="V94" s="239"/>
      <c r="W94" s="239"/>
      <c r="X94" s="239"/>
      <c r="Y94" s="239"/>
      <c r="Z94" s="239"/>
      <c r="AA94" s="239"/>
      <c r="AB94" s="239"/>
      <c r="AC94" s="239"/>
      <c r="AD94" s="239"/>
      <c r="AE94" s="239"/>
      <c r="AF94" s="239"/>
      <c r="AG94" s="239"/>
      <c r="AH94" s="239"/>
      <c r="AI94" s="239"/>
      <c r="AJ94" s="239"/>
      <c r="AK94" s="239"/>
      <c r="AL94" s="239"/>
      <c r="AM94" s="239"/>
      <c r="AN94" s="239"/>
      <c r="AO94" s="239"/>
      <c r="AP94" s="239"/>
      <c r="AQ94" s="239"/>
      <c r="AR94" s="239"/>
      <c r="AS94" s="239"/>
      <c r="AT94" s="239"/>
      <c r="AU94" s="239"/>
      <c r="AV94" s="239"/>
      <c r="AW94" s="239"/>
      <c r="AX94" s="239"/>
      <c r="AY94" s="239"/>
      <c r="AZ94" s="240"/>
      <c r="BA94" s="240"/>
      <c r="BB94" s="240"/>
      <c r="BC94" s="240"/>
      <c r="BD94" s="240"/>
      <c r="BE94" s="233"/>
      <c r="BF94" s="233"/>
      <c r="BG94" s="233"/>
      <c r="BH94" s="233"/>
      <c r="BI94" s="233"/>
      <c r="BJ94" s="233"/>
      <c r="BK94" s="233"/>
      <c r="BL94" s="233"/>
      <c r="BM94" s="233"/>
      <c r="BN94" s="233"/>
      <c r="BO94" s="233"/>
      <c r="BP94" s="233"/>
      <c r="BQ94" s="230">
        <v>88</v>
      </c>
      <c r="BR94" s="235"/>
      <c r="BS94" s="928"/>
      <c r="BT94" s="929"/>
      <c r="BU94" s="929"/>
      <c r="BV94" s="929"/>
      <c r="BW94" s="929"/>
      <c r="BX94" s="929"/>
      <c r="BY94" s="929"/>
      <c r="BZ94" s="929"/>
      <c r="CA94" s="929"/>
      <c r="CB94" s="929"/>
      <c r="CC94" s="929"/>
      <c r="CD94" s="929"/>
      <c r="CE94" s="929"/>
      <c r="CF94" s="929"/>
      <c r="CG94" s="938"/>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28"/>
      <c r="DW94" s="929"/>
      <c r="DX94" s="929"/>
      <c r="DY94" s="929"/>
      <c r="DZ94" s="930"/>
      <c r="EA94" s="221"/>
    </row>
    <row r="95" spans="1:131" ht="26.25" hidden="1" customHeight="1" x14ac:dyDescent="0.15">
      <c r="A95" s="237"/>
      <c r="B95" s="238"/>
      <c r="C95" s="238"/>
      <c r="D95" s="238"/>
      <c r="E95" s="238"/>
      <c r="F95" s="238"/>
      <c r="G95" s="238"/>
      <c r="H95" s="238"/>
      <c r="I95" s="238"/>
      <c r="J95" s="238"/>
      <c r="K95" s="238"/>
      <c r="L95" s="238"/>
      <c r="M95" s="238"/>
      <c r="N95" s="238"/>
      <c r="O95" s="238"/>
      <c r="P95" s="238"/>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39"/>
      <c r="AY95" s="239"/>
      <c r="AZ95" s="240"/>
      <c r="BA95" s="240"/>
      <c r="BB95" s="240"/>
      <c r="BC95" s="240"/>
      <c r="BD95" s="240"/>
      <c r="BE95" s="233"/>
      <c r="BF95" s="233"/>
      <c r="BG95" s="233"/>
      <c r="BH95" s="233"/>
      <c r="BI95" s="233"/>
      <c r="BJ95" s="233"/>
      <c r="BK95" s="233"/>
      <c r="BL95" s="233"/>
      <c r="BM95" s="233"/>
      <c r="BN95" s="233"/>
      <c r="BO95" s="233"/>
      <c r="BP95" s="233"/>
      <c r="BQ95" s="230">
        <v>89</v>
      </c>
      <c r="BR95" s="235"/>
      <c r="BS95" s="928"/>
      <c r="BT95" s="929"/>
      <c r="BU95" s="929"/>
      <c r="BV95" s="929"/>
      <c r="BW95" s="929"/>
      <c r="BX95" s="929"/>
      <c r="BY95" s="929"/>
      <c r="BZ95" s="929"/>
      <c r="CA95" s="929"/>
      <c r="CB95" s="929"/>
      <c r="CC95" s="929"/>
      <c r="CD95" s="929"/>
      <c r="CE95" s="929"/>
      <c r="CF95" s="929"/>
      <c r="CG95" s="938"/>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28"/>
      <c r="DW95" s="929"/>
      <c r="DX95" s="929"/>
      <c r="DY95" s="929"/>
      <c r="DZ95" s="930"/>
      <c r="EA95" s="221"/>
    </row>
    <row r="96" spans="1:131" ht="26.25" hidden="1" customHeight="1" x14ac:dyDescent="0.15">
      <c r="A96" s="237"/>
      <c r="B96" s="238"/>
      <c r="C96" s="238"/>
      <c r="D96" s="238"/>
      <c r="E96" s="238"/>
      <c r="F96" s="238"/>
      <c r="G96" s="238"/>
      <c r="H96" s="238"/>
      <c r="I96" s="238"/>
      <c r="J96" s="238"/>
      <c r="K96" s="238"/>
      <c r="L96" s="238"/>
      <c r="M96" s="238"/>
      <c r="N96" s="238"/>
      <c r="O96" s="238"/>
      <c r="P96" s="238"/>
      <c r="Q96" s="239"/>
      <c r="R96" s="239"/>
      <c r="S96" s="239"/>
      <c r="T96" s="239"/>
      <c r="U96" s="239"/>
      <c r="V96" s="239"/>
      <c r="W96" s="239"/>
      <c r="X96" s="239"/>
      <c r="Y96" s="239"/>
      <c r="Z96" s="239"/>
      <c r="AA96" s="239"/>
      <c r="AB96" s="239"/>
      <c r="AC96" s="239"/>
      <c r="AD96" s="239"/>
      <c r="AE96" s="239"/>
      <c r="AF96" s="239"/>
      <c r="AG96" s="239"/>
      <c r="AH96" s="239"/>
      <c r="AI96" s="239"/>
      <c r="AJ96" s="239"/>
      <c r="AK96" s="239"/>
      <c r="AL96" s="239"/>
      <c r="AM96" s="239"/>
      <c r="AN96" s="239"/>
      <c r="AO96" s="239"/>
      <c r="AP96" s="239"/>
      <c r="AQ96" s="239"/>
      <c r="AR96" s="239"/>
      <c r="AS96" s="239"/>
      <c r="AT96" s="239"/>
      <c r="AU96" s="239"/>
      <c r="AV96" s="239"/>
      <c r="AW96" s="239"/>
      <c r="AX96" s="239"/>
      <c r="AY96" s="239"/>
      <c r="AZ96" s="240"/>
      <c r="BA96" s="240"/>
      <c r="BB96" s="240"/>
      <c r="BC96" s="240"/>
      <c r="BD96" s="240"/>
      <c r="BE96" s="233"/>
      <c r="BF96" s="233"/>
      <c r="BG96" s="233"/>
      <c r="BH96" s="233"/>
      <c r="BI96" s="233"/>
      <c r="BJ96" s="233"/>
      <c r="BK96" s="233"/>
      <c r="BL96" s="233"/>
      <c r="BM96" s="233"/>
      <c r="BN96" s="233"/>
      <c r="BO96" s="233"/>
      <c r="BP96" s="233"/>
      <c r="BQ96" s="230">
        <v>90</v>
      </c>
      <c r="BR96" s="235"/>
      <c r="BS96" s="928"/>
      <c r="BT96" s="929"/>
      <c r="BU96" s="929"/>
      <c r="BV96" s="929"/>
      <c r="BW96" s="929"/>
      <c r="BX96" s="929"/>
      <c r="BY96" s="929"/>
      <c r="BZ96" s="929"/>
      <c r="CA96" s="929"/>
      <c r="CB96" s="929"/>
      <c r="CC96" s="929"/>
      <c r="CD96" s="929"/>
      <c r="CE96" s="929"/>
      <c r="CF96" s="929"/>
      <c r="CG96" s="938"/>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28"/>
      <c r="DW96" s="929"/>
      <c r="DX96" s="929"/>
      <c r="DY96" s="929"/>
      <c r="DZ96" s="930"/>
      <c r="EA96" s="221"/>
    </row>
    <row r="97" spans="1:131" ht="26.25" hidden="1" customHeight="1" x14ac:dyDescent="0.15">
      <c r="A97" s="237"/>
      <c r="B97" s="238"/>
      <c r="C97" s="238"/>
      <c r="D97" s="238"/>
      <c r="E97" s="238"/>
      <c r="F97" s="238"/>
      <c r="G97" s="238"/>
      <c r="H97" s="238"/>
      <c r="I97" s="238"/>
      <c r="J97" s="238"/>
      <c r="K97" s="238"/>
      <c r="L97" s="238"/>
      <c r="M97" s="238"/>
      <c r="N97" s="238"/>
      <c r="O97" s="238"/>
      <c r="P97" s="238"/>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239"/>
      <c r="AP97" s="239"/>
      <c r="AQ97" s="239"/>
      <c r="AR97" s="239"/>
      <c r="AS97" s="239"/>
      <c r="AT97" s="239"/>
      <c r="AU97" s="239"/>
      <c r="AV97" s="239"/>
      <c r="AW97" s="239"/>
      <c r="AX97" s="239"/>
      <c r="AY97" s="239"/>
      <c r="AZ97" s="240"/>
      <c r="BA97" s="240"/>
      <c r="BB97" s="240"/>
      <c r="BC97" s="240"/>
      <c r="BD97" s="240"/>
      <c r="BE97" s="233"/>
      <c r="BF97" s="233"/>
      <c r="BG97" s="233"/>
      <c r="BH97" s="233"/>
      <c r="BI97" s="233"/>
      <c r="BJ97" s="233"/>
      <c r="BK97" s="233"/>
      <c r="BL97" s="233"/>
      <c r="BM97" s="233"/>
      <c r="BN97" s="233"/>
      <c r="BO97" s="233"/>
      <c r="BP97" s="233"/>
      <c r="BQ97" s="230">
        <v>91</v>
      </c>
      <c r="BR97" s="235"/>
      <c r="BS97" s="928"/>
      <c r="BT97" s="929"/>
      <c r="BU97" s="929"/>
      <c r="BV97" s="929"/>
      <c r="BW97" s="929"/>
      <c r="BX97" s="929"/>
      <c r="BY97" s="929"/>
      <c r="BZ97" s="929"/>
      <c r="CA97" s="929"/>
      <c r="CB97" s="929"/>
      <c r="CC97" s="929"/>
      <c r="CD97" s="929"/>
      <c r="CE97" s="929"/>
      <c r="CF97" s="929"/>
      <c r="CG97" s="938"/>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28"/>
      <c r="DW97" s="929"/>
      <c r="DX97" s="929"/>
      <c r="DY97" s="929"/>
      <c r="DZ97" s="930"/>
      <c r="EA97" s="221"/>
    </row>
    <row r="98" spans="1:131" ht="26.25" hidden="1" customHeight="1" x14ac:dyDescent="0.15">
      <c r="A98" s="237"/>
      <c r="B98" s="238"/>
      <c r="C98" s="238"/>
      <c r="D98" s="238"/>
      <c r="E98" s="238"/>
      <c r="F98" s="238"/>
      <c r="G98" s="238"/>
      <c r="H98" s="238"/>
      <c r="I98" s="238"/>
      <c r="J98" s="238"/>
      <c r="K98" s="238"/>
      <c r="L98" s="238"/>
      <c r="M98" s="238"/>
      <c r="N98" s="238"/>
      <c r="O98" s="238"/>
      <c r="P98" s="238"/>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R98" s="239"/>
      <c r="AS98" s="239"/>
      <c r="AT98" s="239"/>
      <c r="AU98" s="239"/>
      <c r="AV98" s="239"/>
      <c r="AW98" s="239"/>
      <c r="AX98" s="239"/>
      <c r="AY98" s="239"/>
      <c r="AZ98" s="240"/>
      <c r="BA98" s="240"/>
      <c r="BB98" s="240"/>
      <c r="BC98" s="240"/>
      <c r="BD98" s="240"/>
      <c r="BE98" s="233"/>
      <c r="BF98" s="233"/>
      <c r="BG98" s="233"/>
      <c r="BH98" s="233"/>
      <c r="BI98" s="233"/>
      <c r="BJ98" s="233"/>
      <c r="BK98" s="233"/>
      <c r="BL98" s="233"/>
      <c r="BM98" s="233"/>
      <c r="BN98" s="233"/>
      <c r="BO98" s="233"/>
      <c r="BP98" s="233"/>
      <c r="BQ98" s="230">
        <v>92</v>
      </c>
      <c r="BR98" s="235"/>
      <c r="BS98" s="928"/>
      <c r="BT98" s="929"/>
      <c r="BU98" s="929"/>
      <c r="BV98" s="929"/>
      <c r="BW98" s="929"/>
      <c r="BX98" s="929"/>
      <c r="BY98" s="929"/>
      <c r="BZ98" s="929"/>
      <c r="CA98" s="929"/>
      <c r="CB98" s="929"/>
      <c r="CC98" s="929"/>
      <c r="CD98" s="929"/>
      <c r="CE98" s="929"/>
      <c r="CF98" s="929"/>
      <c r="CG98" s="938"/>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28"/>
      <c r="DW98" s="929"/>
      <c r="DX98" s="929"/>
      <c r="DY98" s="929"/>
      <c r="DZ98" s="930"/>
      <c r="EA98" s="221"/>
    </row>
    <row r="99" spans="1:131" ht="26.25" hidden="1" customHeight="1" x14ac:dyDescent="0.15">
      <c r="A99" s="237"/>
      <c r="B99" s="238"/>
      <c r="C99" s="238"/>
      <c r="D99" s="238"/>
      <c r="E99" s="238"/>
      <c r="F99" s="238"/>
      <c r="G99" s="238"/>
      <c r="H99" s="238"/>
      <c r="I99" s="238"/>
      <c r="J99" s="238"/>
      <c r="K99" s="238"/>
      <c r="L99" s="238"/>
      <c r="M99" s="238"/>
      <c r="N99" s="238"/>
      <c r="O99" s="238"/>
      <c r="P99" s="238"/>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239"/>
      <c r="AP99" s="239"/>
      <c r="AQ99" s="239"/>
      <c r="AR99" s="239"/>
      <c r="AS99" s="239"/>
      <c r="AT99" s="239"/>
      <c r="AU99" s="239"/>
      <c r="AV99" s="239"/>
      <c r="AW99" s="239"/>
      <c r="AX99" s="239"/>
      <c r="AY99" s="239"/>
      <c r="AZ99" s="240"/>
      <c r="BA99" s="240"/>
      <c r="BB99" s="240"/>
      <c r="BC99" s="240"/>
      <c r="BD99" s="240"/>
      <c r="BE99" s="233"/>
      <c r="BF99" s="233"/>
      <c r="BG99" s="233"/>
      <c r="BH99" s="233"/>
      <c r="BI99" s="233"/>
      <c r="BJ99" s="233"/>
      <c r="BK99" s="233"/>
      <c r="BL99" s="233"/>
      <c r="BM99" s="233"/>
      <c r="BN99" s="233"/>
      <c r="BO99" s="233"/>
      <c r="BP99" s="233"/>
      <c r="BQ99" s="230">
        <v>93</v>
      </c>
      <c r="BR99" s="235"/>
      <c r="BS99" s="928"/>
      <c r="BT99" s="929"/>
      <c r="BU99" s="929"/>
      <c r="BV99" s="929"/>
      <c r="BW99" s="929"/>
      <c r="BX99" s="929"/>
      <c r="BY99" s="929"/>
      <c r="BZ99" s="929"/>
      <c r="CA99" s="929"/>
      <c r="CB99" s="929"/>
      <c r="CC99" s="929"/>
      <c r="CD99" s="929"/>
      <c r="CE99" s="929"/>
      <c r="CF99" s="929"/>
      <c r="CG99" s="938"/>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28"/>
      <c r="DW99" s="929"/>
      <c r="DX99" s="929"/>
      <c r="DY99" s="929"/>
      <c r="DZ99" s="930"/>
      <c r="EA99" s="221"/>
    </row>
    <row r="100" spans="1:131" ht="26.25" hidden="1" customHeight="1" x14ac:dyDescent="0.15">
      <c r="A100" s="237"/>
      <c r="B100" s="238"/>
      <c r="C100" s="238"/>
      <c r="D100" s="238"/>
      <c r="E100" s="238"/>
      <c r="F100" s="238"/>
      <c r="G100" s="238"/>
      <c r="H100" s="238"/>
      <c r="I100" s="238"/>
      <c r="J100" s="238"/>
      <c r="K100" s="238"/>
      <c r="L100" s="238"/>
      <c r="M100" s="238"/>
      <c r="N100" s="238"/>
      <c r="O100" s="238"/>
      <c r="P100" s="238"/>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239"/>
      <c r="AP100" s="239"/>
      <c r="AQ100" s="239"/>
      <c r="AR100" s="239"/>
      <c r="AS100" s="239"/>
      <c r="AT100" s="239"/>
      <c r="AU100" s="239"/>
      <c r="AV100" s="239"/>
      <c r="AW100" s="239"/>
      <c r="AX100" s="239"/>
      <c r="AY100" s="239"/>
      <c r="AZ100" s="240"/>
      <c r="BA100" s="240"/>
      <c r="BB100" s="240"/>
      <c r="BC100" s="240"/>
      <c r="BD100" s="240"/>
      <c r="BE100" s="233"/>
      <c r="BF100" s="233"/>
      <c r="BG100" s="233"/>
      <c r="BH100" s="233"/>
      <c r="BI100" s="233"/>
      <c r="BJ100" s="233"/>
      <c r="BK100" s="233"/>
      <c r="BL100" s="233"/>
      <c r="BM100" s="233"/>
      <c r="BN100" s="233"/>
      <c r="BO100" s="233"/>
      <c r="BP100" s="233"/>
      <c r="BQ100" s="230">
        <v>94</v>
      </c>
      <c r="BR100" s="235"/>
      <c r="BS100" s="928"/>
      <c r="BT100" s="929"/>
      <c r="BU100" s="929"/>
      <c r="BV100" s="929"/>
      <c r="BW100" s="929"/>
      <c r="BX100" s="929"/>
      <c r="BY100" s="929"/>
      <c r="BZ100" s="929"/>
      <c r="CA100" s="929"/>
      <c r="CB100" s="929"/>
      <c r="CC100" s="929"/>
      <c r="CD100" s="929"/>
      <c r="CE100" s="929"/>
      <c r="CF100" s="929"/>
      <c r="CG100" s="938"/>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28"/>
      <c r="DW100" s="929"/>
      <c r="DX100" s="929"/>
      <c r="DY100" s="929"/>
      <c r="DZ100" s="930"/>
      <c r="EA100" s="221"/>
    </row>
    <row r="101" spans="1:131" ht="26.25" hidden="1" customHeight="1" x14ac:dyDescent="0.15">
      <c r="A101" s="237"/>
      <c r="B101" s="238"/>
      <c r="C101" s="238"/>
      <c r="D101" s="238"/>
      <c r="E101" s="238"/>
      <c r="F101" s="238"/>
      <c r="G101" s="238"/>
      <c r="H101" s="238"/>
      <c r="I101" s="238"/>
      <c r="J101" s="238"/>
      <c r="K101" s="238"/>
      <c r="L101" s="238"/>
      <c r="M101" s="238"/>
      <c r="N101" s="238"/>
      <c r="O101" s="238"/>
      <c r="P101" s="238"/>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239"/>
      <c r="AP101" s="239"/>
      <c r="AQ101" s="239"/>
      <c r="AR101" s="239"/>
      <c r="AS101" s="239"/>
      <c r="AT101" s="239"/>
      <c r="AU101" s="239"/>
      <c r="AV101" s="239"/>
      <c r="AW101" s="239"/>
      <c r="AX101" s="239"/>
      <c r="AY101" s="239"/>
      <c r="AZ101" s="240"/>
      <c r="BA101" s="240"/>
      <c r="BB101" s="240"/>
      <c r="BC101" s="240"/>
      <c r="BD101" s="240"/>
      <c r="BE101" s="233"/>
      <c r="BF101" s="233"/>
      <c r="BG101" s="233"/>
      <c r="BH101" s="233"/>
      <c r="BI101" s="233"/>
      <c r="BJ101" s="233"/>
      <c r="BK101" s="233"/>
      <c r="BL101" s="233"/>
      <c r="BM101" s="233"/>
      <c r="BN101" s="233"/>
      <c r="BO101" s="233"/>
      <c r="BP101" s="233"/>
      <c r="BQ101" s="230">
        <v>95</v>
      </c>
      <c r="BR101" s="235"/>
      <c r="BS101" s="928"/>
      <c r="BT101" s="929"/>
      <c r="BU101" s="929"/>
      <c r="BV101" s="929"/>
      <c r="BW101" s="929"/>
      <c r="BX101" s="929"/>
      <c r="BY101" s="929"/>
      <c r="BZ101" s="929"/>
      <c r="CA101" s="929"/>
      <c r="CB101" s="929"/>
      <c r="CC101" s="929"/>
      <c r="CD101" s="929"/>
      <c r="CE101" s="929"/>
      <c r="CF101" s="929"/>
      <c r="CG101" s="938"/>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28"/>
      <c r="DW101" s="929"/>
      <c r="DX101" s="929"/>
      <c r="DY101" s="929"/>
      <c r="DZ101" s="930"/>
      <c r="EA101" s="221"/>
    </row>
    <row r="102" spans="1:131" ht="26.25" customHeight="1" thickBot="1" x14ac:dyDescent="0.2">
      <c r="A102" s="237"/>
      <c r="B102" s="238"/>
      <c r="C102" s="238"/>
      <c r="D102" s="238"/>
      <c r="E102" s="238"/>
      <c r="F102" s="238"/>
      <c r="G102" s="238"/>
      <c r="H102" s="238"/>
      <c r="I102" s="238"/>
      <c r="J102" s="238"/>
      <c r="K102" s="238"/>
      <c r="L102" s="238"/>
      <c r="M102" s="238"/>
      <c r="N102" s="238"/>
      <c r="O102" s="238"/>
      <c r="P102" s="238"/>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39"/>
      <c r="AQ102" s="239"/>
      <c r="AR102" s="239"/>
      <c r="AS102" s="239"/>
      <c r="AT102" s="239"/>
      <c r="AU102" s="239"/>
      <c r="AV102" s="239"/>
      <c r="AW102" s="239"/>
      <c r="AX102" s="239"/>
      <c r="AY102" s="239"/>
      <c r="AZ102" s="240"/>
      <c r="BA102" s="240"/>
      <c r="BB102" s="240"/>
      <c r="BC102" s="240"/>
      <c r="BD102" s="240"/>
      <c r="BE102" s="233"/>
      <c r="BF102" s="233"/>
      <c r="BG102" s="233"/>
      <c r="BH102" s="233"/>
      <c r="BI102" s="233"/>
      <c r="BJ102" s="233"/>
      <c r="BK102" s="233"/>
      <c r="BL102" s="233"/>
      <c r="BM102" s="233"/>
      <c r="BN102" s="233"/>
      <c r="BO102" s="233"/>
      <c r="BP102" s="233"/>
      <c r="BQ102" s="232" t="s">
        <v>398</v>
      </c>
      <c r="BR102" s="920" t="s">
        <v>427</v>
      </c>
      <c r="BS102" s="921"/>
      <c r="BT102" s="921"/>
      <c r="BU102" s="921"/>
      <c r="BV102" s="921"/>
      <c r="BW102" s="921"/>
      <c r="BX102" s="921"/>
      <c r="BY102" s="921"/>
      <c r="BZ102" s="921"/>
      <c r="CA102" s="921"/>
      <c r="CB102" s="921"/>
      <c r="CC102" s="921"/>
      <c r="CD102" s="921"/>
      <c r="CE102" s="921"/>
      <c r="CF102" s="921"/>
      <c r="CG102" s="931"/>
      <c r="CH102" s="932"/>
      <c r="CI102" s="933"/>
      <c r="CJ102" s="933"/>
      <c r="CK102" s="933"/>
      <c r="CL102" s="934"/>
      <c r="CM102" s="932"/>
      <c r="CN102" s="933"/>
      <c r="CO102" s="933"/>
      <c r="CP102" s="933"/>
      <c r="CQ102" s="934"/>
      <c r="CR102" s="935"/>
      <c r="CS102" s="936"/>
      <c r="CT102" s="936"/>
      <c r="CU102" s="936"/>
      <c r="CV102" s="937"/>
      <c r="CW102" s="935"/>
      <c r="CX102" s="936"/>
      <c r="CY102" s="936"/>
      <c r="CZ102" s="936"/>
      <c r="DA102" s="937"/>
      <c r="DB102" s="935"/>
      <c r="DC102" s="936"/>
      <c r="DD102" s="936"/>
      <c r="DE102" s="936"/>
      <c r="DF102" s="937"/>
      <c r="DG102" s="935"/>
      <c r="DH102" s="936"/>
      <c r="DI102" s="936"/>
      <c r="DJ102" s="936"/>
      <c r="DK102" s="937"/>
      <c r="DL102" s="935"/>
      <c r="DM102" s="936"/>
      <c r="DN102" s="936"/>
      <c r="DO102" s="936"/>
      <c r="DP102" s="937"/>
      <c r="DQ102" s="935"/>
      <c r="DR102" s="936"/>
      <c r="DS102" s="936"/>
      <c r="DT102" s="936"/>
      <c r="DU102" s="937"/>
      <c r="DV102" s="920"/>
      <c r="DW102" s="921"/>
      <c r="DX102" s="921"/>
      <c r="DY102" s="921"/>
      <c r="DZ102" s="922"/>
      <c r="EA102" s="221"/>
    </row>
    <row r="103" spans="1:131" ht="26.25" customHeight="1" x14ac:dyDescent="0.15">
      <c r="A103" s="237"/>
      <c r="B103" s="238"/>
      <c r="C103" s="238"/>
      <c r="D103" s="238"/>
      <c r="E103" s="238"/>
      <c r="F103" s="238"/>
      <c r="G103" s="238"/>
      <c r="H103" s="238"/>
      <c r="I103" s="238"/>
      <c r="J103" s="238"/>
      <c r="K103" s="238"/>
      <c r="L103" s="238"/>
      <c r="M103" s="238"/>
      <c r="N103" s="238"/>
      <c r="O103" s="238"/>
      <c r="P103" s="238"/>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39"/>
      <c r="AP103" s="239"/>
      <c r="AQ103" s="239"/>
      <c r="AR103" s="239"/>
      <c r="AS103" s="239"/>
      <c r="AT103" s="239"/>
      <c r="AU103" s="239"/>
      <c r="AV103" s="239"/>
      <c r="AW103" s="239"/>
      <c r="AX103" s="239"/>
      <c r="AY103" s="239"/>
      <c r="AZ103" s="240"/>
      <c r="BA103" s="240"/>
      <c r="BB103" s="240"/>
      <c r="BC103" s="240"/>
      <c r="BD103" s="240"/>
      <c r="BE103" s="233"/>
      <c r="BF103" s="233"/>
      <c r="BG103" s="233"/>
      <c r="BH103" s="233"/>
      <c r="BI103" s="233"/>
      <c r="BJ103" s="233"/>
      <c r="BK103" s="233"/>
      <c r="BL103" s="233"/>
      <c r="BM103" s="233"/>
      <c r="BN103" s="233"/>
      <c r="BO103" s="233"/>
      <c r="BP103" s="233"/>
      <c r="BQ103" s="923" t="s">
        <v>428</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21"/>
    </row>
    <row r="104" spans="1:131" ht="26.25" customHeight="1" x14ac:dyDescent="0.15">
      <c r="A104" s="237"/>
      <c r="B104" s="238"/>
      <c r="C104" s="238"/>
      <c r="D104" s="238"/>
      <c r="E104" s="238"/>
      <c r="F104" s="238"/>
      <c r="G104" s="238"/>
      <c r="H104" s="238"/>
      <c r="I104" s="238"/>
      <c r="J104" s="238"/>
      <c r="K104" s="238"/>
      <c r="L104" s="238"/>
      <c r="M104" s="238"/>
      <c r="N104" s="238"/>
      <c r="O104" s="238"/>
      <c r="P104" s="238"/>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39"/>
      <c r="AP104" s="239"/>
      <c r="AQ104" s="239"/>
      <c r="AR104" s="239"/>
      <c r="AS104" s="239"/>
      <c r="AT104" s="239"/>
      <c r="AU104" s="239"/>
      <c r="AV104" s="239"/>
      <c r="AW104" s="239"/>
      <c r="AX104" s="239"/>
      <c r="AY104" s="239"/>
      <c r="AZ104" s="240"/>
      <c r="BA104" s="240"/>
      <c r="BB104" s="240"/>
      <c r="BC104" s="240"/>
      <c r="BD104" s="240"/>
      <c r="BE104" s="233"/>
      <c r="BF104" s="233"/>
      <c r="BG104" s="233"/>
      <c r="BH104" s="233"/>
      <c r="BI104" s="233"/>
      <c r="BJ104" s="233"/>
      <c r="BK104" s="233"/>
      <c r="BL104" s="233"/>
      <c r="BM104" s="233"/>
      <c r="BN104" s="233"/>
      <c r="BO104" s="233"/>
      <c r="BP104" s="233"/>
      <c r="BQ104" s="924" t="s">
        <v>429</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21"/>
    </row>
    <row r="105" spans="1:131" ht="11.25" customHeight="1" x14ac:dyDescent="0.15">
      <c r="A105" s="233"/>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33"/>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3"/>
      <c r="B106" s="233"/>
      <c r="C106" s="233"/>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33"/>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25" t="s">
        <v>430</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25" t="s">
        <v>431</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25" t="s">
        <v>432</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433</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21" customFormat="1" ht="26.25" customHeight="1" x14ac:dyDescent="0.15">
      <c r="A109" s="878" t="s">
        <v>434</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81" t="s">
        <v>435</v>
      </c>
      <c r="AB109" s="879"/>
      <c r="AC109" s="879"/>
      <c r="AD109" s="879"/>
      <c r="AE109" s="880"/>
      <c r="AF109" s="881" t="s">
        <v>436</v>
      </c>
      <c r="AG109" s="879"/>
      <c r="AH109" s="879"/>
      <c r="AI109" s="879"/>
      <c r="AJ109" s="880"/>
      <c r="AK109" s="881" t="s">
        <v>310</v>
      </c>
      <c r="AL109" s="879"/>
      <c r="AM109" s="879"/>
      <c r="AN109" s="879"/>
      <c r="AO109" s="880"/>
      <c r="AP109" s="881" t="s">
        <v>437</v>
      </c>
      <c r="AQ109" s="879"/>
      <c r="AR109" s="879"/>
      <c r="AS109" s="879"/>
      <c r="AT109" s="912"/>
      <c r="AU109" s="878" t="s">
        <v>434</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81" t="s">
        <v>435</v>
      </c>
      <c r="BR109" s="879"/>
      <c r="BS109" s="879"/>
      <c r="BT109" s="879"/>
      <c r="BU109" s="880"/>
      <c r="BV109" s="881" t="s">
        <v>436</v>
      </c>
      <c r="BW109" s="879"/>
      <c r="BX109" s="879"/>
      <c r="BY109" s="879"/>
      <c r="BZ109" s="880"/>
      <c r="CA109" s="881" t="s">
        <v>310</v>
      </c>
      <c r="CB109" s="879"/>
      <c r="CC109" s="879"/>
      <c r="CD109" s="879"/>
      <c r="CE109" s="880"/>
      <c r="CF109" s="919" t="s">
        <v>437</v>
      </c>
      <c r="CG109" s="919"/>
      <c r="CH109" s="919"/>
      <c r="CI109" s="919"/>
      <c r="CJ109" s="919"/>
      <c r="CK109" s="881" t="s">
        <v>438</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81" t="s">
        <v>435</v>
      </c>
      <c r="DH109" s="879"/>
      <c r="DI109" s="879"/>
      <c r="DJ109" s="879"/>
      <c r="DK109" s="880"/>
      <c r="DL109" s="881" t="s">
        <v>436</v>
      </c>
      <c r="DM109" s="879"/>
      <c r="DN109" s="879"/>
      <c r="DO109" s="879"/>
      <c r="DP109" s="880"/>
      <c r="DQ109" s="881" t="s">
        <v>310</v>
      </c>
      <c r="DR109" s="879"/>
      <c r="DS109" s="879"/>
      <c r="DT109" s="879"/>
      <c r="DU109" s="880"/>
      <c r="DV109" s="881" t="s">
        <v>437</v>
      </c>
      <c r="DW109" s="879"/>
      <c r="DX109" s="879"/>
      <c r="DY109" s="879"/>
      <c r="DZ109" s="912"/>
    </row>
    <row r="110" spans="1:131" s="221" customFormat="1" ht="26.25" customHeight="1" x14ac:dyDescent="0.15">
      <c r="A110" s="790" t="s">
        <v>439</v>
      </c>
      <c r="B110" s="791"/>
      <c r="C110" s="791"/>
      <c r="D110" s="791"/>
      <c r="E110" s="791"/>
      <c r="F110" s="791"/>
      <c r="G110" s="791"/>
      <c r="H110" s="791"/>
      <c r="I110" s="791"/>
      <c r="J110" s="791"/>
      <c r="K110" s="791"/>
      <c r="L110" s="791"/>
      <c r="M110" s="791"/>
      <c r="N110" s="791"/>
      <c r="O110" s="791"/>
      <c r="P110" s="791"/>
      <c r="Q110" s="791"/>
      <c r="R110" s="791"/>
      <c r="S110" s="791"/>
      <c r="T110" s="791"/>
      <c r="U110" s="791"/>
      <c r="V110" s="791"/>
      <c r="W110" s="791"/>
      <c r="X110" s="791"/>
      <c r="Y110" s="791"/>
      <c r="Z110" s="792"/>
      <c r="AA110" s="871">
        <v>281534</v>
      </c>
      <c r="AB110" s="872"/>
      <c r="AC110" s="872"/>
      <c r="AD110" s="872"/>
      <c r="AE110" s="873"/>
      <c r="AF110" s="874">
        <v>307421</v>
      </c>
      <c r="AG110" s="872"/>
      <c r="AH110" s="872"/>
      <c r="AI110" s="872"/>
      <c r="AJ110" s="873"/>
      <c r="AK110" s="874">
        <v>319847</v>
      </c>
      <c r="AL110" s="872"/>
      <c r="AM110" s="872"/>
      <c r="AN110" s="872"/>
      <c r="AO110" s="873"/>
      <c r="AP110" s="875">
        <v>47.1</v>
      </c>
      <c r="AQ110" s="876"/>
      <c r="AR110" s="876"/>
      <c r="AS110" s="876"/>
      <c r="AT110" s="877"/>
      <c r="AU110" s="913" t="s">
        <v>73</v>
      </c>
      <c r="AV110" s="914"/>
      <c r="AW110" s="914"/>
      <c r="AX110" s="914"/>
      <c r="AY110" s="914"/>
      <c r="AZ110" s="843" t="s">
        <v>440</v>
      </c>
      <c r="BA110" s="791"/>
      <c r="BB110" s="791"/>
      <c r="BC110" s="791"/>
      <c r="BD110" s="791"/>
      <c r="BE110" s="791"/>
      <c r="BF110" s="791"/>
      <c r="BG110" s="791"/>
      <c r="BH110" s="791"/>
      <c r="BI110" s="791"/>
      <c r="BJ110" s="791"/>
      <c r="BK110" s="791"/>
      <c r="BL110" s="791"/>
      <c r="BM110" s="791"/>
      <c r="BN110" s="791"/>
      <c r="BO110" s="791"/>
      <c r="BP110" s="792"/>
      <c r="BQ110" s="844">
        <v>2605382</v>
      </c>
      <c r="BR110" s="825"/>
      <c r="BS110" s="825"/>
      <c r="BT110" s="825"/>
      <c r="BU110" s="825"/>
      <c r="BV110" s="825">
        <v>2888999</v>
      </c>
      <c r="BW110" s="825"/>
      <c r="BX110" s="825"/>
      <c r="BY110" s="825"/>
      <c r="BZ110" s="825"/>
      <c r="CA110" s="825">
        <v>3071189</v>
      </c>
      <c r="CB110" s="825"/>
      <c r="CC110" s="825"/>
      <c r="CD110" s="825"/>
      <c r="CE110" s="825"/>
      <c r="CF110" s="849">
        <v>452.1</v>
      </c>
      <c r="CG110" s="850"/>
      <c r="CH110" s="850"/>
      <c r="CI110" s="850"/>
      <c r="CJ110" s="850"/>
      <c r="CK110" s="909" t="s">
        <v>441</v>
      </c>
      <c r="CL110" s="802"/>
      <c r="CM110" s="843" t="s">
        <v>442</v>
      </c>
      <c r="CN110" s="791"/>
      <c r="CO110" s="791"/>
      <c r="CP110" s="791"/>
      <c r="CQ110" s="791"/>
      <c r="CR110" s="791"/>
      <c r="CS110" s="791"/>
      <c r="CT110" s="791"/>
      <c r="CU110" s="791"/>
      <c r="CV110" s="791"/>
      <c r="CW110" s="791"/>
      <c r="CX110" s="791"/>
      <c r="CY110" s="791"/>
      <c r="CZ110" s="791"/>
      <c r="DA110" s="791"/>
      <c r="DB110" s="791"/>
      <c r="DC110" s="791"/>
      <c r="DD110" s="791"/>
      <c r="DE110" s="791"/>
      <c r="DF110" s="792"/>
      <c r="DG110" s="844" t="s">
        <v>443</v>
      </c>
      <c r="DH110" s="825"/>
      <c r="DI110" s="825"/>
      <c r="DJ110" s="825"/>
      <c r="DK110" s="825"/>
      <c r="DL110" s="825" t="s">
        <v>444</v>
      </c>
      <c r="DM110" s="825"/>
      <c r="DN110" s="825"/>
      <c r="DO110" s="825"/>
      <c r="DP110" s="825"/>
      <c r="DQ110" s="825" t="s">
        <v>445</v>
      </c>
      <c r="DR110" s="825"/>
      <c r="DS110" s="825"/>
      <c r="DT110" s="825"/>
      <c r="DU110" s="825"/>
      <c r="DV110" s="826" t="s">
        <v>443</v>
      </c>
      <c r="DW110" s="826"/>
      <c r="DX110" s="826"/>
      <c r="DY110" s="826"/>
      <c r="DZ110" s="827"/>
    </row>
    <row r="111" spans="1:131" s="221" customFormat="1" ht="26.25" customHeight="1" x14ac:dyDescent="0.15">
      <c r="A111" s="757" t="s">
        <v>446</v>
      </c>
      <c r="B111" s="758"/>
      <c r="C111" s="758"/>
      <c r="D111" s="758"/>
      <c r="E111" s="758"/>
      <c r="F111" s="758"/>
      <c r="G111" s="758"/>
      <c r="H111" s="758"/>
      <c r="I111" s="758"/>
      <c r="J111" s="758"/>
      <c r="K111" s="758"/>
      <c r="L111" s="758"/>
      <c r="M111" s="758"/>
      <c r="N111" s="758"/>
      <c r="O111" s="758"/>
      <c r="P111" s="758"/>
      <c r="Q111" s="758"/>
      <c r="R111" s="758"/>
      <c r="S111" s="758"/>
      <c r="T111" s="758"/>
      <c r="U111" s="758"/>
      <c r="V111" s="758"/>
      <c r="W111" s="758"/>
      <c r="X111" s="758"/>
      <c r="Y111" s="758"/>
      <c r="Z111" s="908"/>
      <c r="AA111" s="901" t="s">
        <v>445</v>
      </c>
      <c r="AB111" s="902"/>
      <c r="AC111" s="902"/>
      <c r="AD111" s="902"/>
      <c r="AE111" s="903"/>
      <c r="AF111" s="904" t="s">
        <v>445</v>
      </c>
      <c r="AG111" s="902"/>
      <c r="AH111" s="902"/>
      <c r="AI111" s="902"/>
      <c r="AJ111" s="903"/>
      <c r="AK111" s="904" t="s">
        <v>445</v>
      </c>
      <c r="AL111" s="902"/>
      <c r="AM111" s="902"/>
      <c r="AN111" s="902"/>
      <c r="AO111" s="903"/>
      <c r="AP111" s="905" t="s">
        <v>445</v>
      </c>
      <c r="AQ111" s="906"/>
      <c r="AR111" s="906"/>
      <c r="AS111" s="906"/>
      <c r="AT111" s="907"/>
      <c r="AU111" s="915"/>
      <c r="AV111" s="916"/>
      <c r="AW111" s="916"/>
      <c r="AX111" s="916"/>
      <c r="AY111" s="916"/>
      <c r="AZ111" s="798" t="s">
        <v>447</v>
      </c>
      <c r="BA111" s="735"/>
      <c r="BB111" s="735"/>
      <c r="BC111" s="735"/>
      <c r="BD111" s="735"/>
      <c r="BE111" s="735"/>
      <c r="BF111" s="735"/>
      <c r="BG111" s="735"/>
      <c r="BH111" s="735"/>
      <c r="BI111" s="735"/>
      <c r="BJ111" s="735"/>
      <c r="BK111" s="735"/>
      <c r="BL111" s="735"/>
      <c r="BM111" s="735"/>
      <c r="BN111" s="735"/>
      <c r="BO111" s="735"/>
      <c r="BP111" s="736"/>
      <c r="BQ111" s="799" t="s">
        <v>444</v>
      </c>
      <c r="BR111" s="800"/>
      <c r="BS111" s="800"/>
      <c r="BT111" s="800"/>
      <c r="BU111" s="800"/>
      <c r="BV111" s="800" t="s">
        <v>444</v>
      </c>
      <c r="BW111" s="800"/>
      <c r="BX111" s="800"/>
      <c r="BY111" s="800"/>
      <c r="BZ111" s="800"/>
      <c r="CA111" s="800" t="s">
        <v>443</v>
      </c>
      <c r="CB111" s="800"/>
      <c r="CC111" s="800"/>
      <c r="CD111" s="800"/>
      <c r="CE111" s="800"/>
      <c r="CF111" s="858" t="s">
        <v>444</v>
      </c>
      <c r="CG111" s="859"/>
      <c r="CH111" s="859"/>
      <c r="CI111" s="859"/>
      <c r="CJ111" s="859"/>
      <c r="CK111" s="910"/>
      <c r="CL111" s="804"/>
      <c r="CM111" s="798" t="s">
        <v>448</v>
      </c>
      <c r="CN111" s="735"/>
      <c r="CO111" s="735"/>
      <c r="CP111" s="735"/>
      <c r="CQ111" s="735"/>
      <c r="CR111" s="735"/>
      <c r="CS111" s="735"/>
      <c r="CT111" s="735"/>
      <c r="CU111" s="735"/>
      <c r="CV111" s="735"/>
      <c r="CW111" s="735"/>
      <c r="CX111" s="735"/>
      <c r="CY111" s="735"/>
      <c r="CZ111" s="735"/>
      <c r="DA111" s="735"/>
      <c r="DB111" s="735"/>
      <c r="DC111" s="735"/>
      <c r="DD111" s="735"/>
      <c r="DE111" s="735"/>
      <c r="DF111" s="736"/>
      <c r="DG111" s="799" t="s">
        <v>130</v>
      </c>
      <c r="DH111" s="800"/>
      <c r="DI111" s="800"/>
      <c r="DJ111" s="800"/>
      <c r="DK111" s="800"/>
      <c r="DL111" s="800" t="s">
        <v>444</v>
      </c>
      <c r="DM111" s="800"/>
      <c r="DN111" s="800"/>
      <c r="DO111" s="800"/>
      <c r="DP111" s="800"/>
      <c r="DQ111" s="800" t="s">
        <v>444</v>
      </c>
      <c r="DR111" s="800"/>
      <c r="DS111" s="800"/>
      <c r="DT111" s="800"/>
      <c r="DU111" s="800"/>
      <c r="DV111" s="777" t="s">
        <v>444</v>
      </c>
      <c r="DW111" s="777"/>
      <c r="DX111" s="777"/>
      <c r="DY111" s="777"/>
      <c r="DZ111" s="778"/>
    </row>
    <row r="112" spans="1:131" s="221" customFormat="1" ht="26.25" customHeight="1" x14ac:dyDescent="0.15">
      <c r="A112" s="895" t="s">
        <v>449</v>
      </c>
      <c r="B112" s="896"/>
      <c r="C112" s="735" t="s">
        <v>450</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2" t="s">
        <v>130</v>
      </c>
      <c r="AB112" s="763"/>
      <c r="AC112" s="763"/>
      <c r="AD112" s="763"/>
      <c r="AE112" s="764"/>
      <c r="AF112" s="765" t="s">
        <v>444</v>
      </c>
      <c r="AG112" s="763"/>
      <c r="AH112" s="763"/>
      <c r="AI112" s="763"/>
      <c r="AJ112" s="764"/>
      <c r="AK112" s="765" t="s">
        <v>130</v>
      </c>
      <c r="AL112" s="763"/>
      <c r="AM112" s="763"/>
      <c r="AN112" s="763"/>
      <c r="AO112" s="764"/>
      <c r="AP112" s="807" t="s">
        <v>130</v>
      </c>
      <c r="AQ112" s="808"/>
      <c r="AR112" s="808"/>
      <c r="AS112" s="808"/>
      <c r="AT112" s="809"/>
      <c r="AU112" s="915"/>
      <c r="AV112" s="916"/>
      <c r="AW112" s="916"/>
      <c r="AX112" s="916"/>
      <c r="AY112" s="916"/>
      <c r="AZ112" s="798" t="s">
        <v>451</v>
      </c>
      <c r="BA112" s="735"/>
      <c r="BB112" s="735"/>
      <c r="BC112" s="735"/>
      <c r="BD112" s="735"/>
      <c r="BE112" s="735"/>
      <c r="BF112" s="735"/>
      <c r="BG112" s="735"/>
      <c r="BH112" s="735"/>
      <c r="BI112" s="735"/>
      <c r="BJ112" s="735"/>
      <c r="BK112" s="735"/>
      <c r="BL112" s="735"/>
      <c r="BM112" s="735"/>
      <c r="BN112" s="735"/>
      <c r="BO112" s="735"/>
      <c r="BP112" s="736"/>
      <c r="BQ112" s="799">
        <v>35092</v>
      </c>
      <c r="BR112" s="800"/>
      <c r="BS112" s="800"/>
      <c r="BT112" s="800"/>
      <c r="BU112" s="800"/>
      <c r="BV112" s="800">
        <v>32037</v>
      </c>
      <c r="BW112" s="800"/>
      <c r="BX112" s="800"/>
      <c r="BY112" s="800"/>
      <c r="BZ112" s="800"/>
      <c r="CA112" s="800">
        <v>76038</v>
      </c>
      <c r="CB112" s="800"/>
      <c r="CC112" s="800"/>
      <c r="CD112" s="800"/>
      <c r="CE112" s="800"/>
      <c r="CF112" s="858">
        <v>11.2</v>
      </c>
      <c r="CG112" s="859"/>
      <c r="CH112" s="859"/>
      <c r="CI112" s="859"/>
      <c r="CJ112" s="859"/>
      <c r="CK112" s="910"/>
      <c r="CL112" s="804"/>
      <c r="CM112" s="798" t="s">
        <v>452</v>
      </c>
      <c r="CN112" s="735"/>
      <c r="CO112" s="735"/>
      <c r="CP112" s="735"/>
      <c r="CQ112" s="735"/>
      <c r="CR112" s="735"/>
      <c r="CS112" s="735"/>
      <c r="CT112" s="735"/>
      <c r="CU112" s="735"/>
      <c r="CV112" s="735"/>
      <c r="CW112" s="735"/>
      <c r="CX112" s="735"/>
      <c r="CY112" s="735"/>
      <c r="CZ112" s="735"/>
      <c r="DA112" s="735"/>
      <c r="DB112" s="735"/>
      <c r="DC112" s="735"/>
      <c r="DD112" s="735"/>
      <c r="DE112" s="735"/>
      <c r="DF112" s="736"/>
      <c r="DG112" s="799" t="s">
        <v>130</v>
      </c>
      <c r="DH112" s="800"/>
      <c r="DI112" s="800"/>
      <c r="DJ112" s="800"/>
      <c r="DK112" s="800"/>
      <c r="DL112" s="800" t="s">
        <v>130</v>
      </c>
      <c r="DM112" s="800"/>
      <c r="DN112" s="800"/>
      <c r="DO112" s="800"/>
      <c r="DP112" s="800"/>
      <c r="DQ112" s="800" t="s">
        <v>130</v>
      </c>
      <c r="DR112" s="800"/>
      <c r="DS112" s="800"/>
      <c r="DT112" s="800"/>
      <c r="DU112" s="800"/>
      <c r="DV112" s="777" t="s">
        <v>444</v>
      </c>
      <c r="DW112" s="777"/>
      <c r="DX112" s="777"/>
      <c r="DY112" s="777"/>
      <c r="DZ112" s="778"/>
    </row>
    <row r="113" spans="1:130" s="221" customFormat="1" ht="26.25" customHeight="1" x14ac:dyDescent="0.15">
      <c r="A113" s="897"/>
      <c r="B113" s="898"/>
      <c r="C113" s="735" t="s">
        <v>453</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901">
        <v>3940</v>
      </c>
      <c r="AB113" s="902"/>
      <c r="AC113" s="902"/>
      <c r="AD113" s="902"/>
      <c r="AE113" s="903"/>
      <c r="AF113" s="904">
        <v>4170</v>
      </c>
      <c r="AG113" s="902"/>
      <c r="AH113" s="902"/>
      <c r="AI113" s="902"/>
      <c r="AJ113" s="903"/>
      <c r="AK113" s="904">
        <v>4486</v>
      </c>
      <c r="AL113" s="902"/>
      <c r="AM113" s="902"/>
      <c r="AN113" s="902"/>
      <c r="AO113" s="903"/>
      <c r="AP113" s="905">
        <v>0.7</v>
      </c>
      <c r="AQ113" s="906"/>
      <c r="AR113" s="906"/>
      <c r="AS113" s="906"/>
      <c r="AT113" s="907"/>
      <c r="AU113" s="915"/>
      <c r="AV113" s="916"/>
      <c r="AW113" s="916"/>
      <c r="AX113" s="916"/>
      <c r="AY113" s="916"/>
      <c r="AZ113" s="798" t="s">
        <v>454</v>
      </c>
      <c r="BA113" s="735"/>
      <c r="BB113" s="735"/>
      <c r="BC113" s="735"/>
      <c r="BD113" s="735"/>
      <c r="BE113" s="735"/>
      <c r="BF113" s="735"/>
      <c r="BG113" s="735"/>
      <c r="BH113" s="735"/>
      <c r="BI113" s="735"/>
      <c r="BJ113" s="735"/>
      <c r="BK113" s="735"/>
      <c r="BL113" s="735"/>
      <c r="BM113" s="735"/>
      <c r="BN113" s="735"/>
      <c r="BO113" s="735"/>
      <c r="BP113" s="736"/>
      <c r="BQ113" s="799" t="s">
        <v>130</v>
      </c>
      <c r="BR113" s="800"/>
      <c r="BS113" s="800"/>
      <c r="BT113" s="800"/>
      <c r="BU113" s="800"/>
      <c r="BV113" s="800" t="s">
        <v>130</v>
      </c>
      <c r="BW113" s="800"/>
      <c r="BX113" s="800"/>
      <c r="BY113" s="800"/>
      <c r="BZ113" s="800"/>
      <c r="CA113" s="800" t="s">
        <v>130</v>
      </c>
      <c r="CB113" s="800"/>
      <c r="CC113" s="800"/>
      <c r="CD113" s="800"/>
      <c r="CE113" s="800"/>
      <c r="CF113" s="858" t="s">
        <v>130</v>
      </c>
      <c r="CG113" s="859"/>
      <c r="CH113" s="859"/>
      <c r="CI113" s="859"/>
      <c r="CJ113" s="859"/>
      <c r="CK113" s="910"/>
      <c r="CL113" s="804"/>
      <c r="CM113" s="798" t="s">
        <v>455</v>
      </c>
      <c r="CN113" s="735"/>
      <c r="CO113" s="735"/>
      <c r="CP113" s="735"/>
      <c r="CQ113" s="735"/>
      <c r="CR113" s="735"/>
      <c r="CS113" s="735"/>
      <c r="CT113" s="735"/>
      <c r="CU113" s="735"/>
      <c r="CV113" s="735"/>
      <c r="CW113" s="735"/>
      <c r="CX113" s="735"/>
      <c r="CY113" s="735"/>
      <c r="CZ113" s="735"/>
      <c r="DA113" s="735"/>
      <c r="DB113" s="735"/>
      <c r="DC113" s="735"/>
      <c r="DD113" s="735"/>
      <c r="DE113" s="735"/>
      <c r="DF113" s="736"/>
      <c r="DG113" s="762" t="s">
        <v>444</v>
      </c>
      <c r="DH113" s="763"/>
      <c r="DI113" s="763"/>
      <c r="DJ113" s="763"/>
      <c r="DK113" s="764"/>
      <c r="DL113" s="765" t="s">
        <v>130</v>
      </c>
      <c r="DM113" s="763"/>
      <c r="DN113" s="763"/>
      <c r="DO113" s="763"/>
      <c r="DP113" s="764"/>
      <c r="DQ113" s="765" t="s">
        <v>130</v>
      </c>
      <c r="DR113" s="763"/>
      <c r="DS113" s="763"/>
      <c r="DT113" s="763"/>
      <c r="DU113" s="764"/>
      <c r="DV113" s="807" t="s">
        <v>130</v>
      </c>
      <c r="DW113" s="808"/>
      <c r="DX113" s="808"/>
      <c r="DY113" s="808"/>
      <c r="DZ113" s="809"/>
    </row>
    <row r="114" spans="1:130" s="221" customFormat="1" ht="26.25" customHeight="1" x14ac:dyDescent="0.15">
      <c r="A114" s="897"/>
      <c r="B114" s="898"/>
      <c r="C114" s="735" t="s">
        <v>456</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2">
        <v>407</v>
      </c>
      <c r="AB114" s="763"/>
      <c r="AC114" s="763"/>
      <c r="AD114" s="763"/>
      <c r="AE114" s="764"/>
      <c r="AF114" s="765">
        <v>403</v>
      </c>
      <c r="AG114" s="763"/>
      <c r="AH114" s="763"/>
      <c r="AI114" s="763"/>
      <c r="AJ114" s="764"/>
      <c r="AK114" s="765">
        <v>409</v>
      </c>
      <c r="AL114" s="763"/>
      <c r="AM114" s="763"/>
      <c r="AN114" s="763"/>
      <c r="AO114" s="764"/>
      <c r="AP114" s="807">
        <v>0.1</v>
      </c>
      <c r="AQ114" s="808"/>
      <c r="AR114" s="808"/>
      <c r="AS114" s="808"/>
      <c r="AT114" s="809"/>
      <c r="AU114" s="915"/>
      <c r="AV114" s="916"/>
      <c r="AW114" s="916"/>
      <c r="AX114" s="916"/>
      <c r="AY114" s="916"/>
      <c r="AZ114" s="798" t="s">
        <v>457</v>
      </c>
      <c r="BA114" s="735"/>
      <c r="BB114" s="735"/>
      <c r="BC114" s="735"/>
      <c r="BD114" s="735"/>
      <c r="BE114" s="735"/>
      <c r="BF114" s="735"/>
      <c r="BG114" s="735"/>
      <c r="BH114" s="735"/>
      <c r="BI114" s="735"/>
      <c r="BJ114" s="735"/>
      <c r="BK114" s="735"/>
      <c r="BL114" s="735"/>
      <c r="BM114" s="735"/>
      <c r="BN114" s="735"/>
      <c r="BO114" s="735"/>
      <c r="BP114" s="736"/>
      <c r="BQ114" s="799">
        <v>140294</v>
      </c>
      <c r="BR114" s="800"/>
      <c r="BS114" s="800"/>
      <c r="BT114" s="800"/>
      <c r="BU114" s="800"/>
      <c r="BV114" s="800">
        <v>147214</v>
      </c>
      <c r="BW114" s="800"/>
      <c r="BX114" s="800"/>
      <c r="BY114" s="800"/>
      <c r="BZ114" s="800"/>
      <c r="CA114" s="800">
        <v>164286</v>
      </c>
      <c r="CB114" s="800"/>
      <c r="CC114" s="800"/>
      <c r="CD114" s="800"/>
      <c r="CE114" s="800"/>
      <c r="CF114" s="858">
        <v>24.2</v>
      </c>
      <c r="CG114" s="859"/>
      <c r="CH114" s="859"/>
      <c r="CI114" s="859"/>
      <c r="CJ114" s="859"/>
      <c r="CK114" s="910"/>
      <c r="CL114" s="804"/>
      <c r="CM114" s="798" t="s">
        <v>458</v>
      </c>
      <c r="CN114" s="735"/>
      <c r="CO114" s="735"/>
      <c r="CP114" s="735"/>
      <c r="CQ114" s="735"/>
      <c r="CR114" s="735"/>
      <c r="CS114" s="735"/>
      <c r="CT114" s="735"/>
      <c r="CU114" s="735"/>
      <c r="CV114" s="735"/>
      <c r="CW114" s="735"/>
      <c r="CX114" s="735"/>
      <c r="CY114" s="735"/>
      <c r="CZ114" s="735"/>
      <c r="DA114" s="735"/>
      <c r="DB114" s="735"/>
      <c r="DC114" s="735"/>
      <c r="DD114" s="735"/>
      <c r="DE114" s="735"/>
      <c r="DF114" s="736"/>
      <c r="DG114" s="762" t="s">
        <v>130</v>
      </c>
      <c r="DH114" s="763"/>
      <c r="DI114" s="763"/>
      <c r="DJ114" s="763"/>
      <c r="DK114" s="764"/>
      <c r="DL114" s="765" t="s">
        <v>130</v>
      </c>
      <c r="DM114" s="763"/>
      <c r="DN114" s="763"/>
      <c r="DO114" s="763"/>
      <c r="DP114" s="764"/>
      <c r="DQ114" s="765" t="s">
        <v>130</v>
      </c>
      <c r="DR114" s="763"/>
      <c r="DS114" s="763"/>
      <c r="DT114" s="763"/>
      <c r="DU114" s="764"/>
      <c r="DV114" s="807" t="s">
        <v>444</v>
      </c>
      <c r="DW114" s="808"/>
      <c r="DX114" s="808"/>
      <c r="DY114" s="808"/>
      <c r="DZ114" s="809"/>
    </row>
    <row r="115" spans="1:130" s="221" customFormat="1" ht="26.25" customHeight="1" x14ac:dyDescent="0.15">
      <c r="A115" s="897"/>
      <c r="B115" s="898"/>
      <c r="C115" s="735" t="s">
        <v>459</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901" t="s">
        <v>130</v>
      </c>
      <c r="AB115" s="902"/>
      <c r="AC115" s="902"/>
      <c r="AD115" s="902"/>
      <c r="AE115" s="903"/>
      <c r="AF115" s="904" t="s">
        <v>130</v>
      </c>
      <c r="AG115" s="902"/>
      <c r="AH115" s="902"/>
      <c r="AI115" s="902"/>
      <c r="AJ115" s="903"/>
      <c r="AK115" s="904" t="s">
        <v>444</v>
      </c>
      <c r="AL115" s="902"/>
      <c r="AM115" s="902"/>
      <c r="AN115" s="902"/>
      <c r="AO115" s="903"/>
      <c r="AP115" s="905" t="s">
        <v>130</v>
      </c>
      <c r="AQ115" s="906"/>
      <c r="AR115" s="906"/>
      <c r="AS115" s="906"/>
      <c r="AT115" s="907"/>
      <c r="AU115" s="915"/>
      <c r="AV115" s="916"/>
      <c r="AW115" s="916"/>
      <c r="AX115" s="916"/>
      <c r="AY115" s="916"/>
      <c r="AZ115" s="798" t="s">
        <v>460</v>
      </c>
      <c r="BA115" s="735"/>
      <c r="BB115" s="735"/>
      <c r="BC115" s="735"/>
      <c r="BD115" s="735"/>
      <c r="BE115" s="735"/>
      <c r="BF115" s="735"/>
      <c r="BG115" s="735"/>
      <c r="BH115" s="735"/>
      <c r="BI115" s="735"/>
      <c r="BJ115" s="735"/>
      <c r="BK115" s="735"/>
      <c r="BL115" s="735"/>
      <c r="BM115" s="735"/>
      <c r="BN115" s="735"/>
      <c r="BO115" s="735"/>
      <c r="BP115" s="736"/>
      <c r="BQ115" s="799" t="s">
        <v>130</v>
      </c>
      <c r="BR115" s="800"/>
      <c r="BS115" s="800"/>
      <c r="BT115" s="800"/>
      <c r="BU115" s="800"/>
      <c r="BV115" s="800" t="s">
        <v>130</v>
      </c>
      <c r="BW115" s="800"/>
      <c r="BX115" s="800"/>
      <c r="BY115" s="800"/>
      <c r="BZ115" s="800"/>
      <c r="CA115" s="800" t="s">
        <v>130</v>
      </c>
      <c r="CB115" s="800"/>
      <c r="CC115" s="800"/>
      <c r="CD115" s="800"/>
      <c r="CE115" s="800"/>
      <c r="CF115" s="858" t="s">
        <v>130</v>
      </c>
      <c r="CG115" s="859"/>
      <c r="CH115" s="859"/>
      <c r="CI115" s="859"/>
      <c r="CJ115" s="859"/>
      <c r="CK115" s="910"/>
      <c r="CL115" s="804"/>
      <c r="CM115" s="798" t="s">
        <v>461</v>
      </c>
      <c r="CN115" s="735"/>
      <c r="CO115" s="735"/>
      <c r="CP115" s="735"/>
      <c r="CQ115" s="735"/>
      <c r="CR115" s="735"/>
      <c r="CS115" s="735"/>
      <c r="CT115" s="735"/>
      <c r="CU115" s="735"/>
      <c r="CV115" s="735"/>
      <c r="CW115" s="735"/>
      <c r="CX115" s="735"/>
      <c r="CY115" s="735"/>
      <c r="CZ115" s="735"/>
      <c r="DA115" s="735"/>
      <c r="DB115" s="735"/>
      <c r="DC115" s="735"/>
      <c r="DD115" s="735"/>
      <c r="DE115" s="735"/>
      <c r="DF115" s="736"/>
      <c r="DG115" s="762" t="s">
        <v>130</v>
      </c>
      <c r="DH115" s="763"/>
      <c r="DI115" s="763"/>
      <c r="DJ115" s="763"/>
      <c r="DK115" s="764"/>
      <c r="DL115" s="765" t="s">
        <v>444</v>
      </c>
      <c r="DM115" s="763"/>
      <c r="DN115" s="763"/>
      <c r="DO115" s="763"/>
      <c r="DP115" s="764"/>
      <c r="DQ115" s="765" t="s">
        <v>130</v>
      </c>
      <c r="DR115" s="763"/>
      <c r="DS115" s="763"/>
      <c r="DT115" s="763"/>
      <c r="DU115" s="764"/>
      <c r="DV115" s="807" t="s">
        <v>130</v>
      </c>
      <c r="DW115" s="808"/>
      <c r="DX115" s="808"/>
      <c r="DY115" s="808"/>
      <c r="DZ115" s="809"/>
    </row>
    <row r="116" spans="1:130" s="221" customFormat="1" ht="26.25" customHeight="1" x14ac:dyDescent="0.15">
      <c r="A116" s="899"/>
      <c r="B116" s="900"/>
      <c r="C116" s="822" t="s">
        <v>462</v>
      </c>
      <c r="D116" s="822"/>
      <c r="E116" s="822"/>
      <c r="F116" s="822"/>
      <c r="G116" s="822"/>
      <c r="H116" s="822"/>
      <c r="I116" s="822"/>
      <c r="J116" s="822"/>
      <c r="K116" s="822"/>
      <c r="L116" s="822"/>
      <c r="M116" s="822"/>
      <c r="N116" s="822"/>
      <c r="O116" s="822"/>
      <c r="P116" s="822"/>
      <c r="Q116" s="822"/>
      <c r="R116" s="822"/>
      <c r="S116" s="822"/>
      <c r="T116" s="822"/>
      <c r="U116" s="822"/>
      <c r="V116" s="822"/>
      <c r="W116" s="822"/>
      <c r="X116" s="822"/>
      <c r="Y116" s="822"/>
      <c r="Z116" s="823"/>
      <c r="AA116" s="762" t="s">
        <v>130</v>
      </c>
      <c r="AB116" s="763"/>
      <c r="AC116" s="763"/>
      <c r="AD116" s="763"/>
      <c r="AE116" s="764"/>
      <c r="AF116" s="765" t="s">
        <v>444</v>
      </c>
      <c r="AG116" s="763"/>
      <c r="AH116" s="763"/>
      <c r="AI116" s="763"/>
      <c r="AJ116" s="764"/>
      <c r="AK116" s="765" t="s">
        <v>130</v>
      </c>
      <c r="AL116" s="763"/>
      <c r="AM116" s="763"/>
      <c r="AN116" s="763"/>
      <c r="AO116" s="764"/>
      <c r="AP116" s="807" t="s">
        <v>130</v>
      </c>
      <c r="AQ116" s="808"/>
      <c r="AR116" s="808"/>
      <c r="AS116" s="808"/>
      <c r="AT116" s="809"/>
      <c r="AU116" s="915"/>
      <c r="AV116" s="916"/>
      <c r="AW116" s="916"/>
      <c r="AX116" s="916"/>
      <c r="AY116" s="916"/>
      <c r="AZ116" s="892" t="s">
        <v>463</v>
      </c>
      <c r="BA116" s="893"/>
      <c r="BB116" s="893"/>
      <c r="BC116" s="893"/>
      <c r="BD116" s="893"/>
      <c r="BE116" s="893"/>
      <c r="BF116" s="893"/>
      <c r="BG116" s="893"/>
      <c r="BH116" s="893"/>
      <c r="BI116" s="893"/>
      <c r="BJ116" s="893"/>
      <c r="BK116" s="893"/>
      <c r="BL116" s="893"/>
      <c r="BM116" s="893"/>
      <c r="BN116" s="893"/>
      <c r="BO116" s="893"/>
      <c r="BP116" s="894"/>
      <c r="BQ116" s="799" t="s">
        <v>130</v>
      </c>
      <c r="BR116" s="800"/>
      <c r="BS116" s="800"/>
      <c r="BT116" s="800"/>
      <c r="BU116" s="800"/>
      <c r="BV116" s="800" t="s">
        <v>130</v>
      </c>
      <c r="BW116" s="800"/>
      <c r="BX116" s="800"/>
      <c r="BY116" s="800"/>
      <c r="BZ116" s="800"/>
      <c r="CA116" s="800" t="s">
        <v>130</v>
      </c>
      <c r="CB116" s="800"/>
      <c r="CC116" s="800"/>
      <c r="CD116" s="800"/>
      <c r="CE116" s="800"/>
      <c r="CF116" s="858" t="s">
        <v>130</v>
      </c>
      <c r="CG116" s="859"/>
      <c r="CH116" s="859"/>
      <c r="CI116" s="859"/>
      <c r="CJ116" s="859"/>
      <c r="CK116" s="910"/>
      <c r="CL116" s="804"/>
      <c r="CM116" s="798" t="s">
        <v>464</v>
      </c>
      <c r="CN116" s="735"/>
      <c r="CO116" s="735"/>
      <c r="CP116" s="735"/>
      <c r="CQ116" s="735"/>
      <c r="CR116" s="735"/>
      <c r="CS116" s="735"/>
      <c r="CT116" s="735"/>
      <c r="CU116" s="735"/>
      <c r="CV116" s="735"/>
      <c r="CW116" s="735"/>
      <c r="CX116" s="735"/>
      <c r="CY116" s="735"/>
      <c r="CZ116" s="735"/>
      <c r="DA116" s="735"/>
      <c r="DB116" s="735"/>
      <c r="DC116" s="735"/>
      <c r="DD116" s="735"/>
      <c r="DE116" s="735"/>
      <c r="DF116" s="736"/>
      <c r="DG116" s="762" t="s">
        <v>130</v>
      </c>
      <c r="DH116" s="763"/>
      <c r="DI116" s="763"/>
      <c r="DJ116" s="763"/>
      <c r="DK116" s="764"/>
      <c r="DL116" s="765" t="s">
        <v>130</v>
      </c>
      <c r="DM116" s="763"/>
      <c r="DN116" s="763"/>
      <c r="DO116" s="763"/>
      <c r="DP116" s="764"/>
      <c r="DQ116" s="765" t="s">
        <v>444</v>
      </c>
      <c r="DR116" s="763"/>
      <c r="DS116" s="763"/>
      <c r="DT116" s="763"/>
      <c r="DU116" s="764"/>
      <c r="DV116" s="807" t="s">
        <v>130</v>
      </c>
      <c r="DW116" s="808"/>
      <c r="DX116" s="808"/>
      <c r="DY116" s="808"/>
      <c r="DZ116" s="809"/>
    </row>
    <row r="117" spans="1:130" s="221" customFormat="1" ht="26.25" customHeight="1" x14ac:dyDescent="0.15">
      <c r="A117" s="878" t="s">
        <v>189</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860" t="s">
        <v>465</v>
      </c>
      <c r="Z117" s="880"/>
      <c r="AA117" s="885">
        <v>285881</v>
      </c>
      <c r="AB117" s="886"/>
      <c r="AC117" s="886"/>
      <c r="AD117" s="886"/>
      <c r="AE117" s="887"/>
      <c r="AF117" s="888">
        <v>311994</v>
      </c>
      <c r="AG117" s="886"/>
      <c r="AH117" s="886"/>
      <c r="AI117" s="886"/>
      <c r="AJ117" s="887"/>
      <c r="AK117" s="888">
        <v>324742</v>
      </c>
      <c r="AL117" s="886"/>
      <c r="AM117" s="886"/>
      <c r="AN117" s="886"/>
      <c r="AO117" s="887"/>
      <c r="AP117" s="889"/>
      <c r="AQ117" s="890"/>
      <c r="AR117" s="890"/>
      <c r="AS117" s="890"/>
      <c r="AT117" s="891"/>
      <c r="AU117" s="915"/>
      <c r="AV117" s="916"/>
      <c r="AW117" s="916"/>
      <c r="AX117" s="916"/>
      <c r="AY117" s="916"/>
      <c r="AZ117" s="846" t="s">
        <v>466</v>
      </c>
      <c r="BA117" s="847"/>
      <c r="BB117" s="847"/>
      <c r="BC117" s="847"/>
      <c r="BD117" s="847"/>
      <c r="BE117" s="847"/>
      <c r="BF117" s="847"/>
      <c r="BG117" s="847"/>
      <c r="BH117" s="847"/>
      <c r="BI117" s="847"/>
      <c r="BJ117" s="847"/>
      <c r="BK117" s="847"/>
      <c r="BL117" s="847"/>
      <c r="BM117" s="847"/>
      <c r="BN117" s="847"/>
      <c r="BO117" s="847"/>
      <c r="BP117" s="848"/>
      <c r="BQ117" s="799" t="s">
        <v>130</v>
      </c>
      <c r="BR117" s="800"/>
      <c r="BS117" s="800"/>
      <c r="BT117" s="800"/>
      <c r="BU117" s="800"/>
      <c r="BV117" s="800" t="s">
        <v>130</v>
      </c>
      <c r="BW117" s="800"/>
      <c r="BX117" s="800"/>
      <c r="BY117" s="800"/>
      <c r="BZ117" s="800"/>
      <c r="CA117" s="800" t="s">
        <v>130</v>
      </c>
      <c r="CB117" s="800"/>
      <c r="CC117" s="800"/>
      <c r="CD117" s="800"/>
      <c r="CE117" s="800"/>
      <c r="CF117" s="858" t="s">
        <v>130</v>
      </c>
      <c r="CG117" s="859"/>
      <c r="CH117" s="859"/>
      <c r="CI117" s="859"/>
      <c r="CJ117" s="859"/>
      <c r="CK117" s="910"/>
      <c r="CL117" s="804"/>
      <c r="CM117" s="798" t="s">
        <v>467</v>
      </c>
      <c r="CN117" s="735"/>
      <c r="CO117" s="735"/>
      <c r="CP117" s="735"/>
      <c r="CQ117" s="735"/>
      <c r="CR117" s="735"/>
      <c r="CS117" s="735"/>
      <c r="CT117" s="735"/>
      <c r="CU117" s="735"/>
      <c r="CV117" s="735"/>
      <c r="CW117" s="735"/>
      <c r="CX117" s="735"/>
      <c r="CY117" s="735"/>
      <c r="CZ117" s="735"/>
      <c r="DA117" s="735"/>
      <c r="DB117" s="735"/>
      <c r="DC117" s="735"/>
      <c r="DD117" s="735"/>
      <c r="DE117" s="735"/>
      <c r="DF117" s="736"/>
      <c r="DG117" s="762" t="s">
        <v>130</v>
      </c>
      <c r="DH117" s="763"/>
      <c r="DI117" s="763"/>
      <c r="DJ117" s="763"/>
      <c r="DK117" s="764"/>
      <c r="DL117" s="765" t="s">
        <v>468</v>
      </c>
      <c r="DM117" s="763"/>
      <c r="DN117" s="763"/>
      <c r="DO117" s="763"/>
      <c r="DP117" s="764"/>
      <c r="DQ117" s="765" t="s">
        <v>130</v>
      </c>
      <c r="DR117" s="763"/>
      <c r="DS117" s="763"/>
      <c r="DT117" s="763"/>
      <c r="DU117" s="764"/>
      <c r="DV117" s="807" t="s">
        <v>130</v>
      </c>
      <c r="DW117" s="808"/>
      <c r="DX117" s="808"/>
      <c r="DY117" s="808"/>
      <c r="DZ117" s="809"/>
    </row>
    <row r="118" spans="1:130" s="221" customFormat="1" ht="26.25" customHeight="1" x14ac:dyDescent="0.15">
      <c r="A118" s="878" t="s">
        <v>438</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81" t="s">
        <v>435</v>
      </c>
      <c r="AB118" s="879"/>
      <c r="AC118" s="879"/>
      <c r="AD118" s="879"/>
      <c r="AE118" s="880"/>
      <c r="AF118" s="881" t="s">
        <v>436</v>
      </c>
      <c r="AG118" s="879"/>
      <c r="AH118" s="879"/>
      <c r="AI118" s="879"/>
      <c r="AJ118" s="880"/>
      <c r="AK118" s="881" t="s">
        <v>310</v>
      </c>
      <c r="AL118" s="879"/>
      <c r="AM118" s="879"/>
      <c r="AN118" s="879"/>
      <c r="AO118" s="880"/>
      <c r="AP118" s="882" t="s">
        <v>437</v>
      </c>
      <c r="AQ118" s="883"/>
      <c r="AR118" s="883"/>
      <c r="AS118" s="883"/>
      <c r="AT118" s="884"/>
      <c r="AU118" s="915"/>
      <c r="AV118" s="916"/>
      <c r="AW118" s="916"/>
      <c r="AX118" s="916"/>
      <c r="AY118" s="916"/>
      <c r="AZ118" s="821" t="s">
        <v>469</v>
      </c>
      <c r="BA118" s="822"/>
      <c r="BB118" s="822"/>
      <c r="BC118" s="822"/>
      <c r="BD118" s="822"/>
      <c r="BE118" s="822"/>
      <c r="BF118" s="822"/>
      <c r="BG118" s="822"/>
      <c r="BH118" s="822"/>
      <c r="BI118" s="822"/>
      <c r="BJ118" s="822"/>
      <c r="BK118" s="822"/>
      <c r="BL118" s="822"/>
      <c r="BM118" s="822"/>
      <c r="BN118" s="822"/>
      <c r="BO118" s="822"/>
      <c r="BP118" s="823"/>
      <c r="BQ118" s="862" t="s">
        <v>130</v>
      </c>
      <c r="BR118" s="828"/>
      <c r="BS118" s="828"/>
      <c r="BT118" s="828"/>
      <c r="BU118" s="828"/>
      <c r="BV118" s="828" t="s">
        <v>470</v>
      </c>
      <c r="BW118" s="828"/>
      <c r="BX118" s="828"/>
      <c r="BY118" s="828"/>
      <c r="BZ118" s="828"/>
      <c r="CA118" s="828" t="s">
        <v>470</v>
      </c>
      <c r="CB118" s="828"/>
      <c r="CC118" s="828"/>
      <c r="CD118" s="828"/>
      <c r="CE118" s="828"/>
      <c r="CF118" s="858" t="s">
        <v>470</v>
      </c>
      <c r="CG118" s="859"/>
      <c r="CH118" s="859"/>
      <c r="CI118" s="859"/>
      <c r="CJ118" s="859"/>
      <c r="CK118" s="910"/>
      <c r="CL118" s="804"/>
      <c r="CM118" s="798" t="s">
        <v>471</v>
      </c>
      <c r="CN118" s="735"/>
      <c r="CO118" s="735"/>
      <c r="CP118" s="735"/>
      <c r="CQ118" s="735"/>
      <c r="CR118" s="735"/>
      <c r="CS118" s="735"/>
      <c r="CT118" s="735"/>
      <c r="CU118" s="735"/>
      <c r="CV118" s="735"/>
      <c r="CW118" s="735"/>
      <c r="CX118" s="735"/>
      <c r="CY118" s="735"/>
      <c r="CZ118" s="735"/>
      <c r="DA118" s="735"/>
      <c r="DB118" s="735"/>
      <c r="DC118" s="735"/>
      <c r="DD118" s="735"/>
      <c r="DE118" s="735"/>
      <c r="DF118" s="736"/>
      <c r="DG118" s="762" t="s">
        <v>470</v>
      </c>
      <c r="DH118" s="763"/>
      <c r="DI118" s="763"/>
      <c r="DJ118" s="763"/>
      <c r="DK118" s="764"/>
      <c r="DL118" s="765" t="s">
        <v>470</v>
      </c>
      <c r="DM118" s="763"/>
      <c r="DN118" s="763"/>
      <c r="DO118" s="763"/>
      <c r="DP118" s="764"/>
      <c r="DQ118" s="765" t="s">
        <v>470</v>
      </c>
      <c r="DR118" s="763"/>
      <c r="DS118" s="763"/>
      <c r="DT118" s="763"/>
      <c r="DU118" s="764"/>
      <c r="DV118" s="807" t="s">
        <v>470</v>
      </c>
      <c r="DW118" s="808"/>
      <c r="DX118" s="808"/>
      <c r="DY118" s="808"/>
      <c r="DZ118" s="809"/>
    </row>
    <row r="119" spans="1:130" s="221" customFormat="1" ht="26.25" customHeight="1" x14ac:dyDescent="0.15">
      <c r="A119" s="801" t="s">
        <v>441</v>
      </c>
      <c r="B119" s="802"/>
      <c r="C119" s="843" t="s">
        <v>442</v>
      </c>
      <c r="D119" s="791"/>
      <c r="E119" s="791"/>
      <c r="F119" s="791"/>
      <c r="G119" s="791"/>
      <c r="H119" s="791"/>
      <c r="I119" s="791"/>
      <c r="J119" s="791"/>
      <c r="K119" s="791"/>
      <c r="L119" s="791"/>
      <c r="M119" s="791"/>
      <c r="N119" s="791"/>
      <c r="O119" s="791"/>
      <c r="P119" s="791"/>
      <c r="Q119" s="791"/>
      <c r="R119" s="791"/>
      <c r="S119" s="791"/>
      <c r="T119" s="791"/>
      <c r="U119" s="791"/>
      <c r="V119" s="791"/>
      <c r="W119" s="791"/>
      <c r="X119" s="791"/>
      <c r="Y119" s="791"/>
      <c r="Z119" s="792"/>
      <c r="AA119" s="871" t="s">
        <v>470</v>
      </c>
      <c r="AB119" s="872"/>
      <c r="AC119" s="872"/>
      <c r="AD119" s="872"/>
      <c r="AE119" s="873"/>
      <c r="AF119" s="874" t="s">
        <v>470</v>
      </c>
      <c r="AG119" s="872"/>
      <c r="AH119" s="872"/>
      <c r="AI119" s="872"/>
      <c r="AJ119" s="873"/>
      <c r="AK119" s="874" t="s">
        <v>470</v>
      </c>
      <c r="AL119" s="872"/>
      <c r="AM119" s="872"/>
      <c r="AN119" s="872"/>
      <c r="AO119" s="873"/>
      <c r="AP119" s="875" t="s">
        <v>470</v>
      </c>
      <c r="AQ119" s="876"/>
      <c r="AR119" s="876"/>
      <c r="AS119" s="876"/>
      <c r="AT119" s="877"/>
      <c r="AU119" s="917"/>
      <c r="AV119" s="918"/>
      <c r="AW119" s="918"/>
      <c r="AX119" s="918"/>
      <c r="AY119" s="918"/>
      <c r="AZ119" s="244" t="s">
        <v>189</v>
      </c>
      <c r="BA119" s="244"/>
      <c r="BB119" s="244"/>
      <c r="BC119" s="244"/>
      <c r="BD119" s="244"/>
      <c r="BE119" s="244"/>
      <c r="BF119" s="244"/>
      <c r="BG119" s="244"/>
      <c r="BH119" s="244"/>
      <c r="BI119" s="244"/>
      <c r="BJ119" s="244"/>
      <c r="BK119" s="244"/>
      <c r="BL119" s="244"/>
      <c r="BM119" s="244"/>
      <c r="BN119" s="244"/>
      <c r="BO119" s="860" t="s">
        <v>472</v>
      </c>
      <c r="BP119" s="861"/>
      <c r="BQ119" s="862">
        <v>2780768</v>
      </c>
      <c r="BR119" s="828"/>
      <c r="BS119" s="828"/>
      <c r="BT119" s="828"/>
      <c r="BU119" s="828"/>
      <c r="BV119" s="828">
        <v>3068250</v>
      </c>
      <c r="BW119" s="828"/>
      <c r="BX119" s="828"/>
      <c r="BY119" s="828"/>
      <c r="BZ119" s="828"/>
      <c r="CA119" s="828">
        <v>3311513</v>
      </c>
      <c r="CB119" s="828"/>
      <c r="CC119" s="828"/>
      <c r="CD119" s="828"/>
      <c r="CE119" s="828"/>
      <c r="CF119" s="731"/>
      <c r="CG119" s="732"/>
      <c r="CH119" s="732"/>
      <c r="CI119" s="732"/>
      <c r="CJ119" s="817"/>
      <c r="CK119" s="911"/>
      <c r="CL119" s="806"/>
      <c r="CM119" s="821" t="s">
        <v>473</v>
      </c>
      <c r="CN119" s="822"/>
      <c r="CO119" s="822"/>
      <c r="CP119" s="822"/>
      <c r="CQ119" s="822"/>
      <c r="CR119" s="822"/>
      <c r="CS119" s="822"/>
      <c r="CT119" s="822"/>
      <c r="CU119" s="822"/>
      <c r="CV119" s="822"/>
      <c r="CW119" s="822"/>
      <c r="CX119" s="822"/>
      <c r="CY119" s="822"/>
      <c r="CZ119" s="822"/>
      <c r="DA119" s="822"/>
      <c r="DB119" s="822"/>
      <c r="DC119" s="822"/>
      <c r="DD119" s="822"/>
      <c r="DE119" s="822"/>
      <c r="DF119" s="823"/>
      <c r="DG119" s="746" t="s">
        <v>474</v>
      </c>
      <c r="DH119" s="747"/>
      <c r="DI119" s="747"/>
      <c r="DJ119" s="747"/>
      <c r="DK119" s="748"/>
      <c r="DL119" s="749" t="s">
        <v>474</v>
      </c>
      <c r="DM119" s="747"/>
      <c r="DN119" s="747"/>
      <c r="DO119" s="747"/>
      <c r="DP119" s="748"/>
      <c r="DQ119" s="749" t="s">
        <v>474</v>
      </c>
      <c r="DR119" s="747"/>
      <c r="DS119" s="747"/>
      <c r="DT119" s="747"/>
      <c r="DU119" s="748"/>
      <c r="DV119" s="831" t="s">
        <v>474</v>
      </c>
      <c r="DW119" s="832"/>
      <c r="DX119" s="832"/>
      <c r="DY119" s="832"/>
      <c r="DZ119" s="833"/>
    </row>
    <row r="120" spans="1:130" s="221" customFormat="1" ht="26.25" customHeight="1" x14ac:dyDescent="0.15">
      <c r="A120" s="803"/>
      <c r="B120" s="804"/>
      <c r="C120" s="798" t="s">
        <v>448</v>
      </c>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6"/>
      <c r="AA120" s="762" t="s">
        <v>474</v>
      </c>
      <c r="AB120" s="763"/>
      <c r="AC120" s="763"/>
      <c r="AD120" s="763"/>
      <c r="AE120" s="764"/>
      <c r="AF120" s="765" t="s">
        <v>130</v>
      </c>
      <c r="AG120" s="763"/>
      <c r="AH120" s="763"/>
      <c r="AI120" s="763"/>
      <c r="AJ120" s="764"/>
      <c r="AK120" s="765" t="s">
        <v>474</v>
      </c>
      <c r="AL120" s="763"/>
      <c r="AM120" s="763"/>
      <c r="AN120" s="763"/>
      <c r="AO120" s="764"/>
      <c r="AP120" s="807" t="s">
        <v>474</v>
      </c>
      <c r="AQ120" s="808"/>
      <c r="AR120" s="808"/>
      <c r="AS120" s="808"/>
      <c r="AT120" s="809"/>
      <c r="AU120" s="863" t="s">
        <v>475</v>
      </c>
      <c r="AV120" s="864"/>
      <c r="AW120" s="864"/>
      <c r="AX120" s="864"/>
      <c r="AY120" s="865"/>
      <c r="AZ120" s="843" t="s">
        <v>476</v>
      </c>
      <c r="BA120" s="791"/>
      <c r="BB120" s="791"/>
      <c r="BC120" s="791"/>
      <c r="BD120" s="791"/>
      <c r="BE120" s="791"/>
      <c r="BF120" s="791"/>
      <c r="BG120" s="791"/>
      <c r="BH120" s="791"/>
      <c r="BI120" s="791"/>
      <c r="BJ120" s="791"/>
      <c r="BK120" s="791"/>
      <c r="BL120" s="791"/>
      <c r="BM120" s="791"/>
      <c r="BN120" s="791"/>
      <c r="BO120" s="791"/>
      <c r="BP120" s="792"/>
      <c r="BQ120" s="844">
        <v>585543</v>
      </c>
      <c r="BR120" s="825"/>
      <c r="BS120" s="825"/>
      <c r="BT120" s="825"/>
      <c r="BU120" s="825"/>
      <c r="BV120" s="825">
        <v>633931</v>
      </c>
      <c r="BW120" s="825"/>
      <c r="BX120" s="825"/>
      <c r="BY120" s="825"/>
      <c r="BZ120" s="825"/>
      <c r="CA120" s="825">
        <v>845224</v>
      </c>
      <c r="CB120" s="825"/>
      <c r="CC120" s="825"/>
      <c r="CD120" s="825"/>
      <c r="CE120" s="825"/>
      <c r="CF120" s="849">
        <v>124.4</v>
      </c>
      <c r="CG120" s="850"/>
      <c r="CH120" s="850"/>
      <c r="CI120" s="850"/>
      <c r="CJ120" s="850"/>
      <c r="CK120" s="851" t="s">
        <v>477</v>
      </c>
      <c r="CL120" s="835"/>
      <c r="CM120" s="835"/>
      <c r="CN120" s="835"/>
      <c r="CO120" s="836"/>
      <c r="CP120" s="855" t="s">
        <v>478</v>
      </c>
      <c r="CQ120" s="856"/>
      <c r="CR120" s="856"/>
      <c r="CS120" s="856"/>
      <c r="CT120" s="856"/>
      <c r="CU120" s="856"/>
      <c r="CV120" s="856"/>
      <c r="CW120" s="856"/>
      <c r="CX120" s="856"/>
      <c r="CY120" s="856"/>
      <c r="CZ120" s="856"/>
      <c r="DA120" s="856"/>
      <c r="DB120" s="856"/>
      <c r="DC120" s="856"/>
      <c r="DD120" s="856"/>
      <c r="DE120" s="856"/>
      <c r="DF120" s="857"/>
      <c r="DG120" s="844">
        <v>35092</v>
      </c>
      <c r="DH120" s="825"/>
      <c r="DI120" s="825"/>
      <c r="DJ120" s="825"/>
      <c r="DK120" s="825"/>
      <c r="DL120" s="825">
        <v>32037</v>
      </c>
      <c r="DM120" s="825"/>
      <c r="DN120" s="825"/>
      <c r="DO120" s="825"/>
      <c r="DP120" s="825"/>
      <c r="DQ120" s="825">
        <v>76038</v>
      </c>
      <c r="DR120" s="825"/>
      <c r="DS120" s="825"/>
      <c r="DT120" s="825"/>
      <c r="DU120" s="825"/>
      <c r="DV120" s="826">
        <v>11.2</v>
      </c>
      <c r="DW120" s="826"/>
      <c r="DX120" s="826"/>
      <c r="DY120" s="826"/>
      <c r="DZ120" s="827"/>
    </row>
    <row r="121" spans="1:130" s="221" customFormat="1" ht="26.25" customHeight="1" x14ac:dyDescent="0.15">
      <c r="A121" s="803"/>
      <c r="B121" s="804"/>
      <c r="C121" s="846" t="s">
        <v>479</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62" t="s">
        <v>474</v>
      </c>
      <c r="AB121" s="763"/>
      <c r="AC121" s="763"/>
      <c r="AD121" s="763"/>
      <c r="AE121" s="764"/>
      <c r="AF121" s="765" t="s">
        <v>474</v>
      </c>
      <c r="AG121" s="763"/>
      <c r="AH121" s="763"/>
      <c r="AI121" s="763"/>
      <c r="AJ121" s="764"/>
      <c r="AK121" s="765" t="s">
        <v>474</v>
      </c>
      <c r="AL121" s="763"/>
      <c r="AM121" s="763"/>
      <c r="AN121" s="763"/>
      <c r="AO121" s="764"/>
      <c r="AP121" s="807" t="s">
        <v>474</v>
      </c>
      <c r="AQ121" s="808"/>
      <c r="AR121" s="808"/>
      <c r="AS121" s="808"/>
      <c r="AT121" s="809"/>
      <c r="AU121" s="866"/>
      <c r="AV121" s="867"/>
      <c r="AW121" s="867"/>
      <c r="AX121" s="867"/>
      <c r="AY121" s="868"/>
      <c r="AZ121" s="798" t="s">
        <v>480</v>
      </c>
      <c r="BA121" s="735"/>
      <c r="BB121" s="735"/>
      <c r="BC121" s="735"/>
      <c r="BD121" s="735"/>
      <c r="BE121" s="735"/>
      <c r="BF121" s="735"/>
      <c r="BG121" s="735"/>
      <c r="BH121" s="735"/>
      <c r="BI121" s="735"/>
      <c r="BJ121" s="735"/>
      <c r="BK121" s="735"/>
      <c r="BL121" s="735"/>
      <c r="BM121" s="735"/>
      <c r="BN121" s="735"/>
      <c r="BO121" s="735"/>
      <c r="BP121" s="736"/>
      <c r="BQ121" s="799">
        <v>185016</v>
      </c>
      <c r="BR121" s="800"/>
      <c r="BS121" s="800"/>
      <c r="BT121" s="800"/>
      <c r="BU121" s="800"/>
      <c r="BV121" s="800">
        <v>223617</v>
      </c>
      <c r="BW121" s="800"/>
      <c r="BX121" s="800"/>
      <c r="BY121" s="800"/>
      <c r="BZ121" s="800"/>
      <c r="CA121" s="800">
        <v>419055</v>
      </c>
      <c r="CB121" s="800"/>
      <c r="CC121" s="800"/>
      <c r="CD121" s="800"/>
      <c r="CE121" s="800"/>
      <c r="CF121" s="858">
        <v>61.7</v>
      </c>
      <c r="CG121" s="859"/>
      <c r="CH121" s="859"/>
      <c r="CI121" s="859"/>
      <c r="CJ121" s="859"/>
      <c r="CK121" s="852"/>
      <c r="CL121" s="838"/>
      <c r="CM121" s="838"/>
      <c r="CN121" s="838"/>
      <c r="CO121" s="839"/>
      <c r="CP121" s="818" t="s">
        <v>481</v>
      </c>
      <c r="CQ121" s="819"/>
      <c r="CR121" s="819"/>
      <c r="CS121" s="819"/>
      <c r="CT121" s="819"/>
      <c r="CU121" s="819"/>
      <c r="CV121" s="819"/>
      <c r="CW121" s="819"/>
      <c r="CX121" s="819"/>
      <c r="CY121" s="819"/>
      <c r="CZ121" s="819"/>
      <c r="DA121" s="819"/>
      <c r="DB121" s="819"/>
      <c r="DC121" s="819"/>
      <c r="DD121" s="819"/>
      <c r="DE121" s="819"/>
      <c r="DF121" s="820"/>
      <c r="DG121" s="799" t="s">
        <v>474</v>
      </c>
      <c r="DH121" s="800"/>
      <c r="DI121" s="800"/>
      <c r="DJ121" s="800"/>
      <c r="DK121" s="800"/>
      <c r="DL121" s="800" t="s">
        <v>474</v>
      </c>
      <c r="DM121" s="800"/>
      <c r="DN121" s="800"/>
      <c r="DO121" s="800"/>
      <c r="DP121" s="800"/>
      <c r="DQ121" s="800" t="s">
        <v>474</v>
      </c>
      <c r="DR121" s="800"/>
      <c r="DS121" s="800"/>
      <c r="DT121" s="800"/>
      <c r="DU121" s="800"/>
      <c r="DV121" s="777" t="s">
        <v>474</v>
      </c>
      <c r="DW121" s="777"/>
      <c r="DX121" s="777"/>
      <c r="DY121" s="777"/>
      <c r="DZ121" s="778"/>
    </row>
    <row r="122" spans="1:130" s="221" customFormat="1" ht="26.25" customHeight="1" x14ac:dyDescent="0.15">
      <c r="A122" s="803"/>
      <c r="B122" s="804"/>
      <c r="C122" s="798" t="s">
        <v>458</v>
      </c>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6"/>
      <c r="AA122" s="762" t="s">
        <v>474</v>
      </c>
      <c r="AB122" s="763"/>
      <c r="AC122" s="763"/>
      <c r="AD122" s="763"/>
      <c r="AE122" s="764"/>
      <c r="AF122" s="765" t="s">
        <v>130</v>
      </c>
      <c r="AG122" s="763"/>
      <c r="AH122" s="763"/>
      <c r="AI122" s="763"/>
      <c r="AJ122" s="764"/>
      <c r="AK122" s="765" t="s">
        <v>474</v>
      </c>
      <c r="AL122" s="763"/>
      <c r="AM122" s="763"/>
      <c r="AN122" s="763"/>
      <c r="AO122" s="764"/>
      <c r="AP122" s="807" t="s">
        <v>474</v>
      </c>
      <c r="AQ122" s="808"/>
      <c r="AR122" s="808"/>
      <c r="AS122" s="808"/>
      <c r="AT122" s="809"/>
      <c r="AU122" s="866"/>
      <c r="AV122" s="867"/>
      <c r="AW122" s="867"/>
      <c r="AX122" s="867"/>
      <c r="AY122" s="868"/>
      <c r="AZ122" s="821" t="s">
        <v>482</v>
      </c>
      <c r="BA122" s="822"/>
      <c r="BB122" s="822"/>
      <c r="BC122" s="822"/>
      <c r="BD122" s="822"/>
      <c r="BE122" s="822"/>
      <c r="BF122" s="822"/>
      <c r="BG122" s="822"/>
      <c r="BH122" s="822"/>
      <c r="BI122" s="822"/>
      <c r="BJ122" s="822"/>
      <c r="BK122" s="822"/>
      <c r="BL122" s="822"/>
      <c r="BM122" s="822"/>
      <c r="BN122" s="822"/>
      <c r="BO122" s="822"/>
      <c r="BP122" s="823"/>
      <c r="BQ122" s="862">
        <v>1956334</v>
      </c>
      <c r="BR122" s="828"/>
      <c r="BS122" s="828"/>
      <c r="BT122" s="828"/>
      <c r="BU122" s="828"/>
      <c r="BV122" s="828">
        <v>2121612</v>
      </c>
      <c r="BW122" s="828"/>
      <c r="BX122" s="828"/>
      <c r="BY122" s="828"/>
      <c r="BZ122" s="828"/>
      <c r="CA122" s="828">
        <v>2276762</v>
      </c>
      <c r="CB122" s="828"/>
      <c r="CC122" s="828"/>
      <c r="CD122" s="828"/>
      <c r="CE122" s="828"/>
      <c r="CF122" s="829">
        <v>335.2</v>
      </c>
      <c r="CG122" s="830"/>
      <c r="CH122" s="830"/>
      <c r="CI122" s="830"/>
      <c r="CJ122" s="830"/>
      <c r="CK122" s="852"/>
      <c r="CL122" s="838"/>
      <c r="CM122" s="838"/>
      <c r="CN122" s="838"/>
      <c r="CO122" s="839"/>
      <c r="CP122" s="818" t="s">
        <v>483</v>
      </c>
      <c r="CQ122" s="819"/>
      <c r="CR122" s="819"/>
      <c r="CS122" s="819"/>
      <c r="CT122" s="819"/>
      <c r="CU122" s="819"/>
      <c r="CV122" s="819"/>
      <c r="CW122" s="819"/>
      <c r="CX122" s="819"/>
      <c r="CY122" s="819"/>
      <c r="CZ122" s="819"/>
      <c r="DA122" s="819"/>
      <c r="DB122" s="819"/>
      <c r="DC122" s="819"/>
      <c r="DD122" s="819"/>
      <c r="DE122" s="819"/>
      <c r="DF122" s="820"/>
      <c r="DG122" s="799" t="s">
        <v>130</v>
      </c>
      <c r="DH122" s="800"/>
      <c r="DI122" s="800"/>
      <c r="DJ122" s="800"/>
      <c r="DK122" s="800"/>
      <c r="DL122" s="800" t="s">
        <v>474</v>
      </c>
      <c r="DM122" s="800"/>
      <c r="DN122" s="800"/>
      <c r="DO122" s="800"/>
      <c r="DP122" s="800"/>
      <c r="DQ122" s="800" t="s">
        <v>130</v>
      </c>
      <c r="DR122" s="800"/>
      <c r="DS122" s="800"/>
      <c r="DT122" s="800"/>
      <c r="DU122" s="800"/>
      <c r="DV122" s="777" t="s">
        <v>474</v>
      </c>
      <c r="DW122" s="777"/>
      <c r="DX122" s="777"/>
      <c r="DY122" s="777"/>
      <c r="DZ122" s="778"/>
    </row>
    <row r="123" spans="1:130" s="221" customFormat="1" ht="26.25" customHeight="1" x14ac:dyDescent="0.15">
      <c r="A123" s="803"/>
      <c r="B123" s="804"/>
      <c r="C123" s="798" t="s">
        <v>464</v>
      </c>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6"/>
      <c r="AA123" s="762" t="s">
        <v>474</v>
      </c>
      <c r="AB123" s="763"/>
      <c r="AC123" s="763"/>
      <c r="AD123" s="763"/>
      <c r="AE123" s="764"/>
      <c r="AF123" s="765" t="s">
        <v>130</v>
      </c>
      <c r="AG123" s="763"/>
      <c r="AH123" s="763"/>
      <c r="AI123" s="763"/>
      <c r="AJ123" s="764"/>
      <c r="AK123" s="765" t="s">
        <v>474</v>
      </c>
      <c r="AL123" s="763"/>
      <c r="AM123" s="763"/>
      <c r="AN123" s="763"/>
      <c r="AO123" s="764"/>
      <c r="AP123" s="807" t="s">
        <v>474</v>
      </c>
      <c r="AQ123" s="808"/>
      <c r="AR123" s="808"/>
      <c r="AS123" s="808"/>
      <c r="AT123" s="809"/>
      <c r="AU123" s="869"/>
      <c r="AV123" s="870"/>
      <c r="AW123" s="870"/>
      <c r="AX123" s="870"/>
      <c r="AY123" s="870"/>
      <c r="AZ123" s="244" t="s">
        <v>189</v>
      </c>
      <c r="BA123" s="244"/>
      <c r="BB123" s="244"/>
      <c r="BC123" s="244"/>
      <c r="BD123" s="244"/>
      <c r="BE123" s="244"/>
      <c r="BF123" s="244"/>
      <c r="BG123" s="244"/>
      <c r="BH123" s="244"/>
      <c r="BI123" s="244"/>
      <c r="BJ123" s="244"/>
      <c r="BK123" s="244"/>
      <c r="BL123" s="244"/>
      <c r="BM123" s="244"/>
      <c r="BN123" s="244"/>
      <c r="BO123" s="860" t="s">
        <v>484</v>
      </c>
      <c r="BP123" s="861"/>
      <c r="BQ123" s="815">
        <v>2726893</v>
      </c>
      <c r="BR123" s="816"/>
      <c r="BS123" s="816"/>
      <c r="BT123" s="816"/>
      <c r="BU123" s="816"/>
      <c r="BV123" s="816">
        <v>2979160</v>
      </c>
      <c r="BW123" s="816"/>
      <c r="BX123" s="816"/>
      <c r="BY123" s="816"/>
      <c r="BZ123" s="816"/>
      <c r="CA123" s="816">
        <v>3541041</v>
      </c>
      <c r="CB123" s="816"/>
      <c r="CC123" s="816"/>
      <c r="CD123" s="816"/>
      <c r="CE123" s="816"/>
      <c r="CF123" s="731"/>
      <c r="CG123" s="732"/>
      <c r="CH123" s="732"/>
      <c r="CI123" s="732"/>
      <c r="CJ123" s="817"/>
      <c r="CK123" s="852"/>
      <c r="CL123" s="838"/>
      <c r="CM123" s="838"/>
      <c r="CN123" s="838"/>
      <c r="CO123" s="839"/>
      <c r="CP123" s="818"/>
      <c r="CQ123" s="819"/>
      <c r="CR123" s="819"/>
      <c r="CS123" s="819"/>
      <c r="CT123" s="819"/>
      <c r="CU123" s="819"/>
      <c r="CV123" s="819"/>
      <c r="CW123" s="819"/>
      <c r="CX123" s="819"/>
      <c r="CY123" s="819"/>
      <c r="CZ123" s="819"/>
      <c r="DA123" s="819"/>
      <c r="DB123" s="819"/>
      <c r="DC123" s="819"/>
      <c r="DD123" s="819"/>
      <c r="DE123" s="819"/>
      <c r="DF123" s="820"/>
      <c r="DG123" s="762"/>
      <c r="DH123" s="763"/>
      <c r="DI123" s="763"/>
      <c r="DJ123" s="763"/>
      <c r="DK123" s="764"/>
      <c r="DL123" s="765"/>
      <c r="DM123" s="763"/>
      <c r="DN123" s="763"/>
      <c r="DO123" s="763"/>
      <c r="DP123" s="764"/>
      <c r="DQ123" s="765"/>
      <c r="DR123" s="763"/>
      <c r="DS123" s="763"/>
      <c r="DT123" s="763"/>
      <c r="DU123" s="764"/>
      <c r="DV123" s="807"/>
      <c r="DW123" s="808"/>
      <c r="DX123" s="808"/>
      <c r="DY123" s="808"/>
      <c r="DZ123" s="809"/>
    </row>
    <row r="124" spans="1:130" s="221" customFormat="1" ht="26.25" customHeight="1" thickBot="1" x14ac:dyDescent="0.2">
      <c r="A124" s="803"/>
      <c r="B124" s="804"/>
      <c r="C124" s="798" t="s">
        <v>467</v>
      </c>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6"/>
      <c r="AA124" s="762" t="s">
        <v>474</v>
      </c>
      <c r="AB124" s="763"/>
      <c r="AC124" s="763"/>
      <c r="AD124" s="763"/>
      <c r="AE124" s="764"/>
      <c r="AF124" s="765" t="s">
        <v>474</v>
      </c>
      <c r="AG124" s="763"/>
      <c r="AH124" s="763"/>
      <c r="AI124" s="763"/>
      <c r="AJ124" s="764"/>
      <c r="AK124" s="765" t="s">
        <v>474</v>
      </c>
      <c r="AL124" s="763"/>
      <c r="AM124" s="763"/>
      <c r="AN124" s="763"/>
      <c r="AO124" s="764"/>
      <c r="AP124" s="807" t="s">
        <v>474</v>
      </c>
      <c r="AQ124" s="808"/>
      <c r="AR124" s="808"/>
      <c r="AS124" s="808"/>
      <c r="AT124" s="809"/>
      <c r="AU124" s="810" t="s">
        <v>485</v>
      </c>
      <c r="AV124" s="811"/>
      <c r="AW124" s="811"/>
      <c r="AX124" s="811"/>
      <c r="AY124" s="811"/>
      <c r="AZ124" s="811"/>
      <c r="BA124" s="811"/>
      <c r="BB124" s="811"/>
      <c r="BC124" s="811"/>
      <c r="BD124" s="811"/>
      <c r="BE124" s="811"/>
      <c r="BF124" s="811"/>
      <c r="BG124" s="811"/>
      <c r="BH124" s="811"/>
      <c r="BI124" s="811"/>
      <c r="BJ124" s="811"/>
      <c r="BK124" s="811"/>
      <c r="BL124" s="811"/>
      <c r="BM124" s="811"/>
      <c r="BN124" s="811"/>
      <c r="BO124" s="811"/>
      <c r="BP124" s="812"/>
      <c r="BQ124" s="813">
        <v>9.6</v>
      </c>
      <c r="BR124" s="814"/>
      <c r="BS124" s="814"/>
      <c r="BT124" s="814"/>
      <c r="BU124" s="814"/>
      <c r="BV124" s="814">
        <v>15.1</v>
      </c>
      <c r="BW124" s="814"/>
      <c r="BX124" s="814"/>
      <c r="BY124" s="814"/>
      <c r="BZ124" s="814"/>
      <c r="CA124" s="814" t="s">
        <v>474</v>
      </c>
      <c r="CB124" s="814"/>
      <c r="CC124" s="814"/>
      <c r="CD124" s="814"/>
      <c r="CE124" s="814"/>
      <c r="CF124" s="709"/>
      <c r="CG124" s="710"/>
      <c r="CH124" s="710"/>
      <c r="CI124" s="710"/>
      <c r="CJ124" s="845"/>
      <c r="CK124" s="853"/>
      <c r="CL124" s="853"/>
      <c r="CM124" s="853"/>
      <c r="CN124" s="853"/>
      <c r="CO124" s="854"/>
      <c r="CP124" s="818" t="s">
        <v>486</v>
      </c>
      <c r="CQ124" s="819"/>
      <c r="CR124" s="819"/>
      <c r="CS124" s="819"/>
      <c r="CT124" s="819"/>
      <c r="CU124" s="819"/>
      <c r="CV124" s="819"/>
      <c r="CW124" s="819"/>
      <c r="CX124" s="819"/>
      <c r="CY124" s="819"/>
      <c r="CZ124" s="819"/>
      <c r="DA124" s="819"/>
      <c r="DB124" s="819"/>
      <c r="DC124" s="819"/>
      <c r="DD124" s="819"/>
      <c r="DE124" s="819"/>
      <c r="DF124" s="820"/>
      <c r="DG124" s="746" t="s">
        <v>487</v>
      </c>
      <c r="DH124" s="747"/>
      <c r="DI124" s="747"/>
      <c r="DJ124" s="747"/>
      <c r="DK124" s="748"/>
      <c r="DL124" s="749" t="s">
        <v>474</v>
      </c>
      <c r="DM124" s="747"/>
      <c r="DN124" s="747"/>
      <c r="DO124" s="747"/>
      <c r="DP124" s="748"/>
      <c r="DQ124" s="749" t="s">
        <v>474</v>
      </c>
      <c r="DR124" s="747"/>
      <c r="DS124" s="747"/>
      <c r="DT124" s="747"/>
      <c r="DU124" s="748"/>
      <c r="DV124" s="831" t="s">
        <v>487</v>
      </c>
      <c r="DW124" s="832"/>
      <c r="DX124" s="832"/>
      <c r="DY124" s="832"/>
      <c r="DZ124" s="833"/>
    </row>
    <row r="125" spans="1:130" s="221" customFormat="1" ht="26.25" customHeight="1" x14ac:dyDescent="0.15">
      <c r="A125" s="803"/>
      <c r="B125" s="804"/>
      <c r="C125" s="798" t="s">
        <v>471</v>
      </c>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6"/>
      <c r="AA125" s="762" t="s">
        <v>487</v>
      </c>
      <c r="AB125" s="763"/>
      <c r="AC125" s="763"/>
      <c r="AD125" s="763"/>
      <c r="AE125" s="764"/>
      <c r="AF125" s="765" t="s">
        <v>487</v>
      </c>
      <c r="AG125" s="763"/>
      <c r="AH125" s="763"/>
      <c r="AI125" s="763"/>
      <c r="AJ125" s="764"/>
      <c r="AK125" s="765" t="s">
        <v>487</v>
      </c>
      <c r="AL125" s="763"/>
      <c r="AM125" s="763"/>
      <c r="AN125" s="763"/>
      <c r="AO125" s="764"/>
      <c r="AP125" s="807" t="s">
        <v>487</v>
      </c>
      <c r="AQ125" s="808"/>
      <c r="AR125" s="808"/>
      <c r="AS125" s="808"/>
      <c r="AT125" s="809"/>
      <c r="AU125" s="242"/>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34" t="s">
        <v>488</v>
      </c>
      <c r="CL125" s="835"/>
      <c r="CM125" s="835"/>
      <c r="CN125" s="835"/>
      <c r="CO125" s="836"/>
      <c r="CP125" s="843" t="s">
        <v>489</v>
      </c>
      <c r="CQ125" s="791"/>
      <c r="CR125" s="791"/>
      <c r="CS125" s="791"/>
      <c r="CT125" s="791"/>
      <c r="CU125" s="791"/>
      <c r="CV125" s="791"/>
      <c r="CW125" s="791"/>
      <c r="CX125" s="791"/>
      <c r="CY125" s="791"/>
      <c r="CZ125" s="791"/>
      <c r="DA125" s="791"/>
      <c r="DB125" s="791"/>
      <c r="DC125" s="791"/>
      <c r="DD125" s="791"/>
      <c r="DE125" s="791"/>
      <c r="DF125" s="792"/>
      <c r="DG125" s="844" t="s">
        <v>487</v>
      </c>
      <c r="DH125" s="825"/>
      <c r="DI125" s="825"/>
      <c r="DJ125" s="825"/>
      <c r="DK125" s="825"/>
      <c r="DL125" s="825" t="s">
        <v>487</v>
      </c>
      <c r="DM125" s="825"/>
      <c r="DN125" s="825"/>
      <c r="DO125" s="825"/>
      <c r="DP125" s="825"/>
      <c r="DQ125" s="825" t="s">
        <v>487</v>
      </c>
      <c r="DR125" s="825"/>
      <c r="DS125" s="825"/>
      <c r="DT125" s="825"/>
      <c r="DU125" s="825"/>
      <c r="DV125" s="826" t="s">
        <v>474</v>
      </c>
      <c r="DW125" s="826"/>
      <c r="DX125" s="826"/>
      <c r="DY125" s="826"/>
      <c r="DZ125" s="827"/>
    </row>
    <row r="126" spans="1:130" s="221" customFormat="1" ht="26.25" customHeight="1" thickBot="1" x14ac:dyDescent="0.2">
      <c r="A126" s="803"/>
      <c r="B126" s="804"/>
      <c r="C126" s="798" t="s">
        <v>473</v>
      </c>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6"/>
      <c r="AA126" s="762" t="s">
        <v>487</v>
      </c>
      <c r="AB126" s="763"/>
      <c r="AC126" s="763"/>
      <c r="AD126" s="763"/>
      <c r="AE126" s="764"/>
      <c r="AF126" s="765" t="s">
        <v>487</v>
      </c>
      <c r="AG126" s="763"/>
      <c r="AH126" s="763"/>
      <c r="AI126" s="763"/>
      <c r="AJ126" s="764"/>
      <c r="AK126" s="765" t="s">
        <v>487</v>
      </c>
      <c r="AL126" s="763"/>
      <c r="AM126" s="763"/>
      <c r="AN126" s="763"/>
      <c r="AO126" s="764"/>
      <c r="AP126" s="807" t="s">
        <v>487</v>
      </c>
      <c r="AQ126" s="808"/>
      <c r="AR126" s="808"/>
      <c r="AS126" s="808"/>
      <c r="AT126" s="809"/>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37"/>
      <c r="CL126" s="838"/>
      <c r="CM126" s="838"/>
      <c r="CN126" s="838"/>
      <c r="CO126" s="839"/>
      <c r="CP126" s="798" t="s">
        <v>490</v>
      </c>
      <c r="CQ126" s="735"/>
      <c r="CR126" s="735"/>
      <c r="CS126" s="735"/>
      <c r="CT126" s="735"/>
      <c r="CU126" s="735"/>
      <c r="CV126" s="735"/>
      <c r="CW126" s="735"/>
      <c r="CX126" s="735"/>
      <c r="CY126" s="735"/>
      <c r="CZ126" s="735"/>
      <c r="DA126" s="735"/>
      <c r="DB126" s="735"/>
      <c r="DC126" s="735"/>
      <c r="DD126" s="735"/>
      <c r="DE126" s="735"/>
      <c r="DF126" s="736"/>
      <c r="DG126" s="799" t="s">
        <v>474</v>
      </c>
      <c r="DH126" s="800"/>
      <c r="DI126" s="800"/>
      <c r="DJ126" s="800"/>
      <c r="DK126" s="800"/>
      <c r="DL126" s="800" t="s">
        <v>487</v>
      </c>
      <c r="DM126" s="800"/>
      <c r="DN126" s="800"/>
      <c r="DO126" s="800"/>
      <c r="DP126" s="800"/>
      <c r="DQ126" s="800" t="s">
        <v>487</v>
      </c>
      <c r="DR126" s="800"/>
      <c r="DS126" s="800"/>
      <c r="DT126" s="800"/>
      <c r="DU126" s="800"/>
      <c r="DV126" s="777" t="s">
        <v>487</v>
      </c>
      <c r="DW126" s="777"/>
      <c r="DX126" s="777"/>
      <c r="DY126" s="777"/>
      <c r="DZ126" s="778"/>
    </row>
    <row r="127" spans="1:130" s="221" customFormat="1" ht="26.25" customHeight="1" x14ac:dyDescent="0.15">
      <c r="A127" s="805"/>
      <c r="B127" s="806"/>
      <c r="C127" s="821" t="s">
        <v>491</v>
      </c>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3"/>
      <c r="AA127" s="762" t="s">
        <v>487</v>
      </c>
      <c r="AB127" s="763"/>
      <c r="AC127" s="763"/>
      <c r="AD127" s="763"/>
      <c r="AE127" s="764"/>
      <c r="AF127" s="765" t="s">
        <v>487</v>
      </c>
      <c r="AG127" s="763"/>
      <c r="AH127" s="763"/>
      <c r="AI127" s="763"/>
      <c r="AJ127" s="764"/>
      <c r="AK127" s="765" t="s">
        <v>474</v>
      </c>
      <c r="AL127" s="763"/>
      <c r="AM127" s="763"/>
      <c r="AN127" s="763"/>
      <c r="AO127" s="764"/>
      <c r="AP127" s="807" t="s">
        <v>487</v>
      </c>
      <c r="AQ127" s="808"/>
      <c r="AR127" s="808"/>
      <c r="AS127" s="808"/>
      <c r="AT127" s="809"/>
      <c r="AU127" s="223"/>
      <c r="AV127" s="223"/>
      <c r="AW127" s="223"/>
      <c r="AX127" s="824" t="s">
        <v>492</v>
      </c>
      <c r="AY127" s="795"/>
      <c r="AZ127" s="795"/>
      <c r="BA127" s="795"/>
      <c r="BB127" s="795"/>
      <c r="BC127" s="795"/>
      <c r="BD127" s="795"/>
      <c r="BE127" s="796"/>
      <c r="BF127" s="794" t="s">
        <v>493</v>
      </c>
      <c r="BG127" s="795"/>
      <c r="BH127" s="795"/>
      <c r="BI127" s="795"/>
      <c r="BJ127" s="795"/>
      <c r="BK127" s="795"/>
      <c r="BL127" s="796"/>
      <c r="BM127" s="794" t="s">
        <v>494</v>
      </c>
      <c r="BN127" s="795"/>
      <c r="BO127" s="795"/>
      <c r="BP127" s="795"/>
      <c r="BQ127" s="795"/>
      <c r="BR127" s="795"/>
      <c r="BS127" s="796"/>
      <c r="BT127" s="794" t="s">
        <v>495</v>
      </c>
      <c r="BU127" s="795"/>
      <c r="BV127" s="795"/>
      <c r="BW127" s="795"/>
      <c r="BX127" s="795"/>
      <c r="BY127" s="795"/>
      <c r="BZ127" s="797"/>
      <c r="CA127" s="223"/>
      <c r="CB127" s="223"/>
      <c r="CC127" s="223"/>
      <c r="CD127" s="246"/>
      <c r="CE127" s="246"/>
      <c r="CF127" s="246"/>
      <c r="CG127" s="223"/>
      <c r="CH127" s="223"/>
      <c r="CI127" s="223"/>
      <c r="CJ127" s="245"/>
      <c r="CK127" s="837"/>
      <c r="CL127" s="838"/>
      <c r="CM127" s="838"/>
      <c r="CN127" s="838"/>
      <c r="CO127" s="839"/>
      <c r="CP127" s="798" t="s">
        <v>496</v>
      </c>
      <c r="CQ127" s="735"/>
      <c r="CR127" s="735"/>
      <c r="CS127" s="735"/>
      <c r="CT127" s="735"/>
      <c r="CU127" s="735"/>
      <c r="CV127" s="735"/>
      <c r="CW127" s="735"/>
      <c r="CX127" s="735"/>
      <c r="CY127" s="735"/>
      <c r="CZ127" s="735"/>
      <c r="DA127" s="735"/>
      <c r="DB127" s="735"/>
      <c r="DC127" s="735"/>
      <c r="DD127" s="735"/>
      <c r="DE127" s="735"/>
      <c r="DF127" s="736"/>
      <c r="DG127" s="799" t="s">
        <v>487</v>
      </c>
      <c r="DH127" s="800"/>
      <c r="DI127" s="800"/>
      <c r="DJ127" s="800"/>
      <c r="DK127" s="800"/>
      <c r="DL127" s="800" t="s">
        <v>487</v>
      </c>
      <c r="DM127" s="800"/>
      <c r="DN127" s="800"/>
      <c r="DO127" s="800"/>
      <c r="DP127" s="800"/>
      <c r="DQ127" s="800" t="s">
        <v>487</v>
      </c>
      <c r="DR127" s="800"/>
      <c r="DS127" s="800"/>
      <c r="DT127" s="800"/>
      <c r="DU127" s="800"/>
      <c r="DV127" s="777" t="s">
        <v>487</v>
      </c>
      <c r="DW127" s="777"/>
      <c r="DX127" s="777"/>
      <c r="DY127" s="777"/>
      <c r="DZ127" s="778"/>
    </row>
    <row r="128" spans="1:130" s="221" customFormat="1" ht="26.25" customHeight="1" thickBot="1" x14ac:dyDescent="0.2">
      <c r="A128" s="779" t="s">
        <v>497</v>
      </c>
      <c r="B128" s="780"/>
      <c r="C128" s="780"/>
      <c r="D128" s="780"/>
      <c r="E128" s="780"/>
      <c r="F128" s="780"/>
      <c r="G128" s="780"/>
      <c r="H128" s="780"/>
      <c r="I128" s="780"/>
      <c r="J128" s="780"/>
      <c r="K128" s="780"/>
      <c r="L128" s="780"/>
      <c r="M128" s="780"/>
      <c r="N128" s="780"/>
      <c r="O128" s="780"/>
      <c r="P128" s="780"/>
      <c r="Q128" s="780"/>
      <c r="R128" s="780"/>
      <c r="S128" s="780"/>
      <c r="T128" s="780"/>
      <c r="U128" s="780"/>
      <c r="V128" s="780"/>
      <c r="W128" s="781" t="s">
        <v>498</v>
      </c>
      <c r="X128" s="781"/>
      <c r="Y128" s="781"/>
      <c r="Z128" s="782"/>
      <c r="AA128" s="783">
        <v>20557</v>
      </c>
      <c r="AB128" s="784"/>
      <c r="AC128" s="784"/>
      <c r="AD128" s="784"/>
      <c r="AE128" s="785"/>
      <c r="AF128" s="786">
        <v>18858</v>
      </c>
      <c r="AG128" s="784"/>
      <c r="AH128" s="784"/>
      <c r="AI128" s="784"/>
      <c r="AJ128" s="785"/>
      <c r="AK128" s="786">
        <v>23145</v>
      </c>
      <c r="AL128" s="784"/>
      <c r="AM128" s="784"/>
      <c r="AN128" s="784"/>
      <c r="AO128" s="785"/>
      <c r="AP128" s="787"/>
      <c r="AQ128" s="788"/>
      <c r="AR128" s="788"/>
      <c r="AS128" s="788"/>
      <c r="AT128" s="789"/>
      <c r="AU128" s="223"/>
      <c r="AV128" s="223"/>
      <c r="AW128" s="223"/>
      <c r="AX128" s="790" t="s">
        <v>499</v>
      </c>
      <c r="AY128" s="791"/>
      <c r="AZ128" s="791"/>
      <c r="BA128" s="791"/>
      <c r="BB128" s="791"/>
      <c r="BC128" s="791"/>
      <c r="BD128" s="791"/>
      <c r="BE128" s="792"/>
      <c r="BF128" s="769" t="s">
        <v>130</v>
      </c>
      <c r="BG128" s="770"/>
      <c r="BH128" s="770"/>
      <c r="BI128" s="770"/>
      <c r="BJ128" s="770"/>
      <c r="BK128" s="770"/>
      <c r="BL128" s="793"/>
      <c r="BM128" s="769">
        <v>15</v>
      </c>
      <c r="BN128" s="770"/>
      <c r="BO128" s="770"/>
      <c r="BP128" s="770"/>
      <c r="BQ128" s="770"/>
      <c r="BR128" s="770"/>
      <c r="BS128" s="793"/>
      <c r="BT128" s="769">
        <v>20</v>
      </c>
      <c r="BU128" s="770"/>
      <c r="BV128" s="770"/>
      <c r="BW128" s="770"/>
      <c r="BX128" s="770"/>
      <c r="BY128" s="770"/>
      <c r="BZ128" s="771"/>
      <c r="CA128" s="246"/>
      <c r="CB128" s="246"/>
      <c r="CC128" s="246"/>
      <c r="CD128" s="246"/>
      <c r="CE128" s="246"/>
      <c r="CF128" s="246"/>
      <c r="CG128" s="223"/>
      <c r="CH128" s="223"/>
      <c r="CI128" s="223"/>
      <c r="CJ128" s="245"/>
      <c r="CK128" s="840"/>
      <c r="CL128" s="841"/>
      <c r="CM128" s="841"/>
      <c r="CN128" s="841"/>
      <c r="CO128" s="842"/>
      <c r="CP128" s="772" t="s">
        <v>500</v>
      </c>
      <c r="CQ128" s="713"/>
      <c r="CR128" s="713"/>
      <c r="CS128" s="713"/>
      <c r="CT128" s="713"/>
      <c r="CU128" s="713"/>
      <c r="CV128" s="713"/>
      <c r="CW128" s="713"/>
      <c r="CX128" s="713"/>
      <c r="CY128" s="713"/>
      <c r="CZ128" s="713"/>
      <c r="DA128" s="713"/>
      <c r="DB128" s="713"/>
      <c r="DC128" s="713"/>
      <c r="DD128" s="713"/>
      <c r="DE128" s="713"/>
      <c r="DF128" s="714"/>
      <c r="DG128" s="773" t="s">
        <v>130</v>
      </c>
      <c r="DH128" s="774"/>
      <c r="DI128" s="774"/>
      <c r="DJ128" s="774"/>
      <c r="DK128" s="774"/>
      <c r="DL128" s="774" t="s">
        <v>487</v>
      </c>
      <c r="DM128" s="774"/>
      <c r="DN128" s="774"/>
      <c r="DO128" s="774"/>
      <c r="DP128" s="774"/>
      <c r="DQ128" s="774" t="s">
        <v>501</v>
      </c>
      <c r="DR128" s="774"/>
      <c r="DS128" s="774"/>
      <c r="DT128" s="774"/>
      <c r="DU128" s="774"/>
      <c r="DV128" s="775" t="s">
        <v>130</v>
      </c>
      <c r="DW128" s="775"/>
      <c r="DX128" s="775"/>
      <c r="DY128" s="775"/>
      <c r="DZ128" s="776"/>
    </row>
    <row r="129" spans="1:131" s="221" customFormat="1" ht="26.25" customHeight="1" x14ac:dyDescent="0.15">
      <c r="A129" s="757" t="s">
        <v>108</v>
      </c>
      <c r="B129" s="758"/>
      <c r="C129" s="758"/>
      <c r="D129" s="758"/>
      <c r="E129" s="758"/>
      <c r="F129" s="758"/>
      <c r="G129" s="758"/>
      <c r="H129" s="758"/>
      <c r="I129" s="758"/>
      <c r="J129" s="758"/>
      <c r="K129" s="758"/>
      <c r="L129" s="758"/>
      <c r="M129" s="758"/>
      <c r="N129" s="758"/>
      <c r="O129" s="758"/>
      <c r="P129" s="758"/>
      <c r="Q129" s="758"/>
      <c r="R129" s="758"/>
      <c r="S129" s="758"/>
      <c r="T129" s="758"/>
      <c r="U129" s="758"/>
      <c r="V129" s="758"/>
      <c r="W129" s="759" t="s">
        <v>502</v>
      </c>
      <c r="X129" s="760"/>
      <c r="Y129" s="760"/>
      <c r="Z129" s="761"/>
      <c r="AA129" s="762">
        <v>780046</v>
      </c>
      <c r="AB129" s="763"/>
      <c r="AC129" s="763"/>
      <c r="AD129" s="763"/>
      <c r="AE129" s="764"/>
      <c r="AF129" s="765">
        <v>829366</v>
      </c>
      <c r="AG129" s="763"/>
      <c r="AH129" s="763"/>
      <c r="AI129" s="763"/>
      <c r="AJ129" s="764"/>
      <c r="AK129" s="765">
        <v>923190</v>
      </c>
      <c r="AL129" s="763"/>
      <c r="AM129" s="763"/>
      <c r="AN129" s="763"/>
      <c r="AO129" s="764"/>
      <c r="AP129" s="766"/>
      <c r="AQ129" s="767"/>
      <c r="AR129" s="767"/>
      <c r="AS129" s="767"/>
      <c r="AT129" s="768"/>
      <c r="AU129" s="224"/>
      <c r="AV129" s="224"/>
      <c r="AW129" s="224"/>
      <c r="AX129" s="734" t="s">
        <v>503</v>
      </c>
      <c r="AY129" s="735"/>
      <c r="AZ129" s="735"/>
      <c r="BA129" s="735"/>
      <c r="BB129" s="735"/>
      <c r="BC129" s="735"/>
      <c r="BD129" s="735"/>
      <c r="BE129" s="736"/>
      <c r="BF129" s="753" t="s">
        <v>130</v>
      </c>
      <c r="BG129" s="754"/>
      <c r="BH129" s="754"/>
      <c r="BI129" s="754"/>
      <c r="BJ129" s="754"/>
      <c r="BK129" s="754"/>
      <c r="BL129" s="755"/>
      <c r="BM129" s="753">
        <v>20</v>
      </c>
      <c r="BN129" s="754"/>
      <c r="BO129" s="754"/>
      <c r="BP129" s="754"/>
      <c r="BQ129" s="754"/>
      <c r="BR129" s="754"/>
      <c r="BS129" s="755"/>
      <c r="BT129" s="753">
        <v>30</v>
      </c>
      <c r="BU129" s="754"/>
      <c r="BV129" s="754"/>
      <c r="BW129" s="754"/>
      <c r="BX129" s="754"/>
      <c r="BY129" s="754"/>
      <c r="BZ129" s="75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757" t="s">
        <v>504</v>
      </c>
      <c r="B130" s="758"/>
      <c r="C130" s="758"/>
      <c r="D130" s="758"/>
      <c r="E130" s="758"/>
      <c r="F130" s="758"/>
      <c r="G130" s="758"/>
      <c r="H130" s="758"/>
      <c r="I130" s="758"/>
      <c r="J130" s="758"/>
      <c r="K130" s="758"/>
      <c r="L130" s="758"/>
      <c r="M130" s="758"/>
      <c r="N130" s="758"/>
      <c r="O130" s="758"/>
      <c r="P130" s="758"/>
      <c r="Q130" s="758"/>
      <c r="R130" s="758"/>
      <c r="S130" s="758"/>
      <c r="T130" s="758"/>
      <c r="U130" s="758"/>
      <c r="V130" s="758"/>
      <c r="W130" s="759" t="s">
        <v>505</v>
      </c>
      <c r="X130" s="760"/>
      <c r="Y130" s="760"/>
      <c r="Z130" s="761"/>
      <c r="AA130" s="762">
        <v>221720</v>
      </c>
      <c r="AB130" s="763"/>
      <c r="AC130" s="763"/>
      <c r="AD130" s="763"/>
      <c r="AE130" s="764"/>
      <c r="AF130" s="765">
        <v>242066</v>
      </c>
      <c r="AG130" s="763"/>
      <c r="AH130" s="763"/>
      <c r="AI130" s="763"/>
      <c r="AJ130" s="764"/>
      <c r="AK130" s="765">
        <v>243876</v>
      </c>
      <c r="AL130" s="763"/>
      <c r="AM130" s="763"/>
      <c r="AN130" s="763"/>
      <c r="AO130" s="764"/>
      <c r="AP130" s="766"/>
      <c r="AQ130" s="767"/>
      <c r="AR130" s="767"/>
      <c r="AS130" s="767"/>
      <c r="AT130" s="768"/>
      <c r="AU130" s="224"/>
      <c r="AV130" s="224"/>
      <c r="AW130" s="224"/>
      <c r="AX130" s="734" t="s">
        <v>506</v>
      </c>
      <c r="AY130" s="735"/>
      <c r="AZ130" s="735"/>
      <c r="BA130" s="735"/>
      <c r="BB130" s="735"/>
      <c r="BC130" s="735"/>
      <c r="BD130" s="735"/>
      <c r="BE130" s="736"/>
      <c r="BF130" s="737">
        <v>8.3000000000000007</v>
      </c>
      <c r="BG130" s="738"/>
      <c r="BH130" s="738"/>
      <c r="BI130" s="738"/>
      <c r="BJ130" s="738"/>
      <c r="BK130" s="738"/>
      <c r="BL130" s="739"/>
      <c r="BM130" s="737">
        <v>25</v>
      </c>
      <c r="BN130" s="738"/>
      <c r="BO130" s="738"/>
      <c r="BP130" s="738"/>
      <c r="BQ130" s="738"/>
      <c r="BR130" s="738"/>
      <c r="BS130" s="739"/>
      <c r="BT130" s="737">
        <v>35</v>
      </c>
      <c r="BU130" s="738"/>
      <c r="BV130" s="738"/>
      <c r="BW130" s="738"/>
      <c r="BX130" s="738"/>
      <c r="BY130" s="738"/>
      <c r="BZ130" s="74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507</v>
      </c>
      <c r="X131" s="744"/>
      <c r="Y131" s="744"/>
      <c r="Z131" s="745"/>
      <c r="AA131" s="746">
        <v>558326</v>
      </c>
      <c r="AB131" s="747"/>
      <c r="AC131" s="747"/>
      <c r="AD131" s="747"/>
      <c r="AE131" s="748"/>
      <c r="AF131" s="749">
        <v>587300</v>
      </c>
      <c r="AG131" s="747"/>
      <c r="AH131" s="747"/>
      <c r="AI131" s="747"/>
      <c r="AJ131" s="748"/>
      <c r="AK131" s="749">
        <v>679314</v>
      </c>
      <c r="AL131" s="747"/>
      <c r="AM131" s="747"/>
      <c r="AN131" s="747"/>
      <c r="AO131" s="748"/>
      <c r="AP131" s="750"/>
      <c r="AQ131" s="751"/>
      <c r="AR131" s="751"/>
      <c r="AS131" s="751"/>
      <c r="AT131" s="752"/>
      <c r="AU131" s="224"/>
      <c r="AV131" s="224"/>
      <c r="AW131" s="224"/>
      <c r="AX131" s="712" t="s">
        <v>508</v>
      </c>
      <c r="AY131" s="713"/>
      <c r="AZ131" s="713"/>
      <c r="BA131" s="713"/>
      <c r="BB131" s="713"/>
      <c r="BC131" s="713"/>
      <c r="BD131" s="713"/>
      <c r="BE131" s="714"/>
      <c r="BF131" s="715" t="s">
        <v>130</v>
      </c>
      <c r="BG131" s="716"/>
      <c r="BH131" s="716"/>
      <c r="BI131" s="716"/>
      <c r="BJ131" s="716"/>
      <c r="BK131" s="716"/>
      <c r="BL131" s="717"/>
      <c r="BM131" s="715">
        <v>350</v>
      </c>
      <c r="BN131" s="716"/>
      <c r="BO131" s="716"/>
      <c r="BP131" s="716"/>
      <c r="BQ131" s="716"/>
      <c r="BR131" s="716"/>
      <c r="BS131" s="717"/>
      <c r="BT131" s="718"/>
      <c r="BU131" s="719"/>
      <c r="BV131" s="719"/>
      <c r="BW131" s="719"/>
      <c r="BX131" s="719"/>
      <c r="BY131" s="719"/>
      <c r="BZ131" s="720"/>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21" t="s">
        <v>509</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510</v>
      </c>
      <c r="W132" s="725"/>
      <c r="X132" s="725"/>
      <c r="Y132" s="725"/>
      <c r="Z132" s="726"/>
      <c r="AA132" s="727">
        <v>7.8097742180000003</v>
      </c>
      <c r="AB132" s="728"/>
      <c r="AC132" s="728"/>
      <c r="AD132" s="728"/>
      <c r="AE132" s="729"/>
      <c r="AF132" s="730">
        <v>8.6957262049999997</v>
      </c>
      <c r="AG132" s="728"/>
      <c r="AH132" s="728"/>
      <c r="AI132" s="728"/>
      <c r="AJ132" s="729"/>
      <c r="AK132" s="730">
        <v>8.4969542800000006</v>
      </c>
      <c r="AL132" s="728"/>
      <c r="AM132" s="728"/>
      <c r="AN132" s="728"/>
      <c r="AO132" s="729"/>
      <c r="AP132" s="731"/>
      <c r="AQ132" s="732"/>
      <c r="AR132" s="732"/>
      <c r="AS132" s="732"/>
      <c r="AT132" s="73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6"/>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511</v>
      </c>
      <c r="W133" s="704"/>
      <c r="X133" s="704"/>
      <c r="Y133" s="704"/>
      <c r="Z133" s="705"/>
      <c r="AA133" s="706">
        <v>8.6</v>
      </c>
      <c r="AB133" s="707"/>
      <c r="AC133" s="707"/>
      <c r="AD133" s="707"/>
      <c r="AE133" s="708"/>
      <c r="AF133" s="706">
        <v>8.5</v>
      </c>
      <c r="AG133" s="707"/>
      <c r="AH133" s="707"/>
      <c r="AI133" s="707"/>
      <c r="AJ133" s="708"/>
      <c r="AK133" s="706">
        <v>8.3000000000000007</v>
      </c>
      <c r="AL133" s="707"/>
      <c r="AM133" s="707"/>
      <c r="AN133" s="707"/>
      <c r="AO133" s="708"/>
      <c r="AP133" s="709"/>
      <c r="AQ133" s="710"/>
      <c r="AR133" s="710"/>
      <c r="AS133" s="710"/>
      <c r="AT133" s="711"/>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bbH81lngo11nH5Nu//X9C5p2ZEgCdR9WuaryPE3+G4t+eKyakcvvTcx+LT81INNKUtsEXaTk1RponRqASPctwA==" saltValue="iMGeLy59tQmNn94WMWfB0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N52" zoomScale="90" zoomScaleNormal="85" zoomScaleSheetLayoutView="90" workbookViewId="0">
      <selection activeCell="BY67" sqref="BY67"/>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512</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TEcHXwPTiTZ/+Y0j+C85AMtrMfPTGOQW3Ax4ly2FM+y1UPkeW5JORAPjtlIsuXXVzKNzDijCFwqQfUxBYIqeQ==" saltValue="jaO0+7AioIlDPkaa4/o8y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8" customWidth="1"/>
    <col min="46" max="46" width="3" style="256" customWidth="1"/>
    <col min="47" max="47" width="19.125" style="252" hidden="1" customWidth="1"/>
    <col min="48" max="52" width="12.625" style="252" hidden="1" customWidth="1"/>
    <col min="53" max="16384" width="8.625" style="252" hidden="1"/>
  </cols>
  <sheetData>
    <row r="1" spans="1:46" x14ac:dyDescent="0.15">
      <c r="AS1" s="252"/>
      <c r="AT1" s="252"/>
    </row>
    <row r="2" spans="1:46" x14ac:dyDescent="0.15">
      <c r="AS2" s="252"/>
      <c r="AT2" s="252"/>
    </row>
    <row r="3" spans="1:46" x14ac:dyDescent="0.15">
      <c r="AS3" s="252"/>
      <c r="AT3" s="252"/>
    </row>
    <row r="4" spans="1:46" x14ac:dyDescent="0.15">
      <c r="AS4" s="252"/>
      <c r="AT4" s="252"/>
    </row>
    <row r="5" spans="1:46" ht="17.25" x14ac:dyDescent="0.15">
      <c r="A5" s="253" t="s">
        <v>513</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x14ac:dyDescent="0.15">
      <c r="A6" s="256"/>
      <c r="AK6" s="257" t="s">
        <v>514</v>
      </c>
      <c r="AL6" s="257"/>
      <c r="AM6" s="257"/>
      <c r="AN6" s="257"/>
    </row>
    <row r="7" spans="1:46" ht="13.5" customHeight="1" x14ac:dyDescent="0.15">
      <c r="A7" s="256"/>
      <c r="AK7" s="259"/>
      <c r="AL7" s="260"/>
      <c r="AM7" s="260"/>
      <c r="AN7" s="261"/>
      <c r="AO7" s="1101" t="s">
        <v>515</v>
      </c>
      <c r="AP7" s="262"/>
      <c r="AQ7" s="263" t="s">
        <v>516</v>
      </c>
      <c r="AR7" s="264"/>
    </row>
    <row r="8" spans="1:46" x14ac:dyDescent="0.15">
      <c r="A8" s="256"/>
      <c r="AK8" s="265"/>
      <c r="AL8" s="266"/>
      <c r="AM8" s="266"/>
      <c r="AN8" s="267"/>
      <c r="AO8" s="1102"/>
      <c r="AP8" s="268" t="s">
        <v>517</v>
      </c>
      <c r="AQ8" s="269" t="s">
        <v>518</v>
      </c>
      <c r="AR8" s="270" t="s">
        <v>519</v>
      </c>
    </row>
    <row r="9" spans="1:46" x14ac:dyDescent="0.15">
      <c r="A9" s="256"/>
      <c r="AK9" s="1113" t="s">
        <v>520</v>
      </c>
      <c r="AL9" s="1114"/>
      <c r="AM9" s="1114"/>
      <c r="AN9" s="1115"/>
      <c r="AO9" s="271">
        <v>362216</v>
      </c>
      <c r="AP9" s="271">
        <v>645661</v>
      </c>
      <c r="AQ9" s="272">
        <v>194778</v>
      </c>
      <c r="AR9" s="273">
        <v>231.5</v>
      </c>
    </row>
    <row r="10" spans="1:46" ht="13.5" customHeight="1" x14ac:dyDescent="0.15">
      <c r="A10" s="256"/>
      <c r="AK10" s="1113" t="s">
        <v>521</v>
      </c>
      <c r="AL10" s="1114"/>
      <c r="AM10" s="1114"/>
      <c r="AN10" s="1115"/>
      <c r="AO10" s="274">
        <v>1097</v>
      </c>
      <c r="AP10" s="274">
        <v>1955</v>
      </c>
      <c r="AQ10" s="275">
        <v>26112</v>
      </c>
      <c r="AR10" s="276">
        <v>-92.5</v>
      </c>
    </row>
    <row r="11" spans="1:46" ht="13.5" customHeight="1" x14ac:dyDescent="0.15">
      <c r="A11" s="256"/>
      <c r="AK11" s="1113" t="s">
        <v>522</v>
      </c>
      <c r="AL11" s="1114"/>
      <c r="AM11" s="1114"/>
      <c r="AN11" s="1115"/>
      <c r="AO11" s="274" t="s">
        <v>523</v>
      </c>
      <c r="AP11" s="274" t="s">
        <v>523</v>
      </c>
      <c r="AQ11" s="275">
        <v>390</v>
      </c>
      <c r="AR11" s="276" t="s">
        <v>523</v>
      </c>
    </row>
    <row r="12" spans="1:46" ht="13.5" customHeight="1" x14ac:dyDescent="0.15">
      <c r="A12" s="256"/>
      <c r="AK12" s="1113" t="s">
        <v>524</v>
      </c>
      <c r="AL12" s="1114"/>
      <c r="AM12" s="1114"/>
      <c r="AN12" s="1115"/>
      <c r="AO12" s="274" t="s">
        <v>523</v>
      </c>
      <c r="AP12" s="274" t="s">
        <v>523</v>
      </c>
      <c r="AQ12" s="275" t="s">
        <v>523</v>
      </c>
      <c r="AR12" s="276" t="s">
        <v>523</v>
      </c>
    </row>
    <row r="13" spans="1:46" ht="13.5" customHeight="1" x14ac:dyDescent="0.15">
      <c r="A13" s="256"/>
      <c r="AK13" s="1113" t="s">
        <v>525</v>
      </c>
      <c r="AL13" s="1114"/>
      <c r="AM13" s="1114"/>
      <c r="AN13" s="1115"/>
      <c r="AO13" s="274" t="s">
        <v>523</v>
      </c>
      <c r="AP13" s="274" t="s">
        <v>523</v>
      </c>
      <c r="AQ13" s="275">
        <v>7005</v>
      </c>
      <c r="AR13" s="276" t="s">
        <v>523</v>
      </c>
    </row>
    <row r="14" spans="1:46" ht="13.5" customHeight="1" x14ac:dyDescent="0.15">
      <c r="A14" s="256"/>
      <c r="AK14" s="1113" t="s">
        <v>526</v>
      </c>
      <c r="AL14" s="1114"/>
      <c r="AM14" s="1114"/>
      <c r="AN14" s="1115"/>
      <c r="AO14" s="274">
        <v>33968</v>
      </c>
      <c r="AP14" s="274">
        <v>60549</v>
      </c>
      <c r="AQ14" s="275">
        <v>3736</v>
      </c>
      <c r="AR14" s="276">
        <v>1520.7</v>
      </c>
    </row>
    <row r="15" spans="1:46" ht="13.5" customHeight="1" x14ac:dyDescent="0.15">
      <c r="A15" s="256"/>
      <c r="AK15" s="1116" t="s">
        <v>527</v>
      </c>
      <c r="AL15" s="1117"/>
      <c r="AM15" s="1117"/>
      <c r="AN15" s="1118"/>
      <c r="AO15" s="274">
        <v>-33675</v>
      </c>
      <c r="AP15" s="274">
        <v>-60027</v>
      </c>
      <c r="AQ15" s="275">
        <v>-14789</v>
      </c>
      <c r="AR15" s="276">
        <v>305.89999999999998</v>
      </c>
    </row>
    <row r="16" spans="1:46" x14ac:dyDescent="0.15">
      <c r="A16" s="256"/>
      <c r="AK16" s="1116" t="s">
        <v>189</v>
      </c>
      <c r="AL16" s="1117"/>
      <c r="AM16" s="1117"/>
      <c r="AN16" s="1118"/>
      <c r="AO16" s="274">
        <v>363606</v>
      </c>
      <c r="AP16" s="274">
        <v>648139</v>
      </c>
      <c r="AQ16" s="275">
        <v>217232</v>
      </c>
      <c r="AR16" s="276">
        <v>198.4</v>
      </c>
    </row>
    <row r="17" spans="1:46" x14ac:dyDescent="0.15">
      <c r="A17" s="256"/>
    </row>
    <row r="18" spans="1:46" x14ac:dyDescent="0.15">
      <c r="A18" s="256"/>
      <c r="AQ18" s="277"/>
      <c r="AR18" s="277"/>
    </row>
    <row r="19" spans="1:46" x14ac:dyDescent="0.15">
      <c r="A19" s="256"/>
      <c r="AK19" s="252" t="s">
        <v>528</v>
      </c>
    </row>
    <row r="20" spans="1:46" x14ac:dyDescent="0.15">
      <c r="A20" s="256"/>
      <c r="AK20" s="278"/>
      <c r="AL20" s="279"/>
      <c r="AM20" s="279"/>
      <c r="AN20" s="280"/>
      <c r="AO20" s="281" t="s">
        <v>529</v>
      </c>
      <c r="AP20" s="282" t="s">
        <v>530</v>
      </c>
      <c r="AQ20" s="283" t="s">
        <v>531</v>
      </c>
      <c r="AR20" s="284"/>
    </row>
    <row r="21" spans="1:46" s="257" customFormat="1" x14ac:dyDescent="0.15">
      <c r="A21" s="285"/>
      <c r="AK21" s="1119" t="s">
        <v>532</v>
      </c>
      <c r="AL21" s="1120"/>
      <c r="AM21" s="1120"/>
      <c r="AN21" s="1121"/>
      <c r="AO21" s="286">
        <v>65.95</v>
      </c>
      <c r="AP21" s="287">
        <v>19.260000000000002</v>
      </c>
      <c r="AQ21" s="288">
        <v>46.69</v>
      </c>
      <c r="AS21" s="289"/>
      <c r="AT21" s="285"/>
    </row>
    <row r="22" spans="1:46" s="257" customFormat="1" x14ac:dyDescent="0.15">
      <c r="A22" s="285"/>
      <c r="AK22" s="1119" t="s">
        <v>533</v>
      </c>
      <c r="AL22" s="1120"/>
      <c r="AM22" s="1120"/>
      <c r="AN22" s="1121"/>
      <c r="AO22" s="290">
        <v>90.3</v>
      </c>
      <c r="AP22" s="291">
        <v>95.2</v>
      </c>
      <c r="AQ22" s="292">
        <v>-4.9000000000000004</v>
      </c>
      <c r="AR22" s="277"/>
      <c r="AS22" s="289"/>
      <c r="AT22" s="285"/>
    </row>
    <row r="23" spans="1:46" s="257" customFormat="1" x14ac:dyDescent="0.15">
      <c r="A23" s="285"/>
      <c r="AP23" s="277"/>
      <c r="AQ23" s="277"/>
      <c r="AR23" s="277"/>
      <c r="AS23" s="289"/>
      <c r="AT23" s="285"/>
    </row>
    <row r="24" spans="1:46" s="257" customFormat="1" x14ac:dyDescent="0.15">
      <c r="A24" s="285"/>
      <c r="AP24" s="277"/>
      <c r="AQ24" s="277"/>
      <c r="AR24" s="277"/>
      <c r="AS24" s="289"/>
      <c r="AT24" s="285"/>
    </row>
    <row r="25" spans="1:46" s="257" customFormat="1" x14ac:dyDescent="0.15">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x14ac:dyDescent="0.15">
      <c r="A26" s="1112" t="s">
        <v>534</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row>
    <row r="27" spans="1:46" x14ac:dyDescent="0.15">
      <c r="A27" s="297"/>
      <c r="AS27" s="252"/>
      <c r="AT27" s="252"/>
    </row>
    <row r="28" spans="1:46" ht="17.25" x14ac:dyDescent="0.15">
      <c r="A28" s="253" t="s">
        <v>535</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x14ac:dyDescent="0.15">
      <c r="A29" s="256"/>
      <c r="AK29" s="257" t="s">
        <v>536</v>
      </c>
      <c r="AL29" s="257"/>
      <c r="AM29" s="257"/>
      <c r="AN29" s="257"/>
      <c r="AS29" s="299"/>
    </row>
    <row r="30" spans="1:46" ht="13.5" customHeight="1" x14ac:dyDescent="0.15">
      <c r="A30" s="256"/>
      <c r="AK30" s="259"/>
      <c r="AL30" s="260"/>
      <c r="AM30" s="260"/>
      <c r="AN30" s="261"/>
      <c r="AO30" s="1101" t="s">
        <v>515</v>
      </c>
      <c r="AP30" s="262"/>
      <c r="AQ30" s="263" t="s">
        <v>516</v>
      </c>
      <c r="AR30" s="264"/>
    </row>
    <row r="31" spans="1:46" x14ac:dyDescent="0.15">
      <c r="A31" s="256"/>
      <c r="AK31" s="265"/>
      <c r="AL31" s="266"/>
      <c r="AM31" s="266"/>
      <c r="AN31" s="267"/>
      <c r="AO31" s="1102"/>
      <c r="AP31" s="268" t="s">
        <v>517</v>
      </c>
      <c r="AQ31" s="269" t="s">
        <v>518</v>
      </c>
      <c r="AR31" s="270" t="s">
        <v>519</v>
      </c>
    </row>
    <row r="32" spans="1:46" ht="27" customHeight="1" x14ac:dyDescent="0.15">
      <c r="A32" s="256"/>
      <c r="AK32" s="1103" t="s">
        <v>537</v>
      </c>
      <c r="AL32" s="1104"/>
      <c r="AM32" s="1104"/>
      <c r="AN32" s="1105"/>
      <c r="AO32" s="300">
        <v>319847</v>
      </c>
      <c r="AP32" s="300">
        <v>570137</v>
      </c>
      <c r="AQ32" s="301">
        <v>113550</v>
      </c>
      <c r="AR32" s="302">
        <v>402.1</v>
      </c>
    </row>
    <row r="33" spans="1:46" ht="13.5" customHeight="1" x14ac:dyDescent="0.15">
      <c r="A33" s="256"/>
      <c r="AK33" s="1103" t="s">
        <v>538</v>
      </c>
      <c r="AL33" s="1104"/>
      <c r="AM33" s="1104"/>
      <c r="AN33" s="1105"/>
      <c r="AO33" s="300" t="s">
        <v>523</v>
      </c>
      <c r="AP33" s="300" t="s">
        <v>523</v>
      </c>
      <c r="AQ33" s="301" t="s">
        <v>523</v>
      </c>
      <c r="AR33" s="302" t="s">
        <v>523</v>
      </c>
    </row>
    <row r="34" spans="1:46" ht="27" customHeight="1" x14ac:dyDescent="0.15">
      <c r="A34" s="256"/>
      <c r="AK34" s="1103" t="s">
        <v>539</v>
      </c>
      <c r="AL34" s="1104"/>
      <c r="AM34" s="1104"/>
      <c r="AN34" s="1105"/>
      <c r="AO34" s="300" t="s">
        <v>523</v>
      </c>
      <c r="AP34" s="300" t="s">
        <v>523</v>
      </c>
      <c r="AQ34" s="301" t="s">
        <v>523</v>
      </c>
      <c r="AR34" s="302" t="s">
        <v>523</v>
      </c>
    </row>
    <row r="35" spans="1:46" ht="27" customHeight="1" x14ac:dyDescent="0.15">
      <c r="A35" s="256"/>
      <c r="AK35" s="1103" t="s">
        <v>540</v>
      </c>
      <c r="AL35" s="1104"/>
      <c r="AM35" s="1104"/>
      <c r="AN35" s="1105"/>
      <c r="AO35" s="300">
        <v>4486</v>
      </c>
      <c r="AP35" s="300">
        <v>7996</v>
      </c>
      <c r="AQ35" s="301">
        <v>31148</v>
      </c>
      <c r="AR35" s="302">
        <v>-74.3</v>
      </c>
    </row>
    <row r="36" spans="1:46" ht="27" customHeight="1" x14ac:dyDescent="0.15">
      <c r="A36" s="256"/>
      <c r="AK36" s="1103" t="s">
        <v>541</v>
      </c>
      <c r="AL36" s="1104"/>
      <c r="AM36" s="1104"/>
      <c r="AN36" s="1105"/>
      <c r="AO36" s="300">
        <v>409</v>
      </c>
      <c r="AP36" s="300">
        <v>729</v>
      </c>
      <c r="AQ36" s="301">
        <v>2793</v>
      </c>
      <c r="AR36" s="302">
        <v>-73.900000000000006</v>
      </c>
    </row>
    <row r="37" spans="1:46" ht="13.5" customHeight="1" x14ac:dyDescent="0.15">
      <c r="A37" s="256"/>
      <c r="AK37" s="1103" t="s">
        <v>542</v>
      </c>
      <c r="AL37" s="1104"/>
      <c r="AM37" s="1104"/>
      <c r="AN37" s="1105"/>
      <c r="AO37" s="300" t="s">
        <v>523</v>
      </c>
      <c r="AP37" s="300" t="s">
        <v>523</v>
      </c>
      <c r="AQ37" s="301">
        <v>608</v>
      </c>
      <c r="AR37" s="302" t="s">
        <v>523</v>
      </c>
    </row>
    <row r="38" spans="1:46" ht="27" customHeight="1" x14ac:dyDescent="0.15">
      <c r="A38" s="256"/>
      <c r="AK38" s="1106" t="s">
        <v>543</v>
      </c>
      <c r="AL38" s="1107"/>
      <c r="AM38" s="1107"/>
      <c r="AN38" s="1108"/>
      <c r="AO38" s="303" t="s">
        <v>523</v>
      </c>
      <c r="AP38" s="303" t="s">
        <v>523</v>
      </c>
      <c r="AQ38" s="304">
        <v>12</v>
      </c>
      <c r="AR38" s="292" t="s">
        <v>523</v>
      </c>
      <c r="AS38" s="299"/>
    </row>
    <row r="39" spans="1:46" x14ac:dyDescent="0.15">
      <c r="A39" s="256"/>
      <c r="AK39" s="1106" t="s">
        <v>544</v>
      </c>
      <c r="AL39" s="1107"/>
      <c r="AM39" s="1107"/>
      <c r="AN39" s="1108"/>
      <c r="AO39" s="300">
        <v>-23145</v>
      </c>
      <c r="AP39" s="300">
        <v>-41257</v>
      </c>
      <c r="AQ39" s="301">
        <v>-2283</v>
      </c>
      <c r="AR39" s="302">
        <v>1707.1</v>
      </c>
      <c r="AS39" s="299"/>
    </row>
    <row r="40" spans="1:46" ht="27" customHeight="1" x14ac:dyDescent="0.15">
      <c r="A40" s="256"/>
      <c r="AK40" s="1103" t="s">
        <v>545</v>
      </c>
      <c r="AL40" s="1104"/>
      <c r="AM40" s="1104"/>
      <c r="AN40" s="1105"/>
      <c r="AO40" s="300">
        <v>-243876</v>
      </c>
      <c r="AP40" s="300">
        <v>-434717</v>
      </c>
      <c r="AQ40" s="301">
        <v>-109335</v>
      </c>
      <c r="AR40" s="302">
        <v>297.60000000000002</v>
      </c>
      <c r="AS40" s="299"/>
    </row>
    <row r="41" spans="1:46" x14ac:dyDescent="0.15">
      <c r="A41" s="256"/>
      <c r="AK41" s="1109" t="s">
        <v>302</v>
      </c>
      <c r="AL41" s="1110"/>
      <c r="AM41" s="1110"/>
      <c r="AN41" s="1111"/>
      <c r="AO41" s="300">
        <v>57721</v>
      </c>
      <c r="AP41" s="300">
        <v>102889</v>
      </c>
      <c r="AQ41" s="301">
        <v>36494</v>
      </c>
      <c r="AR41" s="302">
        <v>181.9</v>
      </c>
      <c r="AS41" s="299"/>
    </row>
    <row r="42" spans="1:46" x14ac:dyDescent="0.15">
      <c r="A42" s="256"/>
      <c r="AK42" s="305" t="s">
        <v>546</v>
      </c>
      <c r="AQ42" s="277"/>
      <c r="AR42" s="277"/>
      <c r="AS42" s="299"/>
    </row>
    <row r="43" spans="1:46" x14ac:dyDescent="0.15">
      <c r="A43" s="256"/>
      <c r="AP43" s="306"/>
      <c r="AQ43" s="277"/>
      <c r="AS43" s="299"/>
    </row>
    <row r="44" spans="1:46" x14ac:dyDescent="0.15">
      <c r="A44" s="256"/>
      <c r="AQ44" s="277"/>
    </row>
    <row r="45" spans="1:46" x14ac:dyDescent="0.15">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x14ac:dyDescent="0.15">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15">
      <c r="A47" s="309" t="s">
        <v>547</v>
      </c>
    </row>
    <row r="48" spans="1:46" x14ac:dyDescent="0.15">
      <c r="A48" s="256"/>
      <c r="AK48" s="310" t="s">
        <v>548</v>
      </c>
      <c r="AL48" s="310"/>
      <c r="AM48" s="310"/>
      <c r="AN48" s="310"/>
      <c r="AO48" s="310"/>
      <c r="AP48" s="310"/>
      <c r="AQ48" s="311"/>
      <c r="AR48" s="310"/>
    </row>
    <row r="49" spans="1:44" ht="13.5" customHeight="1" x14ac:dyDescent="0.15">
      <c r="A49" s="256"/>
      <c r="AK49" s="312"/>
      <c r="AL49" s="313"/>
      <c r="AM49" s="1096" t="s">
        <v>515</v>
      </c>
      <c r="AN49" s="1098" t="s">
        <v>549</v>
      </c>
      <c r="AO49" s="1099"/>
      <c r="AP49" s="1099"/>
      <c r="AQ49" s="1099"/>
      <c r="AR49" s="1100"/>
    </row>
    <row r="50" spans="1:44" x14ac:dyDescent="0.15">
      <c r="A50" s="256"/>
      <c r="AK50" s="314"/>
      <c r="AL50" s="315"/>
      <c r="AM50" s="1097"/>
      <c r="AN50" s="316" t="s">
        <v>550</v>
      </c>
      <c r="AO50" s="317" t="s">
        <v>551</v>
      </c>
      <c r="AP50" s="318" t="s">
        <v>552</v>
      </c>
      <c r="AQ50" s="319" t="s">
        <v>553</v>
      </c>
      <c r="AR50" s="320" t="s">
        <v>554</v>
      </c>
    </row>
    <row r="51" spans="1:44" x14ac:dyDescent="0.15">
      <c r="A51" s="256"/>
      <c r="AK51" s="312" t="s">
        <v>555</v>
      </c>
      <c r="AL51" s="313"/>
      <c r="AM51" s="321">
        <v>1395259</v>
      </c>
      <c r="AN51" s="322">
        <v>2439264</v>
      </c>
      <c r="AO51" s="323">
        <v>-1.2</v>
      </c>
      <c r="AP51" s="324">
        <v>267911</v>
      </c>
      <c r="AQ51" s="325">
        <v>12.6</v>
      </c>
      <c r="AR51" s="326">
        <v>-13.8</v>
      </c>
    </row>
    <row r="52" spans="1:44" x14ac:dyDescent="0.15">
      <c r="A52" s="256"/>
      <c r="AK52" s="327"/>
      <c r="AL52" s="328" t="s">
        <v>556</v>
      </c>
      <c r="AM52" s="329">
        <v>80653</v>
      </c>
      <c r="AN52" s="330">
        <v>141002</v>
      </c>
      <c r="AO52" s="331">
        <v>-72.400000000000006</v>
      </c>
      <c r="AP52" s="332">
        <v>106425</v>
      </c>
      <c r="AQ52" s="333">
        <v>-3.6</v>
      </c>
      <c r="AR52" s="334">
        <v>-68.8</v>
      </c>
    </row>
    <row r="53" spans="1:44" x14ac:dyDescent="0.15">
      <c r="A53" s="256"/>
      <c r="AK53" s="312" t="s">
        <v>557</v>
      </c>
      <c r="AL53" s="313"/>
      <c r="AM53" s="321">
        <v>1136037</v>
      </c>
      <c r="AN53" s="322">
        <v>1922228</v>
      </c>
      <c r="AO53" s="323">
        <v>-21.2</v>
      </c>
      <c r="AP53" s="324">
        <v>228215</v>
      </c>
      <c r="AQ53" s="325">
        <v>-14.8</v>
      </c>
      <c r="AR53" s="326">
        <v>-6.4</v>
      </c>
    </row>
    <row r="54" spans="1:44" x14ac:dyDescent="0.15">
      <c r="A54" s="256"/>
      <c r="AK54" s="327"/>
      <c r="AL54" s="328" t="s">
        <v>556</v>
      </c>
      <c r="AM54" s="329">
        <v>93237</v>
      </c>
      <c r="AN54" s="330">
        <v>157761</v>
      </c>
      <c r="AO54" s="331">
        <v>11.9</v>
      </c>
      <c r="AP54" s="332">
        <v>117571</v>
      </c>
      <c r="AQ54" s="333">
        <v>10.5</v>
      </c>
      <c r="AR54" s="334">
        <v>1.4</v>
      </c>
    </row>
    <row r="55" spans="1:44" x14ac:dyDescent="0.15">
      <c r="A55" s="256"/>
      <c r="AK55" s="312" t="s">
        <v>558</v>
      </c>
      <c r="AL55" s="313"/>
      <c r="AM55" s="321">
        <v>1129052</v>
      </c>
      <c r="AN55" s="322">
        <v>1916896</v>
      </c>
      <c r="AO55" s="323">
        <v>-0.3</v>
      </c>
      <c r="AP55" s="324">
        <v>264232</v>
      </c>
      <c r="AQ55" s="325">
        <v>15.8</v>
      </c>
      <c r="AR55" s="326">
        <v>-16.100000000000001</v>
      </c>
    </row>
    <row r="56" spans="1:44" x14ac:dyDescent="0.15">
      <c r="A56" s="256"/>
      <c r="AK56" s="327"/>
      <c r="AL56" s="328" t="s">
        <v>556</v>
      </c>
      <c r="AM56" s="329">
        <v>10890</v>
      </c>
      <c r="AN56" s="330">
        <v>18489</v>
      </c>
      <c r="AO56" s="331">
        <v>-88.3</v>
      </c>
      <c r="AP56" s="332">
        <v>133959</v>
      </c>
      <c r="AQ56" s="333">
        <v>13.9</v>
      </c>
      <c r="AR56" s="334">
        <v>-102.2</v>
      </c>
    </row>
    <row r="57" spans="1:44" x14ac:dyDescent="0.15">
      <c r="A57" s="256"/>
      <c r="AK57" s="312" t="s">
        <v>559</v>
      </c>
      <c r="AL57" s="313"/>
      <c r="AM57" s="321">
        <v>2003749</v>
      </c>
      <c r="AN57" s="322">
        <v>3533949</v>
      </c>
      <c r="AO57" s="323">
        <v>84.4</v>
      </c>
      <c r="AP57" s="324">
        <v>263613</v>
      </c>
      <c r="AQ57" s="325">
        <v>-0.2</v>
      </c>
      <c r="AR57" s="326">
        <v>84.6</v>
      </c>
    </row>
    <row r="58" spans="1:44" x14ac:dyDescent="0.15">
      <c r="A58" s="256"/>
      <c r="AK58" s="327"/>
      <c r="AL58" s="328" t="s">
        <v>556</v>
      </c>
      <c r="AM58" s="329">
        <v>268726</v>
      </c>
      <c r="AN58" s="330">
        <v>473944</v>
      </c>
      <c r="AO58" s="331">
        <v>2463.4</v>
      </c>
      <c r="AP58" s="332">
        <v>128823</v>
      </c>
      <c r="AQ58" s="333">
        <v>-3.8</v>
      </c>
      <c r="AR58" s="334">
        <v>2467.1999999999998</v>
      </c>
    </row>
    <row r="59" spans="1:44" x14ac:dyDescent="0.15">
      <c r="A59" s="256"/>
      <c r="AK59" s="312" t="s">
        <v>560</v>
      </c>
      <c r="AL59" s="313"/>
      <c r="AM59" s="321">
        <v>1113092</v>
      </c>
      <c r="AN59" s="322">
        <v>1984121</v>
      </c>
      <c r="AO59" s="323">
        <v>-43.9</v>
      </c>
      <c r="AP59" s="324">
        <v>330026</v>
      </c>
      <c r="AQ59" s="325">
        <v>25.2</v>
      </c>
      <c r="AR59" s="326">
        <v>-69.099999999999994</v>
      </c>
    </row>
    <row r="60" spans="1:44" x14ac:dyDescent="0.15">
      <c r="A60" s="256"/>
      <c r="AK60" s="327"/>
      <c r="AL60" s="328" t="s">
        <v>556</v>
      </c>
      <c r="AM60" s="329">
        <v>4108</v>
      </c>
      <c r="AN60" s="330">
        <v>7323</v>
      </c>
      <c r="AO60" s="331">
        <v>-98.5</v>
      </c>
      <c r="AP60" s="332">
        <v>141075</v>
      </c>
      <c r="AQ60" s="333">
        <v>9.5</v>
      </c>
      <c r="AR60" s="334">
        <v>-108</v>
      </c>
    </row>
    <row r="61" spans="1:44" x14ac:dyDescent="0.15">
      <c r="A61" s="256"/>
      <c r="AK61" s="312" t="s">
        <v>561</v>
      </c>
      <c r="AL61" s="335"/>
      <c r="AM61" s="321">
        <v>1355438</v>
      </c>
      <c r="AN61" s="322">
        <v>2359292</v>
      </c>
      <c r="AO61" s="323">
        <v>3.6</v>
      </c>
      <c r="AP61" s="324">
        <v>270799</v>
      </c>
      <c r="AQ61" s="336">
        <v>7.7</v>
      </c>
      <c r="AR61" s="326">
        <v>-4.0999999999999996</v>
      </c>
    </row>
    <row r="62" spans="1:44" x14ac:dyDescent="0.15">
      <c r="A62" s="256"/>
      <c r="AK62" s="327"/>
      <c r="AL62" s="328" t="s">
        <v>556</v>
      </c>
      <c r="AM62" s="329">
        <v>91523</v>
      </c>
      <c r="AN62" s="330">
        <v>159704</v>
      </c>
      <c r="AO62" s="331">
        <v>443.2</v>
      </c>
      <c r="AP62" s="332">
        <v>125571</v>
      </c>
      <c r="AQ62" s="333">
        <v>5.3</v>
      </c>
      <c r="AR62" s="334">
        <v>437.9</v>
      </c>
    </row>
    <row r="63" spans="1:44" x14ac:dyDescent="0.15">
      <c r="A63" s="256"/>
    </row>
    <row r="64" spans="1:44" x14ac:dyDescent="0.15">
      <c r="A64" s="256"/>
    </row>
    <row r="65" spans="1:46" x14ac:dyDescent="0.15">
      <c r="A65" s="256"/>
    </row>
    <row r="66" spans="1:46" x14ac:dyDescent="0.15">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15">
      <c r="AS67" s="252"/>
      <c r="AT67" s="252"/>
    </row>
    <row r="70" spans="1:46" hidden="1" x14ac:dyDescent="0.15"/>
    <row r="71" spans="1:46" hidden="1" x14ac:dyDescent="0.15"/>
    <row r="72" spans="1:46" hidden="1" x14ac:dyDescent="0.15"/>
    <row r="73" spans="1:46" hidden="1" x14ac:dyDescent="0.15"/>
  </sheetData>
  <sheetProtection algorithmName="SHA-512" hashValue="YvNIXBhNI/euVm36e8k2dOt6nZ/dZ+k6xQKHFthayrKiPuZ5r0IItQpPJWW+605k8YWlbuTOUbgGOAxT6PqZlQ==" saltValue="jGrh3gJXf5svHNG/Ydjbc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563</v>
      </c>
    </row>
    <row r="121" spans="125:125" ht="13.5" hidden="1" customHeight="1" x14ac:dyDescent="0.15">
      <c r="DU121" s="250"/>
    </row>
  </sheetData>
  <sheetProtection algorithmName="SHA-512" hashValue="o5hVOh1qTXW6el7tBc8GMZu2LtmhvT81bBZ6PjmQuS2QPicRx3VcPZ/i3SaVIHLU82x26AmTIYoAvmjlvRN/BA==" saltValue="ia1ynpMbQNE5GK+TtfelD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564</v>
      </c>
    </row>
  </sheetData>
  <sheetProtection algorithmName="SHA-512" hashValue="cCR0lL08ikbHCQAV8TsPKTIOqrHQGeIIpoLz2rXcpdw2BWuoPIqEkAkmJdYHG98Q9V1di44VoGrQ54dU9uSrpg==" saltValue="X/dGTZWjP5WjZwFz7Gnqk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6"/>
  <sheetViews>
    <sheetView showGridLines="0" topLeftCell="A17" zoomScale="55" zoomScaleNormal="55" zoomScaleSheetLayoutView="100" workbookViewId="0">
      <selection activeCell="P45" sqref="P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22" t="s">
        <v>3</v>
      </c>
      <c r="D47" s="1122"/>
      <c r="E47" s="1123"/>
      <c r="F47" s="11">
        <v>47.41</v>
      </c>
      <c r="G47" s="12">
        <v>29.78</v>
      </c>
      <c r="H47" s="12">
        <v>29.65</v>
      </c>
      <c r="I47" s="12">
        <v>26.99</v>
      </c>
      <c r="J47" s="13">
        <v>45.6</v>
      </c>
    </row>
    <row r="48" spans="2:10" ht="57.75" customHeight="1" x14ac:dyDescent="0.15">
      <c r="B48" s="14"/>
      <c r="C48" s="1124" t="s">
        <v>4</v>
      </c>
      <c r="D48" s="1124"/>
      <c r="E48" s="1125"/>
      <c r="F48" s="15">
        <v>2.4300000000000002</v>
      </c>
      <c r="G48" s="16">
        <v>3.44</v>
      </c>
      <c r="H48" s="16">
        <v>17.82</v>
      </c>
      <c r="I48" s="16">
        <v>3.67</v>
      </c>
      <c r="J48" s="17">
        <v>9.27</v>
      </c>
    </row>
    <row r="49" spans="2:10" ht="57.75" customHeight="1" thickBot="1" x14ac:dyDescent="0.2">
      <c r="B49" s="18"/>
      <c r="C49" s="1126" t="s">
        <v>5</v>
      </c>
      <c r="D49" s="1126"/>
      <c r="E49" s="1127"/>
      <c r="F49" s="19" t="s">
        <v>570</v>
      </c>
      <c r="G49" s="20" t="s">
        <v>571</v>
      </c>
      <c r="H49" s="20">
        <v>15.62</v>
      </c>
      <c r="I49" s="20" t="s">
        <v>572</v>
      </c>
      <c r="J49" s="21">
        <v>27.33</v>
      </c>
    </row>
    <row r="50" spans="2:10"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M8bI6gKGNUDWkZrmA2mImhUr5g5TRy+qjsi2FKO7bdKktNbOopCrT7luxyjtDY5iqJOPbA2Emie5UeQ3JtdjuQ==" saltValue="oCcc54wyBTv1W16H09lv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2023-02-20T08:02:01Z</dcterms:created>
  <dcterms:modified xsi:type="dcterms:W3CDTF">2023-10-06T02:38:30Z</dcterms:modified>
  <cp:category/>
</cp:coreProperties>
</file>