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zamami\Desktop\R5提出物\0916〆_令和４年度財政状況資料集の作成について（2回目・地方公会計関係）②\"/>
    </mc:Choice>
  </mc:AlternateContent>
  <xr:revisionPtr revIDLastSave="0" documentId="13_ncr:1_{1363F43D-9E73-4446-B8ED-CF90243DD309}" xr6:coauthVersionLast="47" xr6:coauthVersionMax="47" xr10:uidLastSave="{00000000-0000-0000-0000-000000000000}"/>
  <bookViews>
    <workbookView xWindow="-120" yWindow="-120" windowWidth="29040" windowHeight="15840" firstSheet="12" activeTab="1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G38" i="10" l="1"/>
  <c r="BG37" i="10"/>
  <c r="BG36" i="10"/>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U38" i="10"/>
  <c r="C38" i="10"/>
  <c r="CO37" i="10"/>
  <c r="AM37" i="10"/>
  <c r="U37" i="10"/>
  <c r="C37" i="10"/>
  <c r="CO36" i="10"/>
  <c r="AM36" i="10"/>
  <c r="U36" i="10"/>
  <c r="C36" i="10"/>
  <c r="CO35" i="10"/>
  <c r="AM35" i="10"/>
  <c r="C35" i="10"/>
  <c r="CO34" i="10"/>
  <c r="BW34" i="10"/>
  <c r="BW35" i="10" s="1"/>
  <c r="BW36" i="10" s="1"/>
  <c r="BW37" i="10" s="1"/>
  <c r="BW38" i="10" s="1"/>
  <c r="BW39" i="10" s="1"/>
  <c r="BW40" i="10" s="1"/>
  <c r="BW41" i="10" s="1"/>
  <c r="BW42" i="10" s="1"/>
  <c r="BW43" i="10" s="1"/>
  <c r="AM34" i="10"/>
  <c r="U34" i="10"/>
  <c r="U35" i="10" s="1"/>
  <c r="C34" i="10"/>
  <c r="BE34" i="10" l="1"/>
  <c r="BE35" i="10" s="1"/>
  <c r="BE36" i="10" s="1"/>
  <c r="BE37" i="10" s="1"/>
  <c r="BE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<sst xmlns="http://schemas.openxmlformats.org/spreadsheetml/2006/main" count="1141" uniqueCount="603">
  <si>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</si>
  <si>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</si>
  <si>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</si>
  <si>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</si>
  <si>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</si>
  <si>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</si>
  <si>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</si>
  <si>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</si>
  <si>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</si>
  <si>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</si>
  <si>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</si>
  <si>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</si>
  <si>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</si>
  <si>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</si>
  <si>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</si>
  <si>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</si>
  <si>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</si>
  <si>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</si>
  <si>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</si>
  <si>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</si>
  <si>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</si>
  <si>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</si>
  <si>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</si>
  <si>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</si>
  <si>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</si>
  <si>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</si>
  <si>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</si>
  <si>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</si>
  <si>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</si>
  <si>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</si>
  <si>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</si>
  <si>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</si>
  <si>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</si>
  <si>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</si>
  <si>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</si>
  <si>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</si>
  <si>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</si>
  <si>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</si>
  <si>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</si>
  <si>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</si>
  <si>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</si>
  <si>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</si>
  <si>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</si>
  <si>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</si>
  <si>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</si>
  <si>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</si>
  <si>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</si>
  <si>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</si>
  <si>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</si>
  <si>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</si>
  <si>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</si>
  <si>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</si>
  <si>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</si>
  <si>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</si>
  <si>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</si>
  <si>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</si>
  <si>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</si>
  <si>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</si>
  <si>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</si>
  <si>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</si>
  <si>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</si>
  <si>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</si>
  <si>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</si>
  <si>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</si>
  <si>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</si>
  <si>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</si>
  <si>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</si>
  <si>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</si>
  <si>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</si>
  <si>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</si>
  <si>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</si>
  <si>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</si>
  <si>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</si>
  <si>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</si>
  <si>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</si>
  <si>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</si>
  <si>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</si>
  <si>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</si>
  <si>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</si>
  <si>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</si>
  <si>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</si>
  <si>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</si>
  <si>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</si>
  <si>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</si>
  <si>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</si>
  <si>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</si>
  <si>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</si>
  <si>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</si>
  <si>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</si>
  <si>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</si>
  <si>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</si>
  <si>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</si>
  <si>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</si>
  <si>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</si>
  <si>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</si>
  <si>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</si>
  <si>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</si>
  <si>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</si>
  <si>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座間味村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</si>
  <si>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</si>
  <si>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</si>
  <si>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</si>
  <si>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</si>
  <si>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</si>
  <si>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</si>
  <si>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</si>
  <si>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</si>
  <si>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</si>
  <si>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</si>
  <si>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</si>
  <si>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</si>
  <si>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</si>
  <si>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</si>
  <si>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</si>
  <si>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</si>
  <si>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</si>
  <si>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</si>
  <si>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</si>
  <si>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</si>
  <si>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</si>
  <si>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</si>
  <si>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</si>
  <si>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</si>
  <si>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</si>
  <si>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</si>
  <si>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</si>
  <si>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</si>
  <si>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</si>
  <si>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</si>
  <si>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</si>
  <si>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</si>
  <si>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</si>
  <si>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</si>
  <si>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</si>
  <si>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</si>
  <si>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</si>
  <si>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</si>
  <si>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</si>
  <si>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</si>
  <si>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</si>
  <si>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</si>
  <si>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</si>
  <si>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</si>
  <si>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</si>
  <si>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</si>
  <si>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</si>
  <si>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</si>
  <si>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</si>
  <si>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</si>
  <si>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</si>
  <si>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</si>
  <si>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</si>
  <si>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</si>
  <si>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</si>
  <si>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</si>
  <si>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</si>
  <si>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</si>
  <si>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</si>
  <si>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</si>
  <si>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</si>
  <si>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</si>
  <si>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</si>
  <si>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</si>
  <si>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</si>
  <si>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</si>
  <si>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</si>
  <si>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</si>
  <si>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</si>
  <si>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</si>
  <si>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</si>
  <si>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</si>
  <si>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</si>
  <si>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</si>
  <si>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</si>
  <si>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</si>
  <si>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</si>
  <si>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</si>
  <si>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</si>
  <si>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</si>
  <si>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</si>
  <si>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</si>
  <si>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</si>
  <si>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</si>
  <si>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</si>
  <si>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</si>
  <si>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</si>
  <si>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</si>
  <si>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</si>
  <si>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</si>
  <si>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</si>
  <si>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</si>
  <si>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</si>
  <si>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</si>
  <si>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</si>
  <si>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</si>
  <si>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</si>
  <si>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</si>
  <si>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</si>
  <si>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</si>
  <si>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</si>
  <si>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</si>
  <si>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</si>
  <si>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</si>
  <si>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</si>
  <si>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</si>
  <si>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</si>
  <si>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</si>
  <si>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</si>
  <si>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</si>
  <si>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</si>
  <si>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</si>
  <si>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</si>
  <si>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</si>
  <si>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</si>
  <si>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</si>
  <si>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</si>
  <si>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沖縄県座間味村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</si>
  <si>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</si>
  <si>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</si>
  <si>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</si>
  <si>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</si>
  <si>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</si>
  <si>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</si>
  <si>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</si>
  <si>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</si>
  <si>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</si>
  <si>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</si>
  <si>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</si>
  <si>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</si>
  <si>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</si>
  <si>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</si>
  <si>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</si>
  <si>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</si>
  <si>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</si>
  <si>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</si>
  <si>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</si>
  <si>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</si>
  <si>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</si>
  <si>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</si>
  <si>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</si>
  <si>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</si>
  <si>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</si>
  <si>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</si>
  <si>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</si>
  <si>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</si>
  <si>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</si>
  <si>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</si>
  <si>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</si>
  <si>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</si>
  <si>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</si>
  <si>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</si>
  <si>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</si>
  <si>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</si>
  <si>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</si>
  <si>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</si>
  <si>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</si>
  <si>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</si>
  <si>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</si>
  <si>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</si>
  <si>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</si>
  <si>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</si>
  <si>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</si>
  <si>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</si>
  <si>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</si>
  <si>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</si>
  <si>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</si>
  <si>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</si>
  <si>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</si>
  <si>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</si>
  <si>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</si>
  <si>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</si>
  <si>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</si>
  <si>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</si>
  <si>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</si>
  <si>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</si>
  <si>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</si>
  <si>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</si>
  <si>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</si>
  <si>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</si>
  <si>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</si>
  <si>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</si>
  <si>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</si>
  <si>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</si>
  <si>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</si>
  <si>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</si>
  <si>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</si>
  <si>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</si>
  <si>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</si>
  <si>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</si>
  <si>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</si>
  <si>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</si>
  <si>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</si>
  <si>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</si>
  <si>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</si>
  <si>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</si>
  <si>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</si>
  <si>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</si>
  <si>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</si>
  <si>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</si>
  <si>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</si>
  <si>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</si>
  <si>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</si>
  <si>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</si>
  <si>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</si>
  <si>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</si>
  <si>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</si>
  <si>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</si>
  <si>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</si>
  <si>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</si>
  <si>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</si>
  <si>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</si>
  <si>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</si>
  <si>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</si>
  <si>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</si>
  <si>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</si>
  <si>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</si>
  <si>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</si>
  <si>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</si>
  <si>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</si>
  <si>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</si>
  <si>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</si>
  <si>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</si>
  <si>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</si>
  <si>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</si>
  <si>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</si>
  <si>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</si>
  <si>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</si>
  <si>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</si>
  <si>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</si>
  <si>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</si>
  <si>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</si>
  <si>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</si>
  <si>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</si>
  <si>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</si>
  <si>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</si>
  <si>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</si>
  <si>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</si>
  <si>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</si>
  <si>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</si>
  <si>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</si>
  <si>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</si>
  <si>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</si>
  <si>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</si>
  <si>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</si>
  <si>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</si>
  <si>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</si>
  <si>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</si>
  <si>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</si>
  <si>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</si>
  <si>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</si>
  <si>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</si>
  <si>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</si>
  <si>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</si>
  <si>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</si>
  <si>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</si>
  <si>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</si>
  <si>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</si>
  <si>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</si>
  <si>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</si>
  <si>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</si>
  <si>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</si>
  <si>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</si>
  <si>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</si>
  <si>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</si>
  <si>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</si>
  <si>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</si>
  <si>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</si>
  <si>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</si>
  <si>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</si>
  <si>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</si>
  <si>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沖縄県座間味村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</si>
  <si>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</si>
  <si>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</si>
  <si>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</si>
  <si>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</si>
  <si>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</si>
  <si>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</si>
  <si>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</si>
  <si>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</si>
  <si>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</si>
  <si>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</si>
  <si>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</si>
  <si>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</si>
  <si>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</si>
  <si>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</si>
  <si>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</si>
  <si>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</si>
  <si>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</si>
  <si>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</si>
  <si>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</si>
  <si>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</si>
  <si>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</si>
  <si>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</si>
  <si>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</si>
  <si>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</si>
  <si>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</si>
  <si>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</si>
  <si>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</si>
  <si>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</si>
  <si>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</si>
  <si>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</si>
  <si>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</si>
  <si>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</si>
  <si>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</si>
  <si>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</si>
  <si>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</si>
  <si>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</si>
  <si>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</si>
  <si>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下水道事業特別会計</t>
    <phoneticPr fontId="5"/>
  </si>
  <si>
    <t>漁業集落排水事業特別会計</t>
    <phoneticPr fontId="5"/>
  </si>
  <si>
    <t>農業集落排水事業特別会計</t>
    <phoneticPr fontId="5"/>
  </si>
  <si>
    <t>航路事業特別会計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</si>
  <si>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</si>
  <si>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</si>
  <si>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</si>
  <si>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</si>
  <si>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</si>
  <si>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</si>
  <si>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</si>
  <si>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</si>
  <si>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</si>
  <si>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</si>
  <si>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</si>
  <si>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</si>
  <si>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</si>
  <si>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</si>
  <si>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</si>
  <si>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</si>
  <si>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</si>
  <si>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</si>
  <si>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</si>
  <si>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</si>
  <si>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</si>
  <si>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</si>
  <si>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</si>
  <si>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</si>
  <si>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</si>
  <si>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</si>
  <si>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</si>
  <si>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</si>
  <si>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</si>
  <si>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</si>
  <si>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</si>
  <si>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</si>
  <si>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</si>
  <si>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</si>
  <si>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</si>
  <si>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</si>
  <si>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</si>
  <si>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</si>
  <si>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</si>
  <si>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</si>
  <si>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</si>
  <si>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</si>
  <si>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</si>
  <si>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</si>
  <si>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</si>
  <si>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</si>
  <si>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</si>
  <si>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</si>
  <si>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</si>
  <si>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</si>
  <si>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</si>
  <si>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</si>
  <si>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</si>
  <si>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</si>
  <si>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</si>
  <si>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</si>
  <si>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</si>
  <si>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</si>
  <si>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</si>
  <si>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</si>
  <si>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</si>
  <si>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</si>
  <si>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</si>
  <si>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</si>
  <si>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</si>
  <si>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</si>
  <si>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</si>
  <si>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</si>
  <si>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</si>
  <si>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</si>
  <si>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</si>
  <si>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</si>
  <si>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</si>
  <si>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</si>
  <si>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</si>
  <si>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</si>
  <si>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</si>
  <si>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</si>
  <si>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</si>
  <si>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</si>
  <si>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</si>
  <si>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</si>
  <si>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</si>
  <si>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</si>
  <si>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</si>
  <si>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</si>
  <si>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</si>
  <si>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</si>
  <si>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</si>
  <si>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</si>
  <si>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</si>
  <si>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</si>
  <si>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</si>
  <si>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</si>
  <si>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</si>
  <si>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</si>
  <si>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</si>
  <si>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</si>
  <si>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</si>
  <si>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</si>
  <si>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</si>
  <si>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</si>
  <si>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</si>
  <si>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</si>
  <si>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</si>
  <si>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</si>
  <si>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</si>
  <si>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</si>
  <si>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</si>
  <si>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</si>
  <si>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</si>
  <si>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</si>
  <si>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</si>
  <si>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</si>
  <si>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</si>
  <si>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</si>
  <si>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</si>
  <si>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</si>
  <si>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</si>
  <si>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</si>
  <si>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</si>
  <si>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</si>
  <si>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</si>
  <si>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</si>
  <si>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</si>
  <si>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</si>
  <si>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</si>
  <si>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</si>
  <si>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</si>
  <si>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</si>
  <si>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</si>
  <si>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</si>
  <si>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</si>
  <si>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</si>
  <si>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</si>
  <si>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</si>
  <si>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</si>
  <si>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</si>
  <si>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</si>
  <si>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</si>
  <si>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</si>
  <si>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14.16</t>
  </si>
  <si>
    <t>▲ 16.61</t>
  </si>
  <si>
    <t>一般会計</t>
  </si>
  <si>
    <t>国民健康保険事業特別会計</t>
  </si>
  <si>
    <t>簡易水道事業特別会計</t>
  </si>
  <si>
    <t>▲ 0.95</t>
  </si>
  <si>
    <t>後期高齢者医療特別会計</t>
  </si>
  <si>
    <t>下水道事業特別会計</t>
  </si>
  <si>
    <t>漁業集落排水事業特別会計</t>
  </si>
  <si>
    <t>農業集落排水事業特別会計</t>
  </si>
  <si>
    <t>航路事業特別会計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</si>
  <si>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</si>
  <si>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</si>
  <si>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</si>
  <si>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</si>
  <si>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</si>
  <si>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</si>
  <si>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</si>
  <si>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</si>
  <si>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沖縄県市町村総合事務組合</t>
    <rPh sb="0" eb="12">
      <t>オキナワケンシチョウソンソウゴウジムクミアイ</t>
    </rPh>
    <phoneticPr fontId="2"/>
  </si>
  <si>
    <t>沖縄県町村交通災害共済組合</t>
    <rPh sb="0" eb="3">
      <t>オキナワケン</t>
    </rPh>
    <rPh sb="3" eb="13">
      <t>チョウソンコウツウサイガイキョウサイクミアイ</t>
    </rPh>
    <phoneticPr fontId="2"/>
  </si>
  <si>
    <t>沖縄県介護保険広域連合（一般会計）</t>
    <rPh sb="3" eb="5">
      <t>カイゴ</t>
    </rPh>
    <rPh sb="5" eb="7">
      <t>ホケン</t>
    </rPh>
    <rPh sb="7" eb="9">
      <t>コウイキ</t>
    </rPh>
    <rPh sb="9" eb="11">
      <t>レンゴウ</t>
    </rPh>
    <rPh sb="12" eb="14">
      <t>イッパン</t>
    </rPh>
    <rPh sb="14" eb="16">
      <t>カイケイ</t>
    </rPh>
    <phoneticPr fontId="38"/>
  </si>
  <si>
    <t>沖縄県介護保険広域連合（特別会計）</t>
    <rPh sb="3" eb="5">
      <t>カイゴ</t>
    </rPh>
    <rPh sb="5" eb="7">
      <t>ホケン</t>
    </rPh>
    <rPh sb="7" eb="9">
      <t>コウイキ</t>
    </rPh>
    <rPh sb="9" eb="11">
      <t>レンゴウ</t>
    </rPh>
    <rPh sb="12" eb="14">
      <t>トクベツ</t>
    </rPh>
    <rPh sb="14" eb="16">
      <t>カイケイ</t>
    </rPh>
    <phoneticPr fontId="38"/>
  </si>
  <si>
    <t>沖縄県市町村自治会館管理組合</t>
    <rPh sb="0" eb="14">
      <t>オキナワケンシチョウソンジチカイカンカンリクミアイ</t>
    </rPh>
    <phoneticPr fontId="4"/>
  </si>
  <si>
    <t>南部広域行政組合一般会計</t>
    <rPh sb="0" eb="2">
      <t>ナンブ</t>
    </rPh>
    <rPh sb="2" eb="4">
      <t>コウイキ</t>
    </rPh>
    <rPh sb="4" eb="6">
      <t>ギョウセイ</t>
    </rPh>
    <rPh sb="6" eb="8">
      <t>クミアイ</t>
    </rPh>
    <rPh sb="8" eb="10">
      <t>イッパン</t>
    </rPh>
    <rPh sb="10" eb="12">
      <t>カイケイ</t>
    </rPh>
    <phoneticPr fontId="4"/>
  </si>
  <si>
    <t>南部広域行政組合公共用地先行取得事業特別会計</t>
    <rPh sb="0" eb="2">
      <t>ナンブ</t>
    </rPh>
    <rPh sb="2" eb="4">
      <t>コウイキ</t>
    </rPh>
    <rPh sb="4" eb="6">
      <t>ギョウセイ</t>
    </rPh>
    <rPh sb="6" eb="8">
      <t>クミアイ</t>
    </rPh>
    <rPh sb="8" eb="10">
      <t>コウキョウ</t>
    </rPh>
    <rPh sb="10" eb="12">
      <t>ヨウチ</t>
    </rPh>
    <rPh sb="12" eb="14">
      <t>センコウ</t>
    </rPh>
    <rPh sb="14" eb="16">
      <t>シュトク</t>
    </rPh>
    <rPh sb="16" eb="18">
      <t>ジギョウ</t>
    </rPh>
    <rPh sb="18" eb="20">
      <t>トクベツ</t>
    </rPh>
    <rPh sb="20" eb="22">
      <t>カイケイ</t>
    </rPh>
    <phoneticPr fontId="4"/>
  </si>
  <si>
    <t>沖縄県後期高齢者医療広域連合（一般会計等）</t>
    <rPh sb="0" eb="3">
      <t>オキナワケン</t>
    </rPh>
    <rPh sb="3" eb="5">
      <t>コウキ</t>
    </rPh>
    <rPh sb="5" eb="8">
      <t>コウレイシャ</t>
    </rPh>
    <rPh sb="8" eb="10">
      <t>イリョウ</t>
    </rPh>
    <rPh sb="10" eb="12">
      <t>コウイキ</t>
    </rPh>
    <rPh sb="12" eb="14">
      <t>レンゴウ</t>
    </rPh>
    <rPh sb="15" eb="17">
      <t>イッパン</t>
    </rPh>
    <rPh sb="17" eb="19">
      <t>カイケイ</t>
    </rPh>
    <rPh sb="19" eb="20">
      <t>トウ</t>
    </rPh>
    <phoneticPr fontId="23"/>
  </si>
  <si>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3"/>
  </si>
  <si>
    <t>南部広域市町村圏事務組合（一般会計）</t>
    <rPh sb="0" eb="12">
      <t>ナンブコウイキシチョウソンケンジムクミアイ</t>
    </rPh>
    <rPh sb="13" eb="17">
      <t>イッパンカイケイ</t>
    </rPh>
    <phoneticPr fontId="4"/>
  </si>
  <si>
    <t>南部広域市町村圏事務組合（ふるさと市町村圏基金特別会計）</t>
    <rPh sb="0" eb="12">
      <t>ナンブコウイキシチョウソンケンジムクミアイ</t>
    </rPh>
    <rPh sb="17" eb="23">
      <t>シチョウソンケンキキン</t>
    </rPh>
    <rPh sb="23" eb="27">
      <t>トクベツカイケイ</t>
    </rPh>
    <phoneticPr fontId="4"/>
  </si>
  <si>
    <t>南部広域市町村圏事務組合（いなんせ斎苑特別会計）</t>
    <rPh sb="0" eb="12">
      <t>ナンブコウイキシチョウソンケンジムクミアイ</t>
    </rPh>
    <rPh sb="17" eb="19">
      <t>サイエン</t>
    </rPh>
    <rPh sb="19" eb="23">
      <t>トクベツカイケイ</t>
    </rPh>
    <phoneticPr fontId="4"/>
  </si>
  <si>
    <t>南部広域市町村圏事務組合（南斎場特別会計）</t>
    <rPh sb="0" eb="12">
      <t>ナンブコウイキシチョウソンケンジムクミアイ</t>
    </rPh>
    <rPh sb="13" eb="16">
      <t>ミナミサイジョウ</t>
    </rPh>
    <rPh sb="16" eb="20">
      <t>トクベツカイケイ</t>
    </rPh>
    <phoneticPr fontId="4"/>
  </si>
  <si>
    <t>過疎地域持続的発展特別事業基金</t>
    <phoneticPr fontId="5"/>
  </si>
  <si>
    <t>ふるさと応援基金</t>
    <phoneticPr fontId="5"/>
  </si>
  <si>
    <t>庁舎建設基金</t>
    <phoneticPr fontId="5"/>
  </si>
  <si>
    <t>地域福祉基金</t>
    <phoneticPr fontId="5"/>
  </si>
  <si>
    <t>菊池レキ基金</t>
    <phoneticPr fontId="5"/>
  </si>
  <si>
    <t>特別会計より繰入金</t>
    <rPh sb="0" eb="4">
      <t>トクベツカイケイ</t>
    </rPh>
    <rPh sb="6" eb="9">
      <t>クリイレキン</t>
    </rPh>
    <phoneticPr fontId="24"/>
  </si>
  <si>
    <t>基金からの繰入</t>
    <rPh sb="0" eb="2">
      <t>キキン</t>
    </rPh>
    <rPh sb="5" eb="7">
      <t>クリイレ</t>
    </rPh>
    <phoneticPr fontId="3"/>
  </si>
  <si>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</si>
  <si>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</si>
  <si>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と比べ大きく上回っている。主な要因としては庁舎建設及び職員宿舎に係る債務負担行為を起こしたためである。今後は、債務の償還が進み同比率に関しては下がってくると考えられる。有形固定資産減価償却率は類似団体等と比較すると低い値となっているが、これは老朽化した資産の除却・更新を進めたことによるもとの考えられ、今後も施設等整備事業について必要性及び緊急性を精査し公共施設総合管理計画及び個別計画に基づき適切な財政運営に努めていく。</t>
    <rPh sb="63" eb="65">
      <t>コンゴ</t>
    </rPh>
    <rPh sb="67" eb="69">
      <t>サイム</t>
    </rPh>
    <rPh sb="70" eb="72">
      <t>ショウカン</t>
    </rPh>
    <rPh sb="73" eb="74">
      <t>スス</t>
    </rPh>
    <rPh sb="75" eb="78">
      <t>ドウヒリツ</t>
    </rPh>
    <rPh sb="79" eb="80">
      <t>カン</t>
    </rPh>
    <rPh sb="83" eb="84">
      <t>サ</t>
    </rPh>
    <rPh sb="90" eb="91">
      <t>カンガ</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</si>
  <si>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</si>
  <si>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</si>
  <si>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</si>
  <si>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</si>
  <si>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</si>
  <si>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</si>
  <si>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率については、令和２年度からは減少している。要因としては、一部地方債の償還が終わったことが挙げられる。しかしながら、今後、過年度に実施した大型事業の元金償還が始まることから、実質公債費比率は、増加することが予想されるため、これまで以上に公債費の適正化に取り組んでいく必要がある。</t>
    <rPh sb="106" eb="107">
      <t>ヒ</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</si>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</sst>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F626E3C-4172-4E9F-8D8A-D615B88DFEB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B8A8-411C-8317-388F55D1B0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612415</c:v>
                </c:pt>
                <c:pt idx="1">
                  <c:v>579949</c:v>
                </c:pt>
                <c:pt idx="2">
                  <c:v>878000</c:v>
                </c:pt>
                <c:pt idx="3">
                  <c:v>961192</c:v>
                </c:pt>
                <c:pt idx="4">
                  <c:v>284014</c:v>
                </c:pt>
              </c:numCache>
            </c:numRef>
          </c:val>
          <c:smooth val="0"/>
          <c:extLst>
            <c:ext xmlns:c16="http://schemas.microsoft.com/office/drawing/2014/chart" uri="{C3380CC4-5D6E-409C-BE32-E72D297353CC}">
              <c16:uniqueId val="{00000001-B8A8-411C-8317-388F55D1B09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12.86</c:v>
                </c:pt>
                <c:pt idx="1">
                  <c:v>20.58</c:v>
                </c:pt>
                <c:pt idx="2">
                  <c:v>0.34</c:v>
                </c:pt>
                <c:pt idx="3">
                  <c:v>10.11</c:v>
                </c:pt>
                <c:pt idx="4">
                  <c:v>15.18</c:v>
                </c:pt>
              </c:numCache>
            </c:numRef>
          </c:val>
          <c:extLst>
            <c:ext xmlns:c16="http://schemas.microsoft.com/office/drawing/2014/chart" uri="{C3380CC4-5D6E-409C-BE32-E72D297353CC}">
              <c16:uniqueId val="{00000000-DB28-42F7-A67E-4AC5A11CD10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39.409999999999997</c:v>
                </c:pt>
                <c:pt idx="1">
                  <c:v>35.29</c:v>
                </c:pt>
                <c:pt idx="2">
                  <c:v>36.33</c:v>
                </c:pt>
                <c:pt idx="3">
                  <c:v>32.729999999999997</c:v>
                </c:pt>
                <c:pt idx="4">
                  <c:v>37.61</c:v>
                </c:pt>
              </c:numCache>
            </c:numRef>
          </c:val>
          <c:extLst>
            <c:ext xmlns:c16="http://schemas.microsoft.com/office/drawing/2014/chart" uri="{C3380CC4-5D6E-409C-BE32-E72D297353CC}">
              <c16:uniqueId val="{00000001-DB28-42F7-A67E-4AC5A11CD10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-14.16</c:v>
                </c:pt>
                <c:pt idx="1">
                  <c:v>3.33</c:v>
                </c:pt>
                <c:pt idx="2">
                  <c:v>-16.61</c:v>
                </c:pt>
                <c:pt idx="3">
                  <c:v>8.0399999999999991</c:v>
                </c:pt>
                <c:pt idx="4">
                  <c:v>15.61</c:v>
                </c:pt>
              </c:numCache>
            </c:numRef>
          </c:val>
          <c:smooth val="0"/>
          <c:extLst>
            <c:ext xmlns:c16="http://schemas.microsoft.com/office/drawing/2014/chart" uri="{C3380CC4-5D6E-409C-BE32-E72D297353CC}">
              <c16:uniqueId val="{00000002-DB28-42F7-A67E-4AC5A11CD10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7D2-45CA-9184-44947E4B4DD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7D2-45CA-9184-44947E4B4DD7}"/>
            </c:ext>
          </c:extLst>
        </c:ser>
        <c:ser>
          <c:idx val="2"/>
          <c:order val="2"/>
          <c:tx>
            <c:strRef>
              <c:f>データシート!$A$29</c:f>
              <c:strCache>
                <c:ptCount val="1"/>
                <c:pt idx="0">
                  <c:v>航路事業特別会計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2.57</c:v>
                </c:pt>
                <c:pt idx="2">
                  <c:v>#N/A</c:v>
                </c:pt>
                <c:pt idx="3">
                  <c:v>0.7</c:v>
                </c:pt>
                <c:pt idx="4">
                  <c:v>#N/A</c:v>
                </c:pt>
                <c:pt idx="5">
                  <c:v>3.7</c:v>
                </c:pt>
                <c:pt idx="6">
                  <c:v>#N/A</c:v>
                </c:pt>
                <c:pt idx="7">
                  <c:v>3.7</c:v>
                </c:pt>
                <c:pt idx="8">
                  <c:v>#N/A</c:v>
                </c:pt>
                <c:pt idx="9">
                  <c:v>0</c:v>
                </c:pt>
              </c:numCache>
            </c:numRef>
          </c:val>
          <c:extLst>
            <c:ext xmlns:c16="http://schemas.microsoft.com/office/drawing/2014/chart" uri="{C3380CC4-5D6E-409C-BE32-E72D297353CC}">
              <c16:uniqueId val="{00000002-77D2-45CA-9184-44947E4B4DD7}"/>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0.09</c:v>
                </c:pt>
                <c:pt idx="6">
                  <c:v>#N/A</c:v>
                </c:pt>
                <c:pt idx="7">
                  <c:v>0</c:v>
                </c:pt>
                <c:pt idx="8">
                  <c:v>#N/A</c:v>
                </c:pt>
                <c:pt idx="9">
                  <c:v>0</c:v>
                </c:pt>
              </c:numCache>
            </c:numRef>
          </c:val>
          <c:extLst>
            <c:ext xmlns:c16="http://schemas.microsoft.com/office/drawing/2014/chart" uri="{C3380CC4-5D6E-409C-BE32-E72D297353CC}">
              <c16:uniqueId val="{00000003-77D2-45CA-9184-44947E4B4DD7}"/>
            </c:ext>
          </c:extLst>
        </c:ser>
        <c:ser>
          <c:idx val="4"/>
          <c:order val="4"/>
          <c:tx>
            <c:strRef>
              <c:f>データシート!$A$31</c:f>
              <c:strCache>
                <c:ptCount val="1"/>
                <c:pt idx="0">
                  <c:v>漁業集落排水事業特別会計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4-77D2-45CA-9184-44947E4B4DD7}"/>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0.02</c:v>
                </c:pt>
                <c:pt idx="4">
                  <c:v>#N/A</c:v>
                </c:pt>
                <c:pt idx="5">
                  <c:v>0.01</c:v>
                </c:pt>
                <c:pt idx="6">
                  <c:v>#N/A</c:v>
                </c:pt>
                <c:pt idx="7">
                  <c:v>0.08</c:v>
                </c:pt>
                <c:pt idx="8">
                  <c:v>#N/A</c:v>
                </c:pt>
                <c:pt idx="9">
                  <c:v>0.13</c:v>
                </c:pt>
              </c:numCache>
            </c:numRef>
          </c:val>
          <c:extLst>
            <c:ext xmlns:c16="http://schemas.microsoft.com/office/drawing/2014/chart" uri="{C3380CC4-5D6E-409C-BE32-E72D297353CC}">
              <c16:uniqueId val="{00000005-77D2-45CA-9184-44947E4B4DD7}"/>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0.05</c:v>
                </c:pt>
                <c:pt idx="2">
                  <c:v>#N/A</c:v>
                </c:pt>
                <c:pt idx="3">
                  <c:v>0.05</c:v>
                </c:pt>
                <c:pt idx="4">
                  <c:v>#N/A</c:v>
                </c:pt>
                <c:pt idx="5">
                  <c:v>0.05</c:v>
                </c:pt>
                <c:pt idx="6">
                  <c:v>#N/A</c:v>
                </c:pt>
                <c:pt idx="7">
                  <c:v>0.08</c:v>
                </c:pt>
                <c:pt idx="8">
                  <c:v>#N/A</c:v>
                </c:pt>
                <c:pt idx="9">
                  <c:v>0.26</c:v>
                </c:pt>
              </c:numCache>
            </c:numRef>
          </c:val>
          <c:extLst>
            <c:ext xmlns:c16="http://schemas.microsoft.com/office/drawing/2014/chart" uri="{C3380CC4-5D6E-409C-BE32-E72D297353CC}">
              <c16:uniqueId val="{00000006-77D2-45CA-9184-44947E4B4DD7}"/>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c:v>
                </c:pt>
                <c:pt idx="2">
                  <c:v>#N/A</c:v>
                </c:pt>
                <c:pt idx="3">
                  <c:v>0.05</c:v>
                </c:pt>
                <c:pt idx="4">
                  <c:v>#N/A</c:v>
                </c:pt>
                <c:pt idx="5">
                  <c:v>0</c:v>
                </c:pt>
                <c:pt idx="6">
                  <c:v>0.95</c:v>
                </c:pt>
                <c:pt idx="7">
                  <c:v>#N/A</c:v>
                </c:pt>
                <c:pt idx="8">
                  <c:v>#N/A</c:v>
                </c:pt>
                <c:pt idx="9">
                  <c:v>0.54</c:v>
                </c:pt>
              </c:numCache>
            </c:numRef>
          </c:val>
          <c:extLst>
            <c:ext xmlns:c16="http://schemas.microsoft.com/office/drawing/2014/chart" uri="{C3380CC4-5D6E-409C-BE32-E72D297353CC}">
              <c16:uniqueId val="{00000007-77D2-45CA-9184-44947E4B4DD7}"/>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5.36</c:v>
                </c:pt>
                <c:pt idx="2">
                  <c:v>#N/A</c:v>
                </c:pt>
                <c:pt idx="3">
                  <c:v>6.43</c:v>
                </c:pt>
                <c:pt idx="4">
                  <c:v>#N/A</c:v>
                </c:pt>
                <c:pt idx="5">
                  <c:v>4.83</c:v>
                </c:pt>
                <c:pt idx="6">
                  <c:v>#N/A</c:v>
                </c:pt>
                <c:pt idx="7">
                  <c:v>5.2</c:v>
                </c:pt>
                <c:pt idx="8">
                  <c:v>#N/A</c:v>
                </c:pt>
                <c:pt idx="9">
                  <c:v>3.64</c:v>
                </c:pt>
              </c:numCache>
            </c:numRef>
          </c:val>
          <c:extLst>
            <c:ext xmlns:c16="http://schemas.microsoft.com/office/drawing/2014/chart" uri="{C3380CC4-5D6E-409C-BE32-E72D297353CC}">
              <c16:uniqueId val="{00000008-77D2-45CA-9184-44947E4B4DD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12.85</c:v>
                </c:pt>
                <c:pt idx="2">
                  <c:v>#N/A</c:v>
                </c:pt>
                <c:pt idx="3">
                  <c:v>20.58</c:v>
                </c:pt>
                <c:pt idx="4">
                  <c:v>#N/A</c:v>
                </c:pt>
                <c:pt idx="5">
                  <c:v>0.39</c:v>
                </c:pt>
                <c:pt idx="6">
                  <c:v>#N/A</c:v>
                </c:pt>
                <c:pt idx="7">
                  <c:v>10.1</c:v>
                </c:pt>
                <c:pt idx="8">
                  <c:v>#N/A</c:v>
                </c:pt>
                <c:pt idx="9">
                  <c:v>15.18</c:v>
                </c:pt>
              </c:numCache>
            </c:numRef>
          </c:val>
          <c:extLst>
            <c:ext xmlns:c16="http://schemas.microsoft.com/office/drawing/2014/chart" uri="{C3380CC4-5D6E-409C-BE32-E72D297353CC}">
              <c16:uniqueId val="{00000009-77D2-45CA-9184-44947E4B4DD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135</c:v>
                </c:pt>
                <c:pt idx="5">
                  <c:v>133</c:v>
                </c:pt>
                <c:pt idx="8">
                  <c:v>155</c:v>
                </c:pt>
                <c:pt idx="11">
                  <c:v>159</c:v>
                </c:pt>
                <c:pt idx="14">
                  <c:v>161</c:v>
                </c:pt>
              </c:numCache>
            </c:numRef>
          </c:val>
          <c:extLst>
            <c:ext xmlns:c16="http://schemas.microsoft.com/office/drawing/2014/chart" uri="{C3380CC4-5D6E-409C-BE32-E72D297353CC}">
              <c16:uniqueId val="{00000000-C905-460D-B1E6-74DEAF6C4FD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905-460D-B1E6-74DEAF6C4FD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38</c:v>
                </c:pt>
                <c:pt idx="3">
                  <c:v>38</c:v>
                </c:pt>
                <c:pt idx="6">
                  <c:v>47</c:v>
                </c:pt>
                <c:pt idx="9">
                  <c:v>52</c:v>
                </c:pt>
                <c:pt idx="12">
                  <c:v>51</c:v>
                </c:pt>
              </c:numCache>
            </c:numRef>
          </c:val>
          <c:extLst>
            <c:ext xmlns:c16="http://schemas.microsoft.com/office/drawing/2014/chart" uri="{C3380CC4-5D6E-409C-BE32-E72D297353CC}">
              <c16:uniqueId val="{00000002-C905-460D-B1E6-74DEAF6C4FD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3-C905-460D-B1E6-74DEAF6C4FD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59</c:v>
                </c:pt>
                <c:pt idx="3">
                  <c:v>59</c:v>
                </c:pt>
                <c:pt idx="6">
                  <c:v>59</c:v>
                </c:pt>
                <c:pt idx="9">
                  <c:v>62</c:v>
                </c:pt>
                <c:pt idx="12">
                  <c:v>65</c:v>
                </c:pt>
              </c:numCache>
            </c:numRef>
          </c:val>
          <c:extLst>
            <c:ext xmlns:c16="http://schemas.microsoft.com/office/drawing/2014/chart" uri="{C3380CC4-5D6E-409C-BE32-E72D297353CC}">
              <c16:uniqueId val="{00000004-C905-460D-B1E6-74DEAF6C4FD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905-460D-B1E6-74DEAF6C4FD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905-460D-B1E6-74DEAF6C4FD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145</c:v>
                </c:pt>
                <c:pt idx="3">
                  <c:v>134</c:v>
                </c:pt>
                <c:pt idx="6">
                  <c:v>126</c:v>
                </c:pt>
                <c:pt idx="9">
                  <c:v>124</c:v>
                </c:pt>
                <c:pt idx="12">
                  <c:v>124</c:v>
                </c:pt>
              </c:numCache>
            </c:numRef>
          </c:val>
          <c:extLst>
            <c:ext xmlns:c16="http://schemas.microsoft.com/office/drawing/2014/chart" uri="{C3380CC4-5D6E-409C-BE32-E72D297353CC}">
              <c16:uniqueId val="{00000007-C905-460D-B1E6-74DEAF6C4FD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107</c:v>
                </c:pt>
                <c:pt idx="2">
                  <c:v>#N/A</c:v>
                </c:pt>
                <c:pt idx="3">
                  <c:v>#N/A</c:v>
                </c:pt>
                <c:pt idx="4">
                  <c:v>98</c:v>
                </c:pt>
                <c:pt idx="5">
                  <c:v>#N/A</c:v>
                </c:pt>
                <c:pt idx="6">
                  <c:v>#N/A</c:v>
                </c:pt>
                <c:pt idx="7">
                  <c:v>77</c:v>
                </c:pt>
                <c:pt idx="8">
                  <c:v>#N/A</c:v>
                </c:pt>
                <c:pt idx="9">
                  <c:v>#N/A</c:v>
                </c:pt>
                <c:pt idx="10">
                  <c:v>79</c:v>
                </c:pt>
                <c:pt idx="11">
                  <c:v>#N/A</c:v>
                </c:pt>
                <c:pt idx="12">
                  <c:v>#N/A</c:v>
                </c:pt>
                <c:pt idx="13">
                  <c:v>80</c:v>
                </c:pt>
                <c:pt idx="14">
                  <c:v>#N/A</c:v>
                </c:pt>
              </c:numCache>
            </c:numRef>
          </c:val>
          <c:smooth val="0"/>
          <c:extLst>
            <c:ext xmlns:c16="http://schemas.microsoft.com/office/drawing/2014/chart" uri="{C3380CC4-5D6E-409C-BE32-E72D297353CC}">
              <c16:uniqueId val="{00000008-C905-460D-B1E6-74DEAF6C4FD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1144</c:v>
                </c:pt>
                <c:pt idx="5">
                  <c:v>1115</c:v>
                </c:pt>
                <c:pt idx="8">
                  <c:v>1109</c:v>
                </c:pt>
                <c:pt idx="11">
                  <c:v>1151</c:v>
                </c:pt>
                <c:pt idx="14">
                  <c:v>1094</c:v>
                </c:pt>
              </c:numCache>
            </c:numRef>
          </c:val>
          <c:extLst>
            <c:ext xmlns:c16="http://schemas.microsoft.com/office/drawing/2014/chart" uri="{C3380CC4-5D6E-409C-BE32-E72D297353CC}">
              <c16:uniqueId val="{00000000-4280-4B79-ACF3-306593FC83E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26</c:v>
                </c:pt>
                <c:pt idx="5">
                  <c:v>20</c:v>
                </c:pt>
                <c:pt idx="8">
                  <c:v>7</c:v>
                </c:pt>
                <c:pt idx="11">
                  <c:v>5</c:v>
                </c:pt>
                <c:pt idx="14">
                  <c:v>18</c:v>
                </c:pt>
              </c:numCache>
            </c:numRef>
          </c:val>
          <c:extLst>
            <c:ext xmlns:c16="http://schemas.microsoft.com/office/drawing/2014/chart" uri="{C3380CC4-5D6E-409C-BE32-E72D297353CC}">
              <c16:uniqueId val="{00000001-4280-4B79-ACF3-306593FC83E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369</c:v>
                </c:pt>
                <c:pt idx="5">
                  <c:v>333</c:v>
                </c:pt>
                <c:pt idx="8">
                  <c:v>359</c:v>
                </c:pt>
                <c:pt idx="11">
                  <c:v>294</c:v>
                </c:pt>
                <c:pt idx="14">
                  <c:v>390</c:v>
                </c:pt>
              </c:numCache>
            </c:numRef>
          </c:val>
          <c:extLst>
            <c:ext xmlns:c16="http://schemas.microsoft.com/office/drawing/2014/chart" uri="{C3380CC4-5D6E-409C-BE32-E72D297353CC}">
              <c16:uniqueId val="{00000002-4280-4B79-ACF3-306593FC83E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280-4B79-ACF3-306593FC83E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280-4B79-ACF3-306593FC83E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280-4B79-ACF3-306593FC83E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109</c:v>
                </c:pt>
                <c:pt idx="3">
                  <c:v>103</c:v>
                </c:pt>
                <c:pt idx="6">
                  <c:v>82</c:v>
                </c:pt>
                <c:pt idx="9">
                  <c:v>0</c:v>
                </c:pt>
                <c:pt idx="12">
                  <c:v>0</c:v>
                </c:pt>
              </c:numCache>
            </c:numRef>
          </c:val>
          <c:extLst>
            <c:ext xmlns:c16="http://schemas.microsoft.com/office/drawing/2014/chart" uri="{C3380CC4-5D6E-409C-BE32-E72D297353CC}">
              <c16:uniqueId val="{00000006-4280-4B79-ACF3-306593FC83E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280-4B79-ACF3-306593FC83E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587</c:v>
                </c:pt>
                <c:pt idx="3">
                  <c:v>555</c:v>
                </c:pt>
                <c:pt idx="6">
                  <c:v>573</c:v>
                </c:pt>
                <c:pt idx="9">
                  <c:v>558</c:v>
                </c:pt>
                <c:pt idx="12">
                  <c:v>499</c:v>
                </c:pt>
              </c:numCache>
            </c:numRef>
          </c:val>
          <c:extLst>
            <c:ext xmlns:c16="http://schemas.microsoft.com/office/drawing/2014/chart" uri="{C3380CC4-5D6E-409C-BE32-E72D297353CC}">
              <c16:uniqueId val="{00000008-4280-4B79-ACF3-306593FC83E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564</c:v>
                </c:pt>
                <c:pt idx="3">
                  <c:v>774</c:v>
                </c:pt>
                <c:pt idx="6">
                  <c:v>743</c:v>
                </c:pt>
                <c:pt idx="9">
                  <c:v>685</c:v>
                </c:pt>
                <c:pt idx="12">
                  <c:v>626</c:v>
                </c:pt>
              </c:numCache>
            </c:numRef>
          </c:val>
          <c:extLst>
            <c:ext xmlns:c16="http://schemas.microsoft.com/office/drawing/2014/chart" uri="{C3380CC4-5D6E-409C-BE32-E72D297353CC}">
              <c16:uniqueId val="{00000009-4280-4B79-ACF3-306593FC83E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1222</c:v>
                </c:pt>
                <c:pt idx="3">
                  <c:v>1183</c:v>
                </c:pt>
                <c:pt idx="6">
                  <c:v>1111</c:v>
                </c:pt>
                <c:pt idx="9">
                  <c:v>1258</c:v>
                </c:pt>
                <c:pt idx="12">
                  <c:v>1211</c:v>
                </c:pt>
              </c:numCache>
            </c:numRef>
          </c:val>
          <c:extLst>
            <c:ext xmlns:c16="http://schemas.microsoft.com/office/drawing/2014/chart" uri="{C3380CC4-5D6E-409C-BE32-E72D297353CC}">
              <c16:uniqueId val="{0000000A-4280-4B79-ACF3-306593FC83E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941</c:v>
                </c:pt>
                <c:pt idx="2">
                  <c:v>#N/A</c:v>
                </c:pt>
                <c:pt idx="3">
                  <c:v>#N/A</c:v>
                </c:pt>
                <c:pt idx="4">
                  <c:v>1147</c:v>
                </c:pt>
                <c:pt idx="5">
                  <c:v>#N/A</c:v>
                </c:pt>
                <c:pt idx="6">
                  <c:v>#N/A</c:v>
                </c:pt>
                <c:pt idx="7">
                  <c:v>1034</c:v>
                </c:pt>
                <c:pt idx="8">
                  <c:v>#N/A</c:v>
                </c:pt>
                <c:pt idx="9">
                  <c:v>#N/A</c:v>
                </c:pt>
                <c:pt idx="10">
                  <c:v>1050</c:v>
                </c:pt>
                <c:pt idx="11">
                  <c:v>#N/A</c:v>
                </c:pt>
                <c:pt idx="12">
                  <c:v>#N/A</c:v>
                </c:pt>
                <c:pt idx="13">
                  <c:v>835</c:v>
                </c:pt>
                <c:pt idx="14">
                  <c:v>#N/A</c:v>
                </c:pt>
              </c:numCache>
            </c:numRef>
          </c:val>
          <c:smooth val="0"/>
          <c:extLst>
            <c:ext xmlns:c16="http://schemas.microsoft.com/office/drawing/2014/chart" uri="{C3380CC4-5D6E-409C-BE32-E72D297353CC}">
              <c16:uniqueId val="{0000000B-4280-4B79-ACF3-306593FC83E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299</c:v>
                </c:pt>
                <c:pt idx="1">
                  <c:v>284</c:v>
                </c:pt>
                <c:pt idx="2">
                  <c:v>376</c:v>
                </c:pt>
              </c:numCache>
            </c:numRef>
          </c:val>
          <c:extLst>
            <c:ext xmlns:c16="http://schemas.microsoft.com/office/drawing/2014/chart" uri="{C3380CC4-5D6E-409C-BE32-E72D297353CC}">
              <c16:uniqueId val="{00000000-878F-4A36-86D0-6D9EF8ABAAE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8</c:v>
                </c:pt>
              </c:numCache>
            </c:numRef>
          </c:val>
          <c:extLst>
            <c:ext xmlns:c16="http://schemas.microsoft.com/office/drawing/2014/chart" uri="{C3380CC4-5D6E-409C-BE32-E72D297353CC}">
              <c16:uniqueId val="{00000001-878F-4A36-86D0-6D9EF8ABAAE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60</c:v>
                </c:pt>
                <c:pt idx="1">
                  <c:v>63</c:v>
                </c:pt>
                <c:pt idx="2">
                  <c:v>90</c:v>
                </c:pt>
              </c:numCache>
            </c:numRef>
          </c:val>
          <c:extLst>
            <c:ext xmlns:c16="http://schemas.microsoft.com/office/drawing/2014/chart" uri="{C3380CC4-5D6E-409C-BE32-E72D297353CC}">
              <c16:uniqueId val="{00000002-878F-4A36-86D0-6D9EF8ABAAE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9824899620649081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{121704FB-00EE-417E-9691-6D6404D46CE4}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3D1-45D6-BADA-26ED6B0E8C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{FDE62A50-A66C-4340-BA04-2CEDD802BA5B}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3D1-45D6-BADA-26ED6B0E8C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{56C8DD7E-6EE4-43B7-8720-06D297EA8068}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3D1-45D6-BADA-26ED6B0E8C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{8C48330C-91FF-4351-B3CA-AA0A34D7FFD0}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3D1-45D6-BADA-26ED6B0E8C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{87A583DD-6755-4988-82AE-A970706B99BF}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3D1-45D6-BADA-26ED6B0E8CA3}"/>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{0EF25032-6130-411E-BBAA-2EF6636C0870}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3D1-45D6-BADA-26ED6B0E8CA3}"/>
                </c:ext>
              </c:extLst>
            </c:dLbl>
            <c:dLbl>
              <c:idx val="16"/>
              <c:layout>
                <c:manualLayout>
                  <c:x val="0"/>
                  <c:y val="1.9467892639297636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{749958BB-84C4-4391-8ECD-8CF81046C981}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3D1-45D6-BADA-26ED6B0E8CA3}"/>
                </c:ext>
              </c:extLst>
            </c:dLbl>
            <c:dLbl>
              <c:idx val="24"/>
              <c:layout>
                <c:manualLayout>
                  <c:x val="0"/>
                  <c:y val="3.5718459676497226E-4"/>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{505B84A3-E267-4150-8828-584965C224CB}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3D1-45D6-BADA-26ED6B0E8CA3}"/>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{8AD69E0B-5528-4377-8C8B-9B012BBDE6A0}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3D1-45D6-BADA-26ED6B0E8C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48.5</c:v>
                </c:pt>
                <c:pt idx="8">
                  <c:v>49.8</c:v>
                </c:pt>
                <c:pt idx="16">
                  <c:v>48.7</c:v>
                </c:pt>
                <c:pt idx="24">
                  <c:v>48</c:v>
                </c:pt>
                <c:pt idx="32">
                  <c:v>49.6</c:v>
                </c:pt>
              </c:numCache>
            </c:numRef>
          </c:xVal>
          <c:yVal>
            <c:numRef>
              <c:f>公会計指標分析・財政指標組合せ分析表!$BP$51:$DC$51</c:f>
              <c:numCache>
                <c:formatCode>#,##0.0;"▲ "#,##0.0</c:formatCode>
                <c:ptCount val="40"/>
                <c:pt idx="0">
                  <c:v>142.1</c:v>
                </c:pt>
                <c:pt idx="8">
                  <c:v>174</c:v>
                </c:pt>
                <c:pt idx="16">
                  <c:v>154.1</c:v>
                </c:pt>
                <c:pt idx="24">
                  <c:v>147.9</c:v>
                </c:pt>
                <c:pt idx="32">
                  <c:v>99</c:v>
                </c:pt>
              </c:numCache>
            </c:numRef>
          </c:yVal>
          <c:smooth val="0"/>
          <c:extLst>
            <c:ext xmlns:c16="http://schemas.microsoft.com/office/drawing/2014/chart" uri="{C3380CC4-5D6E-409C-BE32-E72D297353CC}">
              <c16:uniqueId val="{00000009-43D1-45D6-BADA-26ED6B0E8CA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{008831E0-6306-4589-AD49-8ABC7746D56C}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3D1-45D6-BADA-26ED6B0E8CA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{0522AE63-E32E-46C2-9724-93B4EBEDC874}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3D1-45D6-BADA-26ED6B0E8C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{19AA3D6A-FD4E-4AD5-9F3D-F11CE0B248C5}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3D1-45D6-BADA-26ED6B0E8C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{487AD536-3E1F-4C1A-845E-93EFE8871A04}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3D1-45D6-BADA-26ED6B0E8C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{03F32A2E-AC93-4F4E-9F0B-B8EBE6F34060}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3D1-45D6-BADA-26ED6B0E8CA3}"/>
                </c:ext>
              </c:extLst>
            </c:dLbl>
            <c:dLbl>
              <c:idx val="8"/>
              <c:layout>
                <c:manualLayout>
                  <c:x val="-3.025150541839958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{719A0361-AD6F-42DA-9E43-D67A736C0DDA}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3D1-45D6-BADA-26ED6B0E8CA3}"/>
                </c:ext>
              </c:extLst>
            </c:dLbl>
            <c:dLbl>
              <c:idx val="16"/>
              <c:layout>
                <c:manualLayout>
                  <c:x val="-2.8964142254430489E-2"/>
                  <c:y val="-4.5114315056352043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{8BB5DC0E-ABD1-4B09-B009-FF4885F75A36}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3D1-45D6-BADA-26ED6B0E8CA3}"/>
                </c:ext>
              </c:extLst>
            </c:dLbl>
            <c:dLbl>
              <c:idx val="24"/>
              <c:layout>
                <c:manualLayout>
                  <c:x val="-4.0863332734379164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{57D78DD2-011E-4DE7-851D-DD03E47BDE00}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3D1-45D6-BADA-26ED6B0E8CA3}"/>
                </c:ext>
              </c:extLst>
            </c:dLbl>
            <c:dLbl>
              <c:idx val="32"/>
              <c:layout>
                <c:manualLayout>
                  <c:x val="-2.8113472013065549E-2"/>
                  <c:y val="-8.4363769155378313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{E4D3AEFC-2C89-41BE-8ACB-700D3FDB0303}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3D1-45D6-BADA-26ED6B0E8C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59.4</c:v>
                </c:pt>
                <c:pt idx="16">
                  <c:v>60.4</c:v>
                </c:pt>
                <c:pt idx="24">
                  <c:v>61.5</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3D1-45D6-BADA-26ED6B0E8CA3}"/>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4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{8C3AA155-B19A-459E-BC92-F166217E7A08}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67C-4507-9779-AF86DB5F0F1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{BE095390-69B1-4908-9B4E-B0F750DB2906}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67C-4507-9779-AF86DB5F0F1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{362D158C-5907-4594-86EE-DD2D87990723}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67C-4507-9779-AF86DB5F0F1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{F0F99D68-7481-4D4A-8A4C-5D705A55A6E8}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67C-4507-9779-AF86DB5F0F1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{763DD40C-B924-43FD-97E4-869797C697D9}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67C-4507-9779-AF86DB5F0F1F}"/>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{CC7B6C78-4018-49F3-AB04-2D009CC04727}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67C-4507-9779-AF86DB5F0F1F}"/>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{AC5F0EEF-DA4A-4911-892C-6A0EB61EA27D}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67C-4507-9779-AF86DB5F0F1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{A70D9F4D-DCD5-442A-9004-2233EB28511A}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67C-4507-9779-AF86DB5F0F1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{EF379BA2-7EAE-4C4B-B0A7-615A426285DF}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67C-4507-9779-AF86DB5F0F1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15.1</c:v>
                </c:pt>
                <c:pt idx="8">
                  <c:v>16</c:v>
                </c:pt>
                <c:pt idx="16">
                  <c:v>14.2</c:v>
                </c:pt>
                <c:pt idx="24">
                  <c:v>12.5</c:v>
                </c:pt>
                <c:pt idx="32">
                  <c:v>10.7</c:v>
                </c:pt>
              </c:numCache>
            </c:numRef>
          </c:xVal>
          <c:yVal>
            <c:numRef>
              <c:f>公会計指標分析・財政指標組合せ分析表!$BP$73:$DC$73</c:f>
              <c:numCache>
                <c:formatCode>#,##0.0;"▲ "#,##0.0</c:formatCode>
                <c:ptCount val="40"/>
                <c:pt idx="0">
                  <c:v>142.1</c:v>
                </c:pt>
                <c:pt idx="8">
                  <c:v>174</c:v>
                </c:pt>
                <c:pt idx="16">
                  <c:v>154.1</c:v>
                </c:pt>
                <c:pt idx="24">
                  <c:v>147.9</c:v>
                </c:pt>
                <c:pt idx="32">
                  <c:v>99</c:v>
                </c:pt>
              </c:numCache>
            </c:numRef>
          </c:yVal>
          <c:smooth val="0"/>
          <c:extLst>
            <c:ext xmlns:c16="http://schemas.microsoft.com/office/drawing/2014/chart" uri="{C3380CC4-5D6E-409C-BE32-E72D297353CC}">
              <c16:uniqueId val="{00000009-E67C-4507-9779-AF86DB5F0F1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8829840147400729E-2"/>
                  <c:y val="-9.7892879477939343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{D4F3025B-C502-400E-9C32-8756FE723C18}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67C-4507-9779-AF86DB5F0F1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{C8AC243D-76B7-4993-AFC4-F47955B9C1D7}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67C-4507-9779-AF86DB5F0F1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{54D2A43C-9028-4680-AB36-5FD29DE840B7}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67C-4507-9779-AF86DB5F0F1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{4BED6854-9ED8-4929-ADDC-5BCE55AF4E04}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67C-4507-9779-AF86DB5F0F1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{3E32C019-905F-4C73-B83D-BB0A4CFF6905}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67C-4507-9779-AF86DB5F0F1F}"/>
                </c:ext>
              </c:extLst>
            </c:dLbl>
            <c:dLbl>
              <c:idx val="8"/>
              <c:layout>
                <c:manualLayout>
                  <c:x val="-3.4566143090820539E-2"/>
                  <c:y val="-6.359908542119463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{BBB6FB1B-99A0-4246-960E-E3A6F6BD4ED7}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67C-4507-9779-AF86DB5F0F1F}"/>
                </c:ext>
              </c:extLst>
            </c:dLbl>
            <c:dLbl>
              <c:idx val="16"/>
              <c:layout>
                <c:manualLayout>
                  <c:x val="-3.1570342725075584E-2"/>
                  <c:y val="-2.5757633876678447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{CA246538-8E51-44C8-AA78-1564461D54D7}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67C-4507-9779-AF86DB5F0F1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{6BD8969B-5877-4FA7-B665-08D490096938}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67C-4507-9779-AF86DB5F0F1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{9BE5894E-10DF-4673-91BE-E09675A94B07}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67C-4507-9779-AF86DB5F0F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67C-4507-9779-AF86DB5F0F1F}"/>
            </c:ext>
          </c:extLst>
        </c:ser>
        <c:dLbls>
          <c:showLegendKey val="0"/>
          <c:showVal val="1"/>
          <c:showCatName val="0"/>
          <c:showSerName val="0"/>
          <c:showPercent val="0"/>
          <c:showBubbleSize val="0"/>
        </c:dLbls>
        <c:axId val="84219776"/>
        <c:axId val="84234240"/>
      </c:scatterChart>
      <c:valAx>
        <c:axId val="84219776"/>
        <c:scaling>
          <c:orientation val="maxMin"/>
          <c:max val="17"/>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4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C2F9393B-8607-4700-88FB-894411DD6EDC}"/>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A1868738-EEAE-4D97-82BD-E067E3822491}"/>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沖縄県座間味村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元利償還金は横ばいのものの債務負担行為による支出額の増に伴い分子は対前年度増となっている。</a:t>
          </a:r>
        </a:p>
        <a:p>
          <a:r>
            <a:rPr kumimoji="1" lang="ja-JP" altLang="en-US" sz="1400">
              <a:latin typeface="ＭＳ ゴシック" pitchFamily="49" charset="-128"/>
              <a:ea typeface="ＭＳ ゴシック" pitchFamily="49" charset="-128"/>
            </a:rPr>
            <a:t>　今後も新規起債発行を抑制し、残高の削減と公営企業会計の経営健全化に努め、繰入金の減少に努める。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現在積立は行っていない。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沖縄県座間味村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将来負担比率が高い要因として、本庁舎の建替え事業及び職員宿舎整備をリース方式により行ったことによるものである。</a:t>
          </a:r>
        </a:p>
        <a:p>
          <a:r>
            <a:rPr kumimoji="1" lang="ja-JP" altLang="en-US" sz="1400">
              <a:latin typeface="ＭＳ ゴシック" pitchFamily="49" charset="-128"/>
              <a:ea typeface="ＭＳ ゴシック" pitchFamily="49" charset="-128"/>
            </a:rPr>
            <a:t>　今後は新たな財源も検討すると伴に、各種徴収を強化し自主財源の確保に努める。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沖縄県座間味村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財政調整基金残高は、適切な財源の確保と歳出の精査により、取崩しを回避しており、前年度より増加した。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財政調整基金については毎年度着実に積立を実施し、有事の際にも対応できるよう５億円程度を確保できるように運用していきたい。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各基金の使途を明確化し、廃止等を含めた基金の在り方の見直しを実施していく。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ふるさと応援基金：ふるさと納税の寄附金を、環境美化、教育の振興等に活用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渇水対策基金　　：渇水対策に活用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　　：将来の庁舎建設のための基金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教育振興のための基金へ積み立てを実施したことにより基金の額が増加した。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庁舎建設基金：将来の庁舎建設のために毎年度計画的に積立を実施していく。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ふるさと応援基金：様々な施策に活用していることからふるさと納税額の推移を見ながら適切に活用しながら運用していく。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現在、活用がされていない基金の見直しを実施し、老朽化が懸念される公共施設の改修や修繕に向けての基金を創設することを検討している。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財政調整基金残高は、適切な財源の確保と歳出の精査により、取崩しを回避しており、前年度より増加した。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老朽化した施設の維持補修費等により減少していく見込みであるが、中長期目標としては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億円程度を確保できるように運用していきたい。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臨時財政対策債の後年度償還のための積み立てを実施したことにより増加した。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今後の償還のための財源の確保に向けて、中長期的に２億円を目標に積み立てを実施していきたい。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7F5F8DF-1277-4ABD-821B-A2EB69DFB1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6428F11-E094-4B00-9861-FE1CE147DC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9D0F8F64-59C5-4F47-882B-24CEE6C6F71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7CE54525-DD55-4395-B467-0C6460135E1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00F018F-3A65-4EE5-A55F-68CEFD0D81F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B7FCDDC-2926-42D9-A353-F432879FEB2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54C0BB66-5D08-4E74-B753-DBB2326C345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98C5D782-0EB0-4651-A9BE-BD9DD3B1C48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CC3E9BFB-9525-47E1-9680-9B5704DFA2B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3811BFF3-DB49-4C10-9829-D0B5974984D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06AC90A-A67B-4FD3-8D4B-AA0813C30FD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63DF60B-938D-4A87-AA2C-CDAF71742D4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
909
16.74
2,084,220
1,886,074
151,708
999,277
1,210,797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7AA080A2-5F83-4662-8920-C51E3FC9465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79F37F1-8515-4996-8BFB-AE3633601F2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283FA76-0E0C-4E2D-AA41-3FCCECBB633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D4818C9-D331-4C7E-8658-009F4966780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1D2442C-3566-4632-8F15-07E40A86449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F5D473A4-615F-4DF8-AA88-91C9B250A36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69E092E7-7505-4D01-9558-ACAEEC42011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34C46459-6177-4945-9CA5-A47BC24F42F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31F164F1-7CC6-40D0-8CDA-374C31F5B38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9C8AB42-4CE5-40A9-B5C2-B5521141671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D9DB6A0-A934-4E8B-A68E-1ADDCB491FC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5C8B2BA-0B39-4197-A395-7AB42CD3D7E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83B75B7-501C-40D6-BF50-E3C37540B14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8826F74-98A7-437F-BBFE-7D550075A67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5B65AB1C-543E-4B82-A50A-C43C66EF2F8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8828C64-942D-41A8-A515-8FDF1355D26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D2F555E-0F6C-4FBE-B3CE-EA92B704314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F77552D7-45E1-4185-9865-D7104726A0C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7ED05126-1663-4E50-8156-2857772E569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902DA7A-DF5F-49CA-953B-F1B4F5024D1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F16CD69D-BD23-427F-AFA1-0BD60C50633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83D299DB-FAD5-49CE-B98C-8C1833DF797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F2950C5F-A8FD-47D5-A292-1CB28C00DF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ED6A3816-036F-4B3D-BCC3-1D943A43778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7F97B5A5-C8AD-45AB-954A-40EB59D19D1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B079ED39-2613-48AE-AB0B-CCE96D687EB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244C6C3B-9DE8-4E32-B8F7-2021A3B3CDC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270FE445-CF9C-45B9-B307-A3B3DE086D6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C6AA192A-1BB5-4CBB-B35B-2ADD96E6664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90DE0713-9F54-4092-ADBD-13400F7EEEC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235AB8C8-6882-4996-A8A0-305F17F1D58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D1F889DC-A290-4AD2-A5E3-8615F607698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82396613-2789-4F7E-AB01-A85F698F690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CDD77B5B-8381-472D-8DF7-1D1AD319953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803662E3-E922-4416-92CA-0BE8522F834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値を大幅に下回っている。主な要因としては、インフラ資産の更新をしたことと、庁舎の建て替えや宿舎を新設したことによるものである。当面は低い値で推移することが予想される。</a:t>
          </a:r>
        </a:p>
        <a:p>
          <a:r>
            <a:rPr kumimoji="1" lang="ja-JP" altLang="en-US" sz="1100">
              <a:latin typeface="ＭＳ Ｐゴシック" panose="020B0600070205080204" pitchFamily="50" charset="-128"/>
              <a:ea typeface="ＭＳ Ｐゴシック" panose="020B0600070205080204" pitchFamily="50" charset="-128"/>
            </a:rPr>
            <a:t>　今後も、適切な維持管理を行い計画的に更新整備を行っていく。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6AA25261-52F5-4CA1-B740-C40B87270A5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BCAA02DF-A008-465B-A65F-F9204539EAA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936800E4-2C9C-4E3A-8D08-7757F0264608}"/>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66B1E7ED-35D2-4439-BDB1-72A2B3ABCD46}"/>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7CD6B856-C156-456B-8DB7-18AB3132D29A}"/>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EE5D26E1-3318-47BD-8387-E65FD28E8CCA}"/>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948A7474-AD13-4109-BCC6-B8BCB096A06B}"/>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FCA80699-CDF3-420C-8C4A-ED71D5B95476}"/>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DE9A0738-A909-4E0C-AF93-893C9D56F259}"/>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EEF7572E-4D76-44EB-AF93-796C4705A354}"/>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748645BC-19F5-44C9-A16F-C7C60EA27152}"/>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888B149C-0689-4F16-89E4-BFC32F4351B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A7238916-90FA-4956-9288-F5F92C372623}"/>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8DA8BB37-7F78-4212-96D5-3FA632076BA1}"/>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1CC01DEE-BAE4-4B2D-A1CF-04255FCEC0C9}"/>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24607AFF-2A8B-4E2E-B6A7-5D9B54BF549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7B9386EC-D4A4-48C5-9726-44788E03CEF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AEA84371-CBBE-4BEA-A1B7-F96F75118A1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67" name="直線コネクタ 66">
          <a:extLst>
            <a:ext uri="{FF2B5EF4-FFF2-40B4-BE49-F238E27FC236}">
              <a16:creationId xmlns:a16="http://schemas.microsoft.com/office/drawing/2014/main" id="{7A9416F4-BD4C-4106-B2B8-2054335A66FC}"/>
            </a:ext>
          </a:extLst>
        </xdr:cNvPr>
        <xdr:cNvCxnSpPr/>
      </xdr:nvCxnSpPr>
      <xdr:spPr>
        <a:xfrm flipV="1">
          <a:off x="4760595" y="5249092"/>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68" name="有形固定資産減価償却率最小値テキスト">
          <a:extLst>
            <a:ext uri="{FF2B5EF4-FFF2-40B4-BE49-F238E27FC236}">
              <a16:creationId xmlns:a16="http://schemas.microsoft.com/office/drawing/2014/main" id="{4EC11EF8-3906-423E-BA1C-79AAFD5B9EE2}"/>
            </a:ext>
          </a:extLst>
        </xdr:cNvPr>
        <xdr:cNvSpPr txBox="1"/>
      </xdr:nvSpPr>
      <xdr:spPr>
        <a:xfrm>
          <a:off x="4813300" y="670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69" name="直線コネクタ 68">
          <a:extLst>
            <a:ext uri="{FF2B5EF4-FFF2-40B4-BE49-F238E27FC236}">
              <a16:creationId xmlns:a16="http://schemas.microsoft.com/office/drawing/2014/main" id="{B757975A-B4E5-483B-AC71-F209AFE73E64}"/>
            </a:ext>
          </a:extLst>
        </xdr:cNvPr>
        <xdr:cNvCxnSpPr/>
      </xdr:nvCxnSpPr>
      <xdr:spPr>
        <a:xfrm>
          <a:off x="4673600" y="669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0" name="有形固定資産減価償却率最大値テキスト">
          <a:extLst>
            <a:ext uri="{FF2B5EF4-FFF2-40B4-BE49-F238E27FC236}">
              <a16:creationId xmlns:a16="http://schemas.microsoft.com/office/drawing/2014/main" id="{4B806917-E48F-4AD4-8336-B0012D3A3676}"/>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1" name="直線コネクタ 70">
          <a:extLst>
            <a:ext uri="{FF2B5EF4-FFF2-40B4-BE49-F238E27FC236}">
              <a16:creationId xmlns:a16="http://schemas.microsoft.com/office/drawing/2014/main" id="{E9B6DDF6-A6C4-4496-B7AE-7474790954F4}"/>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72" name="有形固定資産減価償却率平均値テキスト">
          <a:extLst>
            <a:ext uri="{FF2B5EF4-FFF2-40B4-BE49-F238E27FC236}">
              <a16:creationId xmlns:a16="http://schemas.microsoft.com/office/drawing/2014/main" id="{7018826E-54A0-4C9C-8C5B-97F2B16200E4}"/>
            </a:ext>
          </a:extLst>
        </xdr:cNvPr>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3" name="フローチャート: 判断 72">
          <a:extLst>
            <a:ext uri="{FF2B5EF4-FFF2-40B4-BE49-F238E27FC236}">
              <a16:creationId xmlns:a16="http://schemas.microsoft.com/office/drawing/2014/main" id="{2373CDB2-399E-4929-AC7F-0823A7925089}"/>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4" name="フローチャート: 判断 73">
          <a:extLst>
            <a:ext uri="{FF2B5EF4-FFF2-40B4-BE49-F238E27FC236}">
              <a16:creationId xmlns:a16="http://schemas.microsoft.com/office/drawing/2014/main" id="{10BC13CF-EC3F-4211-A677-AE07303D77DE}"/>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75" name="フローチャート: 判断 74">
          <a:extLst>
            <a:ext uri="{FF2B5EF4-FFF2-40B4-BE49-F238E27FC236}">
              <a16:creationId xmlns:a16="http://schemas.microsoft.com/office/drawing/2014/main" id="{F6CB0256-1148-4D75-8792-FCEF0FFBA188}"/>
            </a:ext>
          </a:extLst>
        </xdr:cNvPr>
        <xdr:cNvSpPr/>
      </xdr:nvSpPr>
      <xdr:spPr>
        <a:xfrm>
          <a:off x="323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76" name="フローチャート: 判断 75">
          <a:extLst>
            <a:ext uri="{FF2B5EF4-FFF2-40B4-BE49-F238E27FC236}">
              <a16:creationId xmlns:a16="http://schemas.microsoft.com/office/drawing/2014/main" id="{DC9CEC8D-840B-4C69-93A5-93F2F7E1B0F9}"/>
            </a:ext>
          </a:extLst>
        </xdr:cNvPr>
        <xdr:cNvSpPr/>
      </xdr:nvSpPr>
      <xdr:spPr>
        <a:xfrm>
          <a:off x="2476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77" name="フローチャート: 判断 76">
          <a:extLst>
            <a:ext uri="{FF2B5EF4-FFF2-40B4-BE49-F238E27FC236}">
              <a16:creationId xmlns:a16="http://schemas.microsoft.com/office/drawing/2014/main" id="{BE669BB6-56BD-4799-A2D4-C0727BD79731}"/>
            </a:ext>
          </a:extLst>
        </xdr:cNvPr>
        <xdr:cNvSpPr/>
      </xdr:nvSpPr>
      <xdr:spPr>
        <a:xfrm>
          <a:off x="1714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7ACC37E-8B83-44FA-A148-8A8B2133EFB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734C87C-6FCA-45D9-B29F-8FA5B0BB39F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D88D669D-521D-4C80-9324-AA02945C04F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7C24F405-BC2F-4B75-8B78-A41EBE9ACAC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125E7C5F-8B1B-4D73-9FB1-8C590966B80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106045</xdr:rowOff>
    </xdr:from>
    <xdr:to>
      <xdr:col>23</xdr:col>
      <xdr:colOff>136525</xdr:colOff>
      <xdr:row>28</xdr:row>
      <xdr:rowOff>36195</xdr:rowOff>
    </xdr:to>
    <xdr:sp macro="" textlink="">
      <xdr:nvSpPr>
        <xdr:cNvPr id="83" name="楕円 82">
          <a:extLst>
            <a:ext uri="{FF2B5EF4-FFF2-40B4-BE49-F238E27FC236}">
              <a16:creationId xmlns:a16="http://schemas.microsoft.com/office/drawing/2014/main" id="{71EC41D0-06CD-4AE4-9610-16EE32C8D99C}"/>
            </a:ext>
          </a:extLst>
        </xdr:cNvPr>
        <xdr:cNvSpPr/>
      </xdr:nvSpPr>
      <xdr:spPr>
        <a:xfrm>
          <a:off x="47117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128922</xdr:rowOff>
    </xdr:from>
    <xdr:ext cx="405111" cy="259045"/>
    <xdr:sp macro="" textlink="">
      <xdr:nvSpPr>
        <xdr:cNvPr id="84" name="有形固定資産減価償却率該当値テキスト">
          <a:extLst>
            <a:ext uri="{FF2B5EF4-FFF2-40B4-BE49-F238E27FC236}">
              <a16:creationId xmlns:a16="http://schemas.microsoft.com/office/drawing/2014/main" id="{F736E9B1-041E-4A20-845A-C21BEAEDC3AA}"/>
            </a:ext>
          </a:extLst>
        </xdr:cNvPr>
        <xdr:cNvSpPr txBox="1"/>
      </xdr:nvSpPr>
      <xdr:spPr>
        <a:xfrm>
          <a:off x="4813300" y="5358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56697</xdr:rowOff>
    </xdr:from>
    <xdr:to>
      <xdr:col>19</xdr:col>
      <xdr:colOff>187325</xdr:colOff>
      <xdr:row>27</xdr:row>
      <xdr:rowOff>158297</xdr:rowOff>
    </xdr:to>
    <xdr:sp macro="" textlink="">
      <xdr:nvSpPr>
        <xdr:cNvPr id="85" name="楕円 84">
          <a:extLst>
            <a:ext uri="{FF2B5EF4-FFF2-40B4-BE49-F238E27FC236}">
              <a16:creationId xmlns:a16="http://schemas.microsoft.com/office/drawing/2014/main" id="{E648CFB9-6DDC-4620-BA65-33825BBF6A35}"/>
            </a:ext>
          </a:extLst>
        </xdr:cNvPr>
        <xdr:cNvSpPr/>
      </xdr:nvSpPr>
      <xdr:spPr>
        <a:xfrm>
          <a:off x="4000500" y="545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107497</xdr:rowOff>
    </xdr:from>
    <xdr:to>
      <xdr:col>23</xdr:col>
      <xdr:colOff>85725</xdr:colOff>
      <xdr:row>27</xdr:row>
      <xdr:rowOff>156845</xdr:rowOff>
    </xdr:to>
    <xdr:cxnSp macro="">
      <xdr:nvCxnSpPr>
        <xdr:cNvPr id="86" name="直線コネクタ 85">
          <a:extLst>
            <a:ext uri="{FF2B5EF4-FFF2-40B4-BE49-F238E27FC236}">
              <a16:creationId xmlns:a16="http://schemas.microsoft.com/office/drawing/2014/main" id="{69361E43-1B01-46BB-B32B-E36CDBF14000}"/>
            </a:ext>
          </a:extLst>
        </xdr:cNvPr>
        <xdr:cNvCxnSpPr/>
      </xdr:nvCxnSpPr>
      <xdr:spPr>
        <a:xfrm>
          <a:off x="4051300" y="5508172"/>
          <a:ext cx="7112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78286</xdr:rowOff>
    </xdr:from>
    <xdr:to>
      <xdr:col>15</xdr:col>
      <xdr:colOff>187325</xdr:colOff>
      <xdr:row>28</xdr:row>
      <xdr:rowOff>8436</xdr:rowOff>
    </xdr:to>
    <xdr:sp macro="" textlink="">
      <xdr:nvSpPr>
        <xdr:cNvPr id="87" name="楕円 86">
          <a:extLst>
            <a:ext uri="{FF2B5EF4-FFF2-40B4-BE49-F238E27FC236}">
              <a16:creationId xmlns:a16="http://schemas.microsoft.com/office/drawing/2014/main" id="{BBEE4EC9-8C6D-4A60-8406-D85A3D881A7F}"/>
            </a:ext>
          </a:extLst>
        </xdr:cNvPr>
        <xdr:cNvSpPr/>
      </xdr:nvSpPr>
      <xdr:spPr>
        <a:xfrm>
          <a:off x="3238500" y="54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107497</xdr:rowOff>
    </xdr:from>
    <xdr:to>
      <xdr:col>19</xdr:col>
      <xdr:colOff>136525</xdr:colOff>
      <xdr:row>27</xdr:row>
      <xdr:rowOff>129086</xdr:rowOff>
    </xdr:to>
    <xdr:cxnSp macro="">
      <xdr:nvCxnSpPr>
        <xdr:cNvPr id="88" name="直線コネクタ 87">
          <a:extLst>
            <a:ext uri="{FF2B5EF4-FFF2-40B4-BE49-F238E27FC236}">
              <a16:creationId xmlns:a16="http://schemas.microsoft.com/office/drawing/2014/main" id="{297347F4-4037-4ABB-9540-E076447F12B6}"/>
            </a:ext>
          </a:extLst>
        </xdr:cNvPr>
        <xdr:cNvCxnSpPr/>
      </xdr:nvCxnSpPr>
      <xdr:spPr>
        <a:xfrm flipV="1">
          <a:off x="3289300" y="5508172"/>
          <a:ext cx="762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112214</xdr:rowOff>
    </xdr:from>
    <xdr:to>
      <xdr:col>11</xdr:col>
      <xdr:colOff>187325</xdr:colOff>
      <xdr:row>28</xdr:row>
      <xdr:rowOff>42364</xdr:rowOff>
    </xdr:to>
    <xdr:sp macro="" textlink="">
      <xdr:nvSpPr>
        <xdr:cNvPr id="89" name="楕円 88">
          <a:extLst>
            <a:ext uri="{FF2B5EF4-FFF2-40B4-BE49-F238E27FC236}">
              <a16:creationId xmlns:a16="http://schemas.microsoft.com/office/drawing/2014/main" id="{26124FDD-7960-41CF-9488-8D795FB32C8D}"/>
            </a:ext>
          </a:extLst>
        </xdr:cNvPr>
        <xdr:cNvSpPr/>
      </xdr:nvSpPr>
      <xdr:spPr>
        <a:xfrm>
          <a:off x="2476500" y="551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129086</xdr:rowOff>
    </xdr:from>
    <xdr:to>
      <xdr:col>15</xdr:col>
      <xdr:colOff>136525</xdr:colOff>
      <xdr:row>27</xdr:row>
      <xdr:rowOff>163014</xdr:rowOff>
    </xdr:to>
    <xdr:cxnSp macro="">
      <xdr:nvCxnSpPr>
        <xdr:cNvPr id="90" name="直線コネクタ 89">
          <a:extLst>
            <a:ext uri="{FF2B5EF4-FFF2-40B4-BE49-F238E27FC236}">
              <a16:creationId xmlns:a16="http://schemas.microsoft.com/office/drawing/2014/main" id="{F32BCBFF-E900-4F1D-8BE1-F0CF90ABBD28}"/>
            </a:ext>
          </a:extLst>
        </xdr:cNvPr>
        <xdr:cNvCxnSpPr/>
      </xdr:nvCxnSpPr>
      <xdr:spPr>
        <a:xfrm flipV="1">
          <a:off x="2527300" y="5529761"/>
          <a:ext cx="762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72118</xdr:rowOff>
    </xdr:from>
    <xdr:to>
      <xdr:col>7</xdr:col>
      <xdr:colOff>187325</xdr:colOff>
      <xdr:row>28</xdr:row>
      <xdr:rowOff>2268</xdr:rowOff>
    </xdr:to>
    <xdr:sp macro="" textlink="">
      <xdr:nvSpPr>
        <xdr:cNvPr id="91" name="楕円 90">
          <a:extLst>
            <a:ext uri="{FF2B5EF4-FFF2-40B4-BE49-F238E27FC236}">
              <a16:creationId xmlns:a16="http://schemas.microsoft.com/office/drawing/2014/main" id="{0B76FE46-B5F5-4FC4-9FD0-A227D08EB5A9}"/>
            </a:ext>
          </a:extLst>
        </xdr:cNvPr>
        <xdr:cNvSpPr/>
      </xdr:nvSpPr>
      <xdr:spPr>
        <a:xfrm>
          <a:off x="1714500" y="547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122918</xdr:rowOff>
    </xdr:from>
    <xdr:to>
      <xdr:col>11</xdr:col>
      <xdr:colOff>136525</xdr:colOff>
      <xdr:row>27</xdr:row>
      <xdr:rowOff>163014</xdr:rowOff>
    </xdr:to>
    <xdr:cxnSp macro="">
      <xdr:nvCxnSpPr>
        <xdr:cNvPr id="92" name="直線コネクタ 91">
          <a:extLst>
            <a:ext uri="{FF2B5EF4-FFF2-40B4-BE49-F238E27FC236}">
              <a16:creationId xmlns:a16="http://schemas.microsoft.com/office/drawing/2014/main" id="{1041D76D-5EE2-41B4-A61D-A0023FC65BD3}"/>
            </a:ext>
          </a:extLst>
        </xdr:cNvPr>
        <xdr:cNvCxnSpPr/>
      </xdr:nvCxnSpPr>
      <xdr:spPr>
        <a:xfrm>
          <a:off x="1765300" y="5523593"/>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93" name="n_1aveValue有形固定資産減価償却率">
          <a:extLst>
            <a:ext uri="{FF2B5EF4-FFF2-40B4-BE49-F238E27FC236}">
              <a16:creationId xmlns:a16="http://schemas.microsoft.com/office/drawing/2014/main" id="{C702DE85-47A1-40C1-A8CC-754840B7ADA6}"/>
            </a:ext>
          </a:extLst>
        </xdr:cNvPr>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17525</xdr:rowOff>
    </xdr:from>
    <xdr:ext cx="405111" cy="259045"/>
    <xdr:sp macro="" textlink="">
      <xdr:nvSpPr>
        <xdr:cNvPr id="94" name="n_2aveValue有形固定資産減価償却率">
          <a:extLst>
            <a:ext uri="{FF2B5EF4-FFF2-40B4-BE49-F238E27FC236}">
              <a16:creationId xmlns:a16="http://schemas.microsoft.com/office/drawing/2014/main" id="{40DFC451-5237-4EBC-8455-955E660AA572}"/>
            </a:ext>
          </a:extLst>
        </xdr:cNvPr>
        <xdr:cNvSpPr txBox="1"/>
      </xdr:nvSpPr>
      <xdr:spPr>
        <a:xfrm>
          <a:off x="3086744"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158132</xdr:rowOff>
    </xdr:from>
    <xdr:ext cx="405111" cy="259045"/>
    <xdr:sp macro="" textlink="">
      <xdr:nvSpPr>
        <xdr:cNvPr id="95" name="n_3aveValue有形固定資産減価償却率">
          <a:extLst>
            <a:ext uri="{FF2B5EF4-FFF2-40B4-BE49-F238E27FC236}">
              <a16:creationId xmlns:a16="http://schemas.microsoft.com/office/drawing/2014/main" id="{ACCD1ACC-59E8-4649-8041-BCF10648944B}"/>
            </a:ext>
          </a:extLst>
        </xdr:cNvPr>
        <xdr:cNvSpPr txBox="1"/>
      </xdr:nvSpPr>
      <xdr:spPr>
        <a:xfrm>
          <a:off x="2324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121121</xdr:rowOff>
    </xdr:from>
    <xdr:ext cx="405111" cy="259045"/>
    <xdr:sp macro="" textlink="">
      <xdr:nvSpPr>
        <xdr:cNvPr id="96" name="n_4aveValue有形固定資産減価償却率">
          <a:extLst>
            <a:ext uri="{FF2B5EF4-FFF2-40B4-BE49-F238E27FC236}">
              <a16:creationId xmlns:a16="http://schemas.microsoft.com/office/drawing/2014/main" id="{D29C6346-397B-41A6-8301-4657CDDC31A8}"/>
            </a:ext>
          </a:extLst>
        </xdr:cNvPr>
        <xdr:cNvSpPr txBox="1"/>
      </xdr:nvSpPr>
      <xdr:spPr>
        <a:xfrm>
          <a:off x="1562744" y="586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3374</xdr:rowOff>
    </xdr:from>
    <xdr:ext cx="405111" cy="259045"/>
    <xdr:sp macro="" textlink="">
      <xdr:nvSpPr>
        <xdr:cNvPr id="97" name="n_1mainValue有形固定資産減価償却率">
          <a:extLst>
            <a:ext uri="{FF2B5EF4-FFF2-40B4-BE49-F238E27FC236}">
              <a16:creationId xmlns:a16="http://schemas.microsoft.com/office/drawing/2014/main" id="{9C7FF10A-B6EE-4553-A0DB-AD69A228B61D}"/>
            </a:ext>
          </a:extLst>
        </xdr:cNvPr>
        <xdr:cNvSpPr txBox="1"/>
      </xdr:nvSpPr>
      <xdr:spPr>
        <a:xfrm>
          <a:off x="3836044" y="523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24963</xdr:rowOff>
    </xdr:from>
    <xdr:ext cx="405111" cy="259045"/>
    <xdr:sp macro="" textlink="">
      <xdr:nvSpPr>
        <xdr:cNvPr id="98" name="n_2mainValue有形固定資産減価償却率">
          <a:extLst>
            <a:ext uri="{FF2B5EF4-FFF2-40B4-BE49-F238E27FC236}">
              <a16:creationId xmlns:a16="http://schemas.microsoft.com/office/drawing/2014/main" id="{88CDC7DC-895D-48ED-BCAB-27BECC7AA69B}"/>
            </a:ext>
          </a:extLst>
        </xdr:cNvPr>
        <xdr:cNvSpPr txBox="1"/>
      </xdr:nvSpPr>
      <xdr:spPr>
        <a:xfrm>
          <a:off x="3086744" y="525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58891</xdr:rowOff>
    </xdr:from>
    <xdr:ext cx="405111" cy="259045"/>
    <xdr:sp macro="" textlink="">
      <xdr:nvSpPr>
        <xdr:cNvPr id="99" name="n_3mainValue有形固定資産減価償却率">
          <a:extLst>
            <a:ext uri="{FF2B5EF4-FFF2-40B4-BE49-F238E27FC236}">
              <a16:creationId xmlns:a16="http://schemas.microsoft.com/office/drawing/2014/main" id="{F5CDFD98-9CFD-44B0-A074-132B8DDD11E4}"/>
            </a:ext>
          </a:extLst>
        </xdr:cNvPr>
        <xdr:cNvSpPr txBox="1"/>
      </xdr:nvSpPr>
      <xdr:spPr>
        <a:xfrm>
          <a:off x="2324744" y="528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18795</xdr:rowOff>
    </xdr:from>
    <xdr:ext cx="405111" cy="259045"/>
    <xdr:sp macro="" textlink="">
      <xdr:nvSpPr>
        <xdr:cNvPr id="100" name="n_4mainValue有形固定資産減価償却率">
          <a:extLst>
            <a:ext uri="{FF2B5EF4-FFF2-40B4-BE49-F238E27FC236}">
              <a16:creationId xmlns:a16="http://schemas.microsoft.com/office/drawing/2014/main" id="{6CFB49A0-F993-4CDA-86ED-6DFC33503384}"/>
            </a:ext>
          </a:extLst>
        </xdr:cNvPr>
        <xdr:cNvSpPr txBox="1"/>
      </xdr:nvSpPr>
      <xdr:spPr>
        <a:xfrm>
          <a:off x="1562744" y="5248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4768463E-37D2-49D6-A122-481EA127E02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73D900E1-931B-43F9-9D46-B7183702BCE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32AB29A5-A3D7-458F-8ACB-F1712D6CAF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C3348CEE-8892-4D85-BB59-5752B0E0B5B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A9A5833E-46F7-47CE-8FB6-42C11180998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2F96FA3C-6399-4614-8026-B309D1B8942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A3C8DC5-A7BD-40B9-B56B-8200D7DDFE6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160AB4F-F8BD-4F57-9547-33CCFFAFACE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775E98B5-D51E-48CD-AB30-7D79C246BD2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A467CB82-FAA2-4B5A-888D-4A3D354BEEE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272596EF-832A-4ED0-8596-C936D0C1B09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C9EDB84C-048F-4A88-A336-ADA7341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E017647-8165-4489-982F-6491F24AC16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債務償還比率は類似団体平均を大幅に上回っている。主な要因として平成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年度に更新を行った本庁舎及び平成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年度に建築した職員宿舎である。</a:t>
          </a:r>
        </a:p>
        <a:p>
          <a:r>
            <a:rPr kumimoji="1" lang="ja-JP" altLang="en-US" sz="1100">
              <a:latin typeface="ＭＳ Ｐゴシック" panose="020B0600070205080204" pitchFamily="50" charset="-128"/>
              <a:ea typeface="ＭＳ Ｐゴシック" panose="020B0600070205080204" pitchFamily="50" charset="-128"/>
            </a:rPr>
            <a:t>　地方債の発行抑制を図るほか、繰上げ償還を検討するなど債務償還比率の減少に取り組む必要がある。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BBAF84E9-E860-450E-B24F-FDBBE6D577F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86F267A5-CDAE-42D4-9B89-FC9867FBE0C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8F3D3251-7F39-47E9-859E-F5184EE0405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A6A8713B-EE63-470C-BCAB-D039094270AD}"/>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2C556D9A-088B-4BF0-9331-C44C857AD606}"/>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FED819B2-798E-4F4D-B992-D4A0746BCB19}"/>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a:extLst>
            <a:ext uri="{FF2B5EF4-FFF2-40B4-BE49-F238E27FC236}">
              <a16:creationId xmlns:a16="http://schemas.microsoft.com/office/drawing/2014/main" id="{30A49F17-17AE-481E-877B-301CCAE2AFA5}"/>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E31ADCA1-675F-4859-9AC9-FC7DB231E89D}"/>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2B9B56DB-1CD7-4CE6-954C-A2EDC4A7AF7D}"/>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4E7C2BD1-2E36-4D21-930D-6DFBA66D4376}"/>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F2A4226B-8B2E-41C5-B762-99CBAA7DB68A}"/>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2EB697A6-B47E-4433-B8F0-C82AEAD9226A}"/>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CC77C1E5-6797-457C-9C60-FEE05C19A6AB}"/>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08A48A89-C678-45D4-B655-9550EF161B53}"/>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50965E88-AA24-4908-819E-C20FFBD4D06A}"/>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613A9EC6-FDC9-4958-A0F4-14DCFAC5FAC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309F77AA-C6F9-4A54-A7F4-BE752C6B059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32</xdr:row>
      <xdr:rowOff>150087</xdr:rowOff>
    </xdr:to>
    <xdr:cxnSp macro="">
      <xdr:nvCxnSpPr>
        <xdr:cNvPr id="131" name="直線コネクタ 130">
          <a:extLst>
            <a:ext uri="{FF2B5EF4-FFF2-40B4-BE49-F238E27FC236}">
              <a16:creationId xmlns:a16="http://schemas.microsoft.com/office/drawing/2014/main" id="{3DA90F1D-C76E-4617-93DF-BBA514CEE946}"/>
            </a:ext>
          </a:extLst>
        </xdr:cNvPr>
        <xdr:cNvCxnSpPr/>
      </xdr:nvCxnSpPr>
      <xdr:spPr>
        <a:xfrm flipV="1">
          <a:off x="14793595" y="5261428"/>
          <a:ext cx="1269" cy="1146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153914</xdr:rowOff>
    </xdr:from>
    <xdr:ext cx="469744" cy="259045"/>
    <xdr:sp macro="" textlink="">
      <xdr:nvSpPr>
        <xdr:cNvPr id="132" name="債務償還比率最小値テキスト">
          <a:extLst>
            <a:ext uri="{FF2B5EF4-FFF2-40B4-BE49-F238E27FC236}">
              <a16:creationId xmlns:a16="http://schemas.microsoft.com/office/drawing/2014/main" id="{16C5D12A-C2EF-42AD-8900-B97782086401}"/>
            </a:ext>
          </a:extLst>
        </xdr:cNvPr>
        <xdr:cNvSpPr txBox="1"/>
      </xdr:nvSpPr>
      <xdr:spPr>
        <a:xfrm>
          <a:off x="14846300" y="641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150087</xdr:rowOff>
    </xdr:from>
    <xdr:to>
      <xdr:col>76</xdr:col>
      <xdr:colOff>111125</xdr:colOff>
      <xdr:row>32</xdr:row>
      <xdr:rowOff>150087</xdr:rowOff>
    </xdr:to>
    <xdr:cxnSp macro="">
      <xdr:nvCxnSpPr>
        <xdr:cNvPr id="133" name="直線コネクタ 132">
          <a:extLst>
            <a:ext uri="{FF2B5EF4-FFF2-40B4-BE49-F238E27FC236}">
              <a16:creationId xmlns:a16="http://schemas.microsoft.com/office/drawing/2014/main" id="{BF036AE3-92EA-46D9-8A7B-4093B0CC1E58}"/>
            </a:ext>
          </a:extLst>
        </xdr:cNvPr>
        <xdr:cNvCxnSpPr/>
      </xdr:nvCxnSpPr>
      <xdr:spPr>
        <a:xfrm>
          <a:off x="14706600" y="640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67CB4AFE-B471-451C-91D0-3264DF876AF1}"/>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61BAEAE1-F715-4B90-A2AD-EB966E66F341}"/>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45955</xdr:rowOff>
    </xdr:from>
    <xdr:ext cx="469744" cy="259045"/>
    <xdr:sp macro="" textlink="">
      <xdr:nvSpPr>
        <xdr:cNvPr id="136" name="債務償還比率平均値テキスト">
          <a:extLst>
            <a:ext uri="{FF2B5EF4-FFF2-40B4-BE49-F238E27FC236}">
              <a16:creationId xmlns:a16="http://schemas.microsoft.com/office/drawing/2014/main" id="{878E07DB-D065-499C-8B12-BF90D1C17703}"/>
            </a:ext>
          </a:extLst>
        </xdr:cNvPr>
        <xdr:cNvSpPr txBox="1"/>
      </xdr:nvSpPr>
      <xdr:spPr>
        <a:xfrm>
          <a:off x="14846300" y="5275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23078</xdr:rowOff>
    </xdr:from>
    <xdr:to>
      <xdr:col>76</xdr:col>
      <xdr:colOff>73025</xdr:colOff>
      <xdr:row>27</xdr:row>
      <xdr:rowOff>124678</xdr:rowOff>
    </xdr:to>
    <xdr:sp macro="" textlink="">
      <xdr:nvSpPr>
        <xdr:cNvPr id="137" name="フローチャート: 判断 136">
          <a:extLst>
            <a:ext uri="{FF2B5EF4-FFF2-40B4-BE49-F238E27FC236}">
              <a16:creationId xmlns:a16="http://schemas.microsoft.com/office/drawing/2014/main" id="{AED72AF5-3E53-4C26-A263-AF24802CB37B}"/>
            </a:ext>
          </a:extLst>
        </xdr:cNvPr>
        <xdr:cNvSpPr/>
      </xdr:nvSpPr>
      <xdr:spPr>
        <a:xfrm>
          <a:off x="14744700" y="542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26080</xdr:rowOff>
    </xdr:from>
    <xdr:to>
      <xdr:col>72</xdr:col>
      <xdr:colOff>123825</xdr:colOff>
      <xdr:row>29</xdr:row>
      <xdr:rowOff>127680</xdr:rowOff>
    </xdr:to>
    <xdr:sp macro="" textlink="">
      <xdr:nvSpPr>
        <xdr:cNvPr id="138" name="フローチャート: 判断 137">
          <a:extLst>
            <a:ext uri="{FF2B5EF4-FFF2-40B4-BE49-F238E27FC236}">
              <a16:creationId xmlns:a16="http://schemas.microsoft.com/office/drawing/2014/main" id="{7F4928BA-7E62-4A50-8A0A-78F00D1667C7}"/>
            </a:ext>
          </a:extLst>
        </xdr:cNvPr>
        <xdr:cNvSpPr/>
      </xdr:nvSpPr>
      <xdr:spPr>
        <a:xfrm>
          <a:off x="14033500" y="576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31169</xdr:rowOff>
    </xdr:from>
    <xdr:to>
      <xdr:col>68</xdr:col>
      <xdr:colOff>123825</xdr:colOff>
      <xdr:row>29</xdr:row>
      <xdr:rowOff>132769</xdr:rowOff>
    </xdr:to>
    <xdr:sp macro="" textlink="">
      <xdr:nvSpPr>
        <xdr:cNvPr id="139" name="フローチャート: 判断 138">
          <a:extLst>
            <a:ext uri="{FF2B5EF4-FFF2-40B4-BE49-F238E27FC236}">
              <a16:creationId xmlns:a16="http://schemas.microsoft.com/office/drawing/2014/main" id="{2A48B131-E604-4DF5-B6D5-8A2095F49B2E}"/>
            </a:ext>
          </a:extLst>
        </xdr:cNvPr>
        <xdr:cNvSpPr/>
      </xdr:nvSpPr>
      <xdr:spPr>
        <a:xfrm>
          <a:off x="13271500" y="5774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94706</xdr:rowOff>
    </xdr:from>
    <xdr:to>
      <xdr:col>64</xdr:col>
      <xdr:colOff>123825</xdr:colOff>
      <xdr:row>30</xdr:row>
      <xdr:rowOff>24856</xdr:rowOff>
    </xdr:to>
    <xdr:sp macro="" textlink="">
      <xdr:nvSpPr>
        <xdr:cNvPr id="140" name="フローチャート: 判断 139">
          <a:extLst>
            <a:ext uri="{FF2B5EF4-FFF2-40B4-BE49-F238E27FC236}">
              <a16:creationId xmlns:a16="http://schemas.microsoft.com/office/drawing/2014/main" id="{4A7753F2-283F-4853-9A7D-0E0D3BDB8CA8}"/>
            </a:ext>
          </a:extLst>
        </xdr:cNvPr>
        <xdr:cNvSpPr/>
      </xdr:nvSpPr>
      <xdr:spPr>
        <a:xfrm>
          <a:off x="12509500" y="583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105809</xdr:rowOff>
    </xdr:from>
    <xdr:to>
      <xdr:col>60</xdr:col>
      <xdr:colOff>123825</xdr:colOff>
      <xdr:row>30</xdr:row>
      <xdr:rowOff>35959</xdr:rowOff>
    </xdr:to>
    <xdr:sp macro="" textlink="">
      <xdr:nvSpPr>
        <xdr:cNvPr id="141" name="フローチャート: 判断 140">
          <a:extLst>
            <a:ext uri="{FF2B5EF4-FFF2-40B4-BE49-F238E27FC236}">
              <a16:creationId xmlns:a16="http://schemas.microsoft.com/office/drawing/2014/main" id="{F63A1E4A-BECD-49D6-96D1-B6319298478A}"/>
            </a:ext>
          </a:extLst>
        </xdr:cNvPr>
        <xdr:cNvSpPr/>
      </xdr:nvSpPr>
      <xdr:spPr>
        <a:xfrm>
          <a:off x="11747500" y="584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E22AF46-0476-48F9-8D7F-DDA56885F38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EF1249D-54F6-4EAB-A76B-02A22179009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C6C72772-901C-45AB-9765-8FDB06A1F81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119A5B9E-A719-4345-A137-879EA6F02D6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97378919-D7B0-408A-AEBA-A353E580C25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79166</xdr:rowOff>
    </xdr:from>
    <xdr:to>
      <xdr:col>76</xdr:col>
      <xdr:colOff>73025</xdr:colOff>
      <xdr:row>31</xdr:row>
      <xdr:rowOff>9316</xdr:rowOff>
    </xdr:to>
    <xdr:sp macro="" textlink="">
      <xdr:nvSpPr>
        <xdr:cNvPr id="147" name="楕円 146">
          <a:extLst>
            <a:ext uri="{FF2B5EF4-FFF2-40B4-BE49-F238E27FC236}">
              <a16:creationId xmlns:a16="http://schemas.microsoft.com/office/drawing/2014/main" id="{8AC02AE2-7467-49E4-A377-0A61037BA472}"/>
            </a:ext>
          </a:extLst>
        </xdr:cNvPr>
        <xdr:cNvSpPr/>
      </xdr:nvSpPr>
      <xdr:spPr>
        <a:xfrm>
          <a:off x="14744700" y="59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57593</xdr:rowOff>
    </xdr:from>
    <xdr:ext cx="469744" cy="259045"/>
    <xdr:sp macro="" textlink="">
      <xdr:nvSpPr>
        <xdr:cNvPr id="148" name="債務償還比率該当値テキスト">
          <a:extLst>
            <a:ext uri="{FF2B5EF4-FFF2-40B4-BE49-F238E27FC236}">
              <a16:creationId xmlns:a16="http://schemas.microsoft.com/office/drawing/2014/main" id="{D6B2E838-C3EA-47F0-AB38-A6F70F8A82B2}"/>
            </a:ext>
          </a:extLst>
        </xdr:cNvPr>
        <xdr:cNvSpPr txBox="1"/>
      </xdr:nvSpPr>
      <xdr:spPr>
        <a:xfrm>
          <a:off x="14846300" y="597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79547</xdr:rowOff>
    </xdr:from>
    <xdr:to>
      <xdr:col>72</xdr:col>
      <xdr:colOff>123825</xdr:colOff>
      <xdr:row>33</xdr:row>
      <xdr:rowOff>9697</xdr:rowOff>
    </xdr:to>
    <xdr:sp macro="" textlink="">
      <xdr:nvSpPr>
        <xdr:cNvPr id="149" name="楕円 148">
          <a:extLst>
            <a:ext uri="{FF2B5EF4-FFF2-40B4-BE49-F238E27FC236}">
              <a16:creationId xmlns:a16="http://schemas.microsoft.com/office/drawing/2014/main" id="{9DD46335-F445-4D2E-90FA-0E084C56AD2B}"/>
            </a:ext>
          </a:extLst>
        </xdr:cNvPr>
        <xdr:cNvSpPr/>
      </xdr:nvSpPr>
      <xdr:spPr>
        <a:xfrm>
          <a:off x="14033500" y="633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129966</xdr:rowOff>
    </xdr:from>
    <xdr:to>
      <xdr:col>76</xdr:col>
      <xdr:colOff>22225</xdr:colOff>
      <xdr:row>32</xdr:row>
      <xdr:rowOff>130347</xdr:rowOff>
    </xdr:to>
    <xdr:cxnSp macro="">
      <xdr:nvCxnSpPr>
        <xdr:cNvPr id="150" name="直線コネクタ 149">
          <a:extLst>
            <a:ext uri="{FF2B5EF4-FFF2-40B4-BE49-F238E27FC236}">
              <a16:creationId xmlns:a16="http://schemas.microsoft.com/office/drawing/2014/main" id="{0EB86359-576C-4B17-B4F9-92C5F6E7E730}"/>
            </a:ext>
          </a:extLst>
        </xdr:cNvPr>
        <xdr:cNvCxnSpPr/>
      </xdr:nvCxnSpPr>
      <xdr:spPr>
        <a:xfrm flipV="1">
          <a:off x="14084300" y="6044991"/>
          <a:ext cx="711200" cy="34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103296</xdr:rowOff>
    </xdr:from>
    <xdr:to>
      <xdr:col>68</xdr:col>
      <xdr:colOff>123825</xdr:colOff>
      <xdr:row>33</xdr:row>
      <xdr:rowOff>33446</xdr:rowOff>
    </xdr:to>
    <xdr:sp macro="" textlink="">
      <xdr:nvSpPr>
        <xdr:cNvPr id="151" name="楕円 150">
          <a:extLst>
            <a:ext uri="{FF2B5EF4-FFF2-40B4-BE49-F238E27FC236}">
              <a16:creationId xmlns:a16="http://schemas.microsoft.com/office/drawing/2014/main" id="{C2A3302C-1709-457F-AF92-7026680C2640}"/>
            </a:ext>
          </a:extLst>
        </xdr:cNvPr>
        <xdr:cNvSpPr/>
      </xdr:nvSpPr>
      <xdr:spPr>
        <a:xfrm>
          <a:off x="13271500" y="636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130347</xdr:rowOff>
    </xdr:from>
    <xdr:to>
      <xdr:col>72</xdr:col>
      <xdr:colOff>73025</xdr:colOff>
      <xdr:row>32</xdr:row>
      <xdr:rowOff>154096</xdr:rowOff>
    </xdr:to>
    <xdr:cxnSp macro="">
      <xdr:nvCxnSpPr>
        <xdr:cNvPr id="152" name="直線コネクタ 151">
          <a:extLst>
            <a:ext uri="{FF2B5EF4-FFF2-40B4-BE49-F238E27FC236}">
              <a16:creationId xmlns:a16="http://schemas.microsoft.com/office/drawing/2014/main" id="{0834150A-1E64-4750-9A2E-5AA89CBB12EB}"/>
            </a:ext>
          </a:extLst>
        </xdr:cNvPr>
        <xdr:cNvCxnSpPr/>
      </xdr:nvCxnSpPr>
      <xdr:spPr>
        <a:xfrm flipV="1">
          <a:off x="13322300" y="6388272"/>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99323</xdr:rowOff>
    </xdr:from>
    <xdr:to>
      <xdr:col>64</xdr:col>
      <xdr:colOff>123825</xdr:colOff>
      <xdr:row>34</xdr:row>
      <xdr:rowOff>29473</xdr:rowOff>
    </xdr:to>
    <xdr:sp macro="" textlink="">
      <xdr:nvSpPr>
        <xdr:cNvPr id="153" name="楕円 152">
          <a:extLst>
            <a:ext uri="{FF2B5EF4-FFF2-40B4-BE49-F238E27FC236}">
              <a16:creationId xmlns:a16="http://schemas.microsoft.com/office/drawing/2014/main" id="{88BB3C31-227D-42DE-B2FD-68F0FC20509B}"/>
            </a:ext>
          </a:extLst>
        </xdr:cNvPr>
        <xdr:cNvSpPr/>
      </xdr:nvSpPr>
      <xdr:spPr>
        <a:xfrm>
          <a:off x="12509500" y="652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154096</xdr:rowOff>
    </xdr:from>
    <xdr:to>
      <xdr:col>68</xdr:col>
      <xdr:colOff>73025</xdr:colOff>
      <xdr:row>33</xdr:row>
      <xdr:rowOff>150123</xdr:rowOff>
    </xdr:to>
    <xdr:cxnSp macro="">
      <xdr:nvCxnSpPr>
        <xdr:cNvPr id="154" name="直線コネクタ 153">
          <a:extLst>
            <a:ext uri="{FF2B5EF4-FFF2-40B4-BE49-F238E27FC236}">
              <a16:creationId xmlns:a16="http://schemas.microsoft.com/office/drawing/2014/main" id="{9C3E35E5-32A1-4120-94EE-A92DA84EC8D6}"/>
            </a:ext>
          </a:extLst>
        </xdr:cNvPr>
        <xdr:cNvCxnSpPr/>
      </xdr:nvCxnSpPr>
      <xdr:spPr>
        <a:xfrm flipV="1">
          <a:off x="12560300" y="6412021"/>
          <a:ext cx="762000" cy="16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78966</xdr:rowOff>
    </xdr:from>
    <xdr:to>
      <xdr:col>60</xdr:col>
      <xdr:colOff>123825</xdr:colOff>
      <xdr:row>34</xdr:row>
      <xdr:rowOff>9116</xdr:rowOff>
    </xdr:to>
    <xdr:sp macro="" textlink="">
      <xdr:nvSpPr>
        <xdr:cNvPr id="155" name="楕円 154">
          <a:extLst>
            <a:ext uri="{FF2B5EF4-FFF2-40B4-BE49-F238E27FC236}">
              <a16:creationId xmlns:a16="http://schemas.microsoft.com/office/drawing/2014/main" id="{158D9C91-1383-44A6-95AE-5EFFC753934F}"/>
            </a:ext>
          </a:extLst>
        </xdr:cNvPr>
        <xdr:cNvSpPr/>
      </xdr:nvSpPr>
      <xdr:spPr>
        <a:xfrm>
          <a:off x="11747500" y="650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129766</xdr:rowOff>
    </xdr:from>
    <xdr:to>
      <xdr:col>64</xdr:col>
      <xdr:colOff>73025</xdr:colOff>
      <xdr:row>33</xdr:row>
      <xdr:rowOff>150123</xdr:rowOff>
    </xdr:to>
    <xdr:cxnSp macro="">
      <xdr:nvCxnSpPr>
        <xdr:cNvPr id="156" name="直線コネクタ 155">
          <a:extLst>
            <a:ext uri="{FF2B5EF4-FFF2-40B4-BE49-F238E27FC236}">
              <a16:creationId xmlns:a16="http://schemas.microsoft.com/office/drawing/2014/main" id="{C77E2E95-C31F-4C7A-B98E-4559CB7280E7}"/>
            </a:ext>
          </a:extLst>
        </xdr:cNvPr>
        <xdr:cNvCxnSpPr/>
      </xdr:nvCxnSpPr>
      <xdr:spPr>
        <a:xfrm>
          <a:off x="11798300" y="6559141"/>
          <a:ext cx="762000" cy="2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144207</xdr:rowOff>
    </xdr:from>
    <xdr:ext cx="469744" cy="259045"/>
    <xdr:sp macro="" textlink="">
      <xdr:nvSpPr>
        <xdr:cNvPr id="157" name="n_1aveValue債務償還比率">
          <a:extLst>
            <a:ext uri="{FF2B5EF4-FFF2-40B4-BE49-F238E27FC236}">
              <a16:creationId xmlns:a16="http://schemas.microsoft.com/office/drawing/2014/main" id="{83E1186B-B06C-4D9A-9EEF-D64FC19F7A70}"/>
            </a:ext>
          </a:extLst>
        </xdr:cNvPr>
        <xdr:cNvSpPr txBox="1"/>
      </xdr:nvSpPr>
      <xdr:spPr>
        <a:xfrm>
          <a:off x="13836727" y="554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149296</xdr:rowOff>
    </xdr:from>
    <xdr:ext cx="469744" cy="259045"/>
    <xdr:sp macro="" textlink="">
      <xdr:nvSpPr>
        <xdr:cNvPr id="158" name="n_2aveValue債務償還比率">
          <a:extLst>
            <a:ext uri="{FF2B5EF4-FFF2-40B4-BE49-F238E27FC236}">
              <a16:creationId xmlns:a16="http://schemas.microsoft.com/office/drawing/2014/main" id="{B97C36D7-AAEE-4A26-A8D8-3AA780417585}"/>
            </a:ext>
          </a:extLst>
        </xdr:cNvPr>
        <xdr:cNvSpPr txBox="1"/>
      </xdr:nvSpPr>
      <xdr:spPr>
        <a:xfrm>
          <a:off x="13087427" y="554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41383</xdr:rowOff>
    </xdr:from>
    <xdr:ext cx="469744" cy="259045"/>
    <xdr:sp macro="" textlink="">
      <xdr:nvSpPr>
        <xdr:cNvPr id="159" name="n_3aveValue債務償還比率">
          <a:extLst>
            <a:ext uri="{FF2B5EF4-FFF2-40B4-BE49-F238E27FC236}">
              <a16:creationId xmlns:a16="http://schemas.microsoft.com/office/drawing/2014/main" id="{8C345E22-D54E-4188-BBA8-CB57BFFC9778}"/>
            </a:ext>
          </a:extLst>
        </xdr:cNvPr>
        <xdr:cNvSpPr txBox="1"/>
      </xdr:nvSpPr>
      <xdr:spPr>
        <a:xfrm>
          <a:off x="12325427" y="5613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52486</xdr:rowOff>
    </xdr:from>
    <xdr:ext cx="469744" cy="259045"/>
    <xdr:sp macro="" textlink="">
      <xdr:nvSpPr>
        <xdr:cNvPr id="160" name="n_4aveValue債務償還比率">
          <a:extLst>
            <a:ext uri="{FF2B5EF4-FFF2-40B4-BE49-F238E27FC236}">
              <a16:creationId xmlns:a16="http://schemas.microsoft.com/office/drawing/2014/main" id="{447F8C28-3F4D-4EAE-9EED-6D3BF920816C}"/>
            </a:ext>
          </a:extLst>
        </xdr:cNvPr>
        <xdr:cNvSpPr txBox="1"/>
      </xdr:nvSpPr>
      <xdr:spPr>
        <a:xfrm>
          <a:off x="11563427" y="5624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824</xdr:rowOff>
    </xdr:from>
    <xdr:ext cx="469744" cy="259045"/>
    <xdr:sp macro="" textlink="">
      <xdr:nvSpPr>
        <xdr:cNvPr id="161" name="n_1mainValue債務償還比率">
          <a:extLst>
            <a:ext uri="{FF2B5EF4-FFF2-40B4-BE49-F238E27FC236}">
              <a16:creationId xmlns:a16="http://schemas.microsoft.com/office/drawing/2014/main" id="{C705E743-BDFD-4F7B-B50A-64D8B643B0F4}"/>
            </a:ext>
          </a:extLst>
        </xdr:cNvPr>
        <xdr:cNvSpPr txBox="1"/>
      </xdr:nvSpPr>
      <xdr:spPr>
        <a:xfrm>
          <a:off x="13836727" y="643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24573</xdr:rowOff>
    </xdr:from>
    <xdr:ext cx="469744" cy="259045"/>
    <xdr:sp macro="" textlink="">
      <xdr:nvSpPr>
        <xdr:cNvPr id="162" name="n_2mainValue債務償還比率">
          <a:extLst>
            <a:ext uri="{FF2B5EF4-FFF2-40B4-BE49-F238E27FC236}">
              <a16:creationId xmlns:a16="http://schemas.microsoft.com/office/drawing/2014/main" id="{C8579520-846A-4302-B6D9-825CC939116C}"/>
            </a:ext>
          </a:extLst>
        </xdr:cNvPr>
        <xdr:cNvSpPr txBox="1"/>
      </xdr:nvSpPr>
      <xdr:spPr>
        <a:xfrm>
          <a:off x="13087427" y="645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20600</xdr:rowOff>
    </xdr:from>
    <xdr:ext cx="469744" cy="259045"/>
    <xdr:sp macro="" textlink="">
      <xdr:nvSpPr>
        <xdr:cNvPr id="163" name="n_3mainValue債務償還比率">
          <a:extLst>
            <a:ext uri="{FF2B5EF4-FFF2-40B4-BE49-F238E27FC236}">
              <a16:creationId xmlns:a16="http://schemas.microsoft.com/office/drawing/2014/main" id="{E9AA318C-2873-4604-8359-D3BBA406C636}"/>
            </a:ext>
          </a:extLst>
        </xdr:cNvPr>
        <xdr:cNvSpPr txBox="1"/>
      </xdr:nvSpPr>
      <xdr:spPr>
        <a:xfrm>
          <a:off x="12325427" y="662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243</xdr:rowOff>
    </xdr:from>
    <xdr:ext cx="469744" cy="259045"/>
    <xdr:sp macro="" textlink="">
      <xdr:nvSpPr>
        <xdr:cNvPr id="164" name="n_4mainValue債務償還比率">
          <a:extLst>
            <a:ext uri="{FF2B5EF4-FFF2-40B4-BE49-F238E27FC236}">
              <a16:creationId xmlns:a16="http://schemas.microsoft.com/office/drawing/2014/main" id="{9C60BB8F-C657-44F6-82CD-FBCD1F1A04A6}"/>
            </a:ext>
          </a:extLst>
        </xdr:cNvPr>
        <xdr:cNvSpPr txBox="1"/>
      </xdr:nvSpPr>
      <xdr:spPr>
        <a:xfrm>
          <a:off x="11563427" y="660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8390DCFF-C824-42BE-AB19-0BA4ED329E0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E76524ED-836C-4DB4-AA0F-E16A46AAA6C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BA9D66DD-EDD5-47B2-8C11-8658E69DE0D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6C75912E-6AB6-40DE-A649-D96F8E1685C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23FB04AE-520A-4EFB-8597-5BEDEA5661D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B2BA6274-737C-4BA2-823E-9F2893DFE60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91D7986-0507-40CD-BC78-F65E28A63C9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23F763F-44DD-468D-810F-B2DAC931D02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1295671-3F7E-4C44-836B-D66635C05BC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8DCB1B9-2866-4E46-A549-79B80496EA0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F51816F-1509-48C9-AC0F-C6E4975BF50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3F70D59-28D0-45D9-8ED7-960B1CEB480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326AC1F-EBEC-4A6B-AC9E-919B86C6E43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E788B3B-DDBA-40A0-9FF9-C3507EA4A3F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43EF14B-ED3A-4619-9657-243F40014CF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1854527-586F-44D7-9090-0E5A081CC79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
909
16.74
2,084,220
1,886,074
151,708
999,277
1,210,797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A279F58-A302-4946-BD7E-80ABEE2A220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07A183B-9C05-464F-B8B2-3289DC6A6CE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10EF039-FDBC-45F3-B3CB-C695B565F3A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230E26B-804B-450F-9BF5-CE81854759F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AD7E8C9-4A55-4750-9A19-2E9595180B5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8991C12-34EE-45DE-B311-761E427CCD7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8F1D828-A06B-488D-A8BA-9E49B1DA98B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A00DFD1-047C-4CB5-8DEA-9841FB8CEE3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7C79628-0B57-49C9-BBF1-3B443996371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F3022BB-1F55-4636-B949-1A7598A667E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55922AB-1EA1-4CE3-804F-DC4E5676A51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DAC9889-5200-4597-92F2-7A88BC1FA33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CBA8C6A-D83B-4ACD-85B5-7FFFD8CF8A1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AEFA61F-D134-4BD2-ADC9-86381743E18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AC2B840-80C6-4F89-9398-0A08E2058E3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352857E-1786-47FC-928C-C0FC5532D50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4D611F2-D346-4941-B8B8-159DBAB4288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826D7A5-981D-4C34-8CC8-D39536A15B4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08D1A2B-93A2-497E-9739-22A05879F3B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4D6034F-FB3F-4748-9C59-8323464A4A1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71F5728-4A4E-4579-97CC-B2B3157B826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7C50630-C6AB-44C7-BAD8-23671C110E9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83D6CA5-57D8-4714-AF4F-BB63416961B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6FAA5AA-3D1C-43EF-8181-ADD2ECA838F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95B7FFF-70C8-4A3B-9A89-7BBB0885C11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C8B5198-B552-4EFE-9D51-EE3FDE27B13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12F56FA-8B5B-44AB-867D-31D9B9FE89E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EAAB7E7-81C0-4A81-B831-C8D13D1831D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051DBB5-D999-4BE6-9F4D-C467B1CDBA1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7820D9D-BDE9-4A3C-9828-FDD8F8796F1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2AF1946-2400-47A5-AE0C-256E743975C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DBBF642-8E95-440A-8D93-FF3A7E1A7F8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7392B8B-7DD0-44F9-8CA3-12F0A54CD3D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5EB7A69-EE39-42EF-B198-A6066EF9462F}"/>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8D75063-6287-4A5E-BDDB-410EA0597D7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9CA41D5-0178-4FB9-A0D4-A167A36C5F1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1C389BE-99DB-41F4-B0FD-813ECC1CB9B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3AFF333-8E0F-41A1-87F4-5D2A76BFF90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2E1DE77-D35B-4A20-88FD-54303A29FC0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E71488B-318B-4025-A958-47664186E3B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2FEC445-60FA-487E-87D8-26337AA0957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5B9A713-066E-4063-A4BB-1544A00C4F5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ADE4831-DB95-4B8B-B426-F6AC92EA726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5A2A5BA6-BA5D-45F7-9D1D-EC74273DB17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69D4C62-EC70-4EDF-BD3B-885DBAB71F0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314601B2-579D-4EBB-989F-A9D3017777D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2B876DEA-9492-4B66-B61E-FE16287AD86A}"/>
            </a:ext>
          </a:extLst>
        </xdr:cNvPr>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6BE128C8-8598-4FAF-9D0B-B3227CB76EA2}"/>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6D9E6561-4C49-41D3-A804-1F6F09FD3E43}"/>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5F03EE34-92D7-4BCF-9C0D-ADAC1D861AAE}"/>
            </a:ext>
          </a:extLst>
        </xdr:cNvPr>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880B024F-A88F-4AFC-BAF2-3F77A1CFC42E}"/>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126292</xdr:rowOff>
    </xdr:from>
    <xdr:ext cx="405111" cy="259045"/>
    <xdr:sp macro="" textlink="">
      <xdr:nvSpPr>
        <xdr:cNvPr id="63" name="【道路】&#10;有形固定資産減価償却率平均値テキスト">
          <a:extLst>
            <a:ext uri="{FF2B5EF4-FFF2-40B4-BE49-F238E27FC236}">
              <a16:creationId xmlns:a16="http://schemas.microsoft.com/office/drawing/2014/main" id="{EE01F27F-40BB-462F-8A7F-5CE1168AED27}"/>
            </a:ext>
          </a:extLst>
        </xdr:cNvPr>
        <xdr:cNvSpPr txBox="1"/>
      </xdr:nvSpPr>
      <xdr:spPr>
        <a:xfrm>
          <a:off x="4673600" y="6641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B957D920-0EC5-4C31-9B4F-5BC5DA2ACD5D}"/>
            </a:ext>
          </a:extLst>
        </xdr:cNvPr>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a:extLst>
            <a:ext uri="{FF2B5EF4-FFF2-40B4-BE49-F238E27FC236}">
              <a16:creationId xmlns:a16="http://schemas.microsoft.com/office/drawing/2014/main" id="{624CD59F-9CD4-4715-8973-B72CAA8D811F}"/>
            </a:ext>
          </a:extLst>
        </xdr:cNvPr>
        <xdr:cNvSpPr/>
      </xdr:nvSpPr>
      <xdr:spPr>
        <a:xfrm>
          <a:off x="3746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BE56B876-75B2-4A44-B82D-400E75C3B385}"/>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a:extLst>
            <a:ext uri="{FF2B5EF4-FFF2-40B4-BE49-F238E27FC236}">
              <a16:creationId xmlns:a16="http://schemas.microsoft.com/office/drawing/2014/main" id="{4A2DCC6A-F6D1-4123-AEB6-F7023D0F1205}"/>
            </a:ext>
          </a:extLst>
        </xdr:cNvPr>
        <xdr:cNvSpPr/>
      </xdr:nvSpPr>
      <xdr:spPr>
        <a:xfrm>
          <a:off x="1968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a:extLst>
            <a:ext uri="{FF2B5EF4-FFF2-40B4-BE49-F238E27FC236}">
              <a16:creationId xmlns:a16="http://schemas.microsoft.com/office/drawing/2014/main" id="{7C4657DC-CECC-4AB3-9574-7F1A3F9A2E8D}"/>
            </a:ext>
          </a:extLst>
        </xdr:cNvPr>
        <xdr:cNvSpPr/>
      </xdr:nvSpPr>
      <xdr:spPr>
        <a:xfrm>
          <a:off x="1079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AC4AF94-EAE5-4831-96E8-F407A9AC702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38A9970-C9E1-4E48-A523-3192CAEF8C5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6B26FF2-8DB0-46E1-80F9-9BB0660A285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ABF13A2-C1A5-440A-868D-CF0959E32EE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B25BD26-EA27-48A4-8FAF-FDCA6CE0C56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74" name="楕円 73">
          <a:extLst>
            <a:ext uri="{FF2B5EF4-FFF2-40B4-BE49-F238E27FC236}">
              <a16:creationId xmlns:a16="http://schemas.microsoft.com/office/drawing/2014/main" id="{DBB034A5-0192-4180-9A41-FD307C2213CE}"/>
            </a:ext>
          </a:extLst>
        </xdr:cNvPr>
        <xdr:cNvSpPr/>
      </xdr:nvSpPr>
      <xdr:spPr>
        <a:xfrm>
          <a:off x="45847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134818</xdr:rowOff>
    </xdr:from>
    <xdr:ext cx="405111" cy="259045"/>
    <xdr:sp macro="" textlink="">
      <xdr:nvSpPr>
        <xdr:cNvPr id="75" name="【道路】&#10;有形固定資産減価償却率該当値テキスト">
          <a:extLst>
            <a:ext uri="{FF2B5EF4-FFF2-40B4-BE49-F238E27FC236}">
              <a16:creationId xmlns:a16="http://schemas.microsoft.com/office/drawing/2014/main" id="{77788BBD-71E9-4F87-8BF3-EABF0D3CEF78}"/>
            </a:ext>
          </a:extLst>
        </xdr:cNvPr>
        <xdr:cNvSpPr txBox="1"/>
      </xdr:nvSpPr>
      <xdr:spPr>
        <a:xfrm>
          <a:off x="4673600" y="6478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84183</xdr:rowOff>
    </xdr:from>
    <xdr:to>
      <xdr:col>20</xdr:col>
      <xdr:colOff>38100</xdr:colOff>
      <xdr:row>39</xdr:row>
      <xdr:rowOff>14333</xdr:rowOff>
    </xdr:to>
    <xdr:sp macro="" textlink="">
      <xdr:nvSpPr>
        <xdr:cNvPr id="76" name="楕円 75">
          <a:extLst>
            <a:ext uri="{FF2B5EF4-FFF2-40B4-BE49-F238E27FC236}">
              <a16:creationId xmlns:a16="http://schemas.microsoft.com/office/drawing/2014/main" id="{8E8B7E86-5F41-4BC4-83CD-70F2C42B7C80}"/>
            </a:ext>
          </a:extLst>
        </xdr:cNvPr>
        <xdr:cNvSpPr/>
      </xdr:nvSpPr>
      <xdr:spPr>
        <a:xfrm>
          <a:off x="3746500" y="65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134983</xdr:rowOff>
    </xdr:from>
    <xdr:to>
      <xdr:col>24</xdr:col>
      <xdr:colOff>63500</xdr:colOff>
      <xdr:row>38</xdr:row>
      <xdr:rowOff>162741</xdr:rowOff>
    </xdr:to>
    <xdr:cxnSp macro="">
      <xdr:nvCxnSpPr>
        <xdr:cNvPr id="77" name="直線コネクタ 76">
          <a:extLst>
            <a:ext uri="{FF2B5EF4-FFF2-40B4-BE49-F238E27FC236}">
              <a16:creationId xmlns:a16="http://schemas.microsoft.com/office/drawing/2014/main" id="{C1BF4D4F-018D-46AA-8B1C-F4AB76A64AFA}"/>
            </a:ext>
          </a:extLst>
        </xdr:cNvPr>
        <xdr:cNvCxnSpPr/>
      </xdr:nvCxnSpPr>
      <xdr:spPr>
        <a:xfrm>
          <a:off x="3797300" y="665008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54791</xdr:rowOff>
    </xdr:from>
    <xdr:to>
      <xdr:col>15</xdr:col>
      <xdr:colOff>101600</xdr:colOff>
      <xdr:row>38</xdr:row>
      <xdr:rowOff>156391</xdr:rowOff>
    </xdr:to>
    <xdr:sp macro="" textlink="">
      <xdr:nvSpPr>
        <xdr:cNvPr id="78" name="楕円 77">
          <a:extLst>
            <a:ext uri="{FF2B5EF4-FFF2-40B4-BE49-F238E27FC236}">
              <a16:creationId xmlns:a16="http://schemas.microsoft.com/office/drawing/2014/main" id="{48B67C3D-A3B0-4283-B76C-58CD6C6860D1}"/>
            </a:ext>
          </a:extLst>
        </xdr:cNvPr>
        <xdr:cNvSpPr/>
      </xdr:nvSpPr>
      <xdr:spPr>
        <a:xfrm>
          <a:off x="2857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105591</xdr:rowOff>
    </xdr:from>
    <xdr:to>
      <xdr:col>19</xdr:col>
      <xdr:colOff>177800</xdr:colOff>
      <xdr:row>38</xdr:row>
      <xdr:rowOff>134983</xdr:rowOff>
    </xdr:to>
    <xdr:cxnSp macro="">
      <xdr:nvCxnSpPr>
        <xdr:cNvPr id="79" name="直線コネクタ 78">
          <a:extLst>
            <a:ext uri="{FF2B5EF4-FFF2-40B4-BE49-F238E27FC236}">
              <a16:creationId xmlns:a16="http://schemas.microsoft.com/office/drawing/2014/main" id="{D3007CCC-9EF1-4B1F-85DD-B218BBBA714E}"/>
            </a:ext>
          </a:extLst>
        </xdr:cNvPr>
        <xdr:cNvCxnSpPr/>
      </xdr:nvCxnSpPr>
      <xdr:spPr>
        <a:xfrm>
          <a:off x="2908300" y="662069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28666</xdr:rowOff>
    </xdr:from>
    <xdr:to>
      <xdr:col>10</xdr:col>
      <xdr:colOff>165100</xdr:colOff>
      <xdr:row>38</xdr:row>
      <xdr:rowOff>130266</xdr:rowOff>
    </xdr:to>
    <xdr:sp macro="" textlink="">
      <xdr:nvSpPr>
        <xdr:cNvPr id="80" name="楕円 79">
          <a:extLst>
            <a:ext uri="{FF2B5EF4-FFF2-40B4-BE49-F238E27FC236}">
              <a16:creationId xmlns:a16="http://schemas.microsoft.com/office/drawing/2014/main" id="{BADA6F3D-D45D-4BE7-BB89-790346B76569}"/>
            </a:ext>
          </a:extLst>
        </xdr:cNvPr>
        <xdr:cNvSpPr/>
      </xdr:nvSpPr>
      <xdr:spPr>
        <a:xfrm>
          <a:off x="19685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79466</xdr:rowOff>
    </xdr:from>
    <xdr:to>
      <xdr:col>15</xdr:col>
      <xdr:colOff>50800</xdr:colOff>
      <xdr:row>38</xdr:row>
      <xdr:rowOff>105591</xdr:rowOff>
    </xdr:to>
    <xdr:cxnSp macro="">
      <xdr:nvCxnSpPr>
        <xdr:cNvPr id="81" name="直線コネクタ 80">
          <a:extLst>
            <a:ext uri="{FF2B5EF4-FFF2-40B4-BE49-F238E27FC236}">
              <a16:creationId xmlns:a16="http://schemas.microsoft.com/office/drawing/2014/main" id="{CE4E1178-9AAB-4C9F-9946-F7CBAA1E3FF3}"/>
            </a:ext>
          </a:extLst>
        </xdr:cNvPr>
        <xdr:cNvCxnSpPr/>
      </xdr:nvCxnSpPr>
      <xdr:spPr>
        <a:xfrm>
          <a:off x="2019300" y="659456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170724</xdr:rowOff>
    </xdr:from>
    <xdr:to>
      <xdr:col>6</xdr:col>
      <xdr:colOff>38100</xdr:colOff>
      <xdr:row>38</xdr:row>
      <xdr:rowOff>100874</xdr:rowOff>
    </xdr:to>
    <xdr:sp macro="" textlink="">
      <xdr:nvSpPr>
        <xdr:cNvPr id="82" name="楕円 81">
          <a:extLst>
            <a:ext uri="{FF2B5EF4-FFF2-40B4-BE49-F238E27FC236}">
              <a16:creationId xmlns:a16="http://schemas.microsoft.com/office/drawing/2014/main" id="{433568A2-206B-41D1-8C74-5C55E1A42388}"/>
            </a:ext>
          </a:extLst>
        </xdr:cNvPr>
        <xdr:cNvSpPr/>
      </xdr:nvSpPr>
      <xdr:spPr>
        <a:xfrm>
          <a:off x="1079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50074</xdr:rowOff>
    </xdr:from>
    <xdr:to>
      <xdr:col>10</xdr:col>
      <xdr:colOff>114300</xdr:colOff>
      <xdr:row>38</xdr:row>
      <xdr:rowOff>79466</xdr:rowOff>
    </xdr:to>
    <xdr:cxnSp macro="">
      <xdr:nvCxnSpPr>
        <xdr:cNvPr id="83" name="直線コネクタ 82">
          <a:extLst>
            <a:ext uri="{FF2B5EF4-FFF2-40B4-BE49-F238E27FC236}">
              <a16:creationId xmlns:a16="http://schemas.microsoft.com/office/drawing/2014/main" id="{FA2668E9-B3BE-4408-A34F-6D8A7EC00F0E}"/>
            </a:ext>
          </a:extLst>
        </xdr:cNvPr>
        <xdr:cNvCxnSpPr/>
      </xdr:nvCxnSpPr>
      <xdr:spPr>
        <a:xfrm>
          <a:off x="1130300" y="656517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96900</xdr:rowOff>
    </xdr:from>
    <xdr:ext cx="405111" cy="259045"/>
    <xdr:sp macro="" textlink="">
      <xdr:nvSpPr>
        <xdr:cNvPr id="84" name="n_1aveValue【道路】&#10;有形固定資産減価償却率">
          <a:extLst>
            <a:ext uri="{FF2B5EF4-FFF2-40B4-BE49-F238E27FC236}">
              <a16:creationId xmlns:a16="http://schemas.microsoft.com/office/drawing/2014/main" id="{3422B2FC-D71A-4261-ACB3-6320B239412A}"/>
            </a:ext>
          </a:extLst>
        </xdr:cNvPr>
        <xdr:cNvSpPr txBox="1"/>
      </xdr:nvSpPr>
      <xdr:spPr>
        <a:xfrm>
          <a:off x="35820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039C8AA3-8CBD-49CB-85D7-2A579FC2FB40}"/>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170378</xdr:rowOff>
    </xdr:from>
    <xdr:ext cx="405111" cy="259045"/>
    <xdr:sp macro="" textlink="">
      <xdr:nvSpPr>
        <xdr:cNvPr id="86" name="n_3aveValue【道路】&#10;有形固定資産減価償却率">
          <a:extLst>
            <a:ext uri="{FF2B5EF4-FFF2-40B4-BE49-F238E27FC236}">
              <a16:creationId xmlns:a16="http://schemas.microsoft.com/office/drawing/2014/main" id="{878DD924-9CAF-4269-8220-EA322743C56D}"/>
            </a:ext>
          </a:extLst>
        </xdr:cNvPr>
        <xdr:cNvSpPr txBox="1"/>
      </xdr:nvSpPr>
      <xdr:spPr>
        <a:xfrm>
          <a:off x="1816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162214</xdr:rowOff>
    </xdr:from>
    <xdr:ext cx="405111" cy="259045"/>
    <xdr:sp macro="" textlink="">
      <xdr:nvSpPr>
        <xdr:cNvPr id="87" name="n_4aveValue【道路】&#10;有形固定資産減価償却率">
          <a:extLst>
            <a:ext uri="{FF2B5EF4-FFF2-40B4-BE49-F238E27FC236}">
              <a16:creationId xmlns:a16="http://schemas.microsoft.com/office/drawing/2014/main" id="{3C49BA65-A5A3-4692-BD82-13223030A28C}"/>
            </a:ext>
          </a:extLst>
        </xdr:cNvPr>
        <xdr:cNvSpPr txBox="1"/>
      </xdr:nvSpPr>
      <xdr:spPr>
        <a:xfrm>
          <a:off x="927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30860</xdr:rowOff>
    </xdr:from>
    <xdr:ext cx="405111" cy="259045"/>
    <xdr:sp macro="" textlink="">
      <xdr:nvSpPr>
        <xdr:cNvPr id="88" name="n_1mainValue【道路】&#10;有形固定資産減価償却率">
          <a:extLst>
            <a:ext uri="{FF2B5EF4-FFF2-40B4-BE49-F238E27FC236}">
              <a16:creationId xmlns:a16="http://schemas.microsoft.com/office/drawing/2014/main" id="{62C86409-C05E-4C48-8701-33C84A68416E}"/>
            </a:ext>
          </a:extLst>
        </xdr:cNvPr>
        <xdr:cNvSpPr txBox="1"/>
      </xdr:nvSpPr>
      <xdr:spPr>
        <a:xfrm>
          <a:off x="3582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1469</xdr:rowOff>
    </xdr:from>
    <xdr:ext cx="405111" cy="259045"/>
    <xdr:sp macro="" textlink="">
      <xdr:nvSpPr>
        <xdr:cNvPr id="89" name="n_2mainValue【道路】&#10;有形固定資産減価償却率">
          <a:extLst>
            <a:ext uri="{FF2B5EF4-FFF2-40B4-BE49-F238E27FC236}">
              <a16:creationId xmlns:a16="http://schemas.microsoft.com/office/drawing/2014/main" id="{419EB320-51A1-4AA9-98D9-EE2095073F5C}"/>
            </a:ext>
          </a:extLst>
        </xdr:cNvPr>
        <xdr:cNvSpPr txBox="1"/>
      </xdr:nvSpPr>
      <xdr:spPr>
        <a:xfrm>
          <a:off x="2705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146793</xdr:rowOff>
    </xdr:from>
    <xdr:ext cx="405111" cy="259045"/>
    <xdr:sp macro="" textlink="">
      <xdr:nvSpPr>
        <xdr:cNvPr id="90" name="n_3mainValue【道路】&#10;有形固定資産減価償却率">
          <a:extLst>
            <a:ext uri="{FF2B5EF4-FFF2-40B4-BE49-F238E27FC236}">
              <a16:creationId xmlns:a16="http://schemas.microsoft.com/office/drawing/2014/main" id="{9F1E1771-2A16-48CC-A85E-75D155F957EA}"/>
            </a:ext>
          </a:extLst>
        </xdr:cNvPr>
        <xdr:cNvSpPr txBox="1"/>
      </xdr:nvSpPr>
      <xdr:spPr>
        <a:xfrm>
          <a:off x="1816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117401</xdr:rowOff>
    </xdr:from>
    <xdr:ext cx="405111" cy="259045"/>
    <xdr:sp macro="" textlink="">
      <xdr:nvSpPr>
        <xdr:cNvPr id="91" name="n_4mainValue【道路】&#10;有形固定資産減価償却率">
          <a:extLst>
            <a:ext uri="{FF2B5EF4-FFF2-40B4-BE49-F238E27FC236}">
              <a16:creationId xmlns:a16="http://schemas.microsoft.com/office/drawing/2014/main" id="{39EDF45E-1364-4198-9FA2-C94EF7C14CA4}"/>
            </a:ext>
          </a:extLst>
        </xdr:cNvPr>
        <xdr:cNvSpPr txBox="1"/>
      </xdr:nvSpPr>
      <xdr:spPr>
        <a:xfrm>
          <a:off x="927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CD5E8D1-D2FE-4A39-8EFF-3B6F44F9B69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3217B75A-3C60-4C12-BD78-71560058772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108947E4-A1F5-4987-B337-96D4858169C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F168B7C4-2631-46AD-B8B2-6CE8C2BF0D7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9982233-5B81-4738-BECC-018B43473F7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6B4CFC0-B7B5-442D-8A35-8C49BA6403C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22DC533-39F2-4C6B-AE98-3C354303250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ECE8A27-F614-4146-8B18-0A8BD9483B8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5DB5289-1E73-4A3C-8618-9C3616E3AB5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BD232F-C75F-4C9D-A1F0-B249AFF898F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2E627B26-8260-4E05-B457-58131E76685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E99CDD3B-0067-46B7-909E-1735EB2DCAE5}"/>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581B4FF-AA37-4BF9-BC31-7513F4300B0D}"/>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453C5F4D-DDD3-4088-A5C9-EAF2718D0769}"/>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D117BD95-9A1A-43C5-B7D2-E3EF9D11692F}"/>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1C675271-77B0-4598-9D48-1E41F5034E81}"/>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72B0EA8E-F000-4577-A18E-2F8E1A094FA9}"/>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F26F3CBC-9029-4804-938F-C1FF45783D69}"/>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67BED257-A490-42E2-8B4B-CC3E08016DF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35123230-CCDE-4CEB-BC9B-B63F1E91F4DF}"/>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ECC49BDA-9BD6-4ADF-B0C3-C365F63A520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89BCFB91-7F00-4D6E-AC92-C38D6C0BE01A}"/>
            </a:ext>
          </a:extLst>
        </xdr:cNvPr>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769237E9-C6F8-4C63-89C1-568580EBBCDD}"/>
            </a:ext>
          </a:extLst>
        </xdr:cNvPr>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A9EC1EFF-CFFC-47AA-BC4B-2F49BDECDA4E}"/>
            </a:ext>
          </a:extLst>
        </xdr:cNvPr>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085CC323-3776-4792-9598-8A5CB9650EE1}"/>
            </a:ext>
          </a:extLst>
        </xdr:cNvPr>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93AAFB4E-7584-427E-BC1E-D5678D2AB46A}"/>
            </a:ext>
          </a:extLst>
        </xdr:cNvPr>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134768</xdr:rowOff>
    </xdr:from>
    <xdr:ext cx="534377" cy="259045"/>
    <xdr:sp macro="" textlink="">
      <xdr:nvSpPr>
        <xdr:cNvPr id="118" name="【道路】&#10;一人当たり延長平均値テキスト">
          <a:extLst>
            <a:ext uri="{FF2B5EF4-FFF2-40B4-BE49-F238E27FC236}">
              <a16:creationId xmlns:a16="http://schemas.microsoft.com/office/drawing/2014/main" id="{2CEBC794-5AF6-4EA9-9928-E75F46E1C4D9}"/>
            </a:ext>
          </a:extLst>
        </xdr:cNvPr>
        <xdr:cNvSpPr txBox="1"/>
      </xdr:nvSpPr>
      <xdr:spPr>
        <a:xfrm>
          <a:off x="10515600" y="6821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111891</xdr:rowOff>
    </xdr:from>
    <xdr:to>
      <xdr:col>55</xdr:col>
      <xdr:colOff>50800</xdr:colOff>
      <xdr:row>41</xdr:row>
      <xdr:rowOff>42041</xdr:rowOff>
    </xdr:to>
    <xdr:sp macro="" textlink="">
      <xdr:nvSpPr>
        <xdr:cNvPr id="119" name="フローチャート: 判断 118">
          <a:extLst>
            <a:ext uri="{FF2B5EF4-FFF2-40B4-BE49-F238E27FC236}">
              <a16:creationId xmlns:a16="http://schemas.microsoft.com/office/drawing/2014/main" id="{FA21715D-B3ED-41B3-997E-DB196E184AF9}"/>
            </a:ext>
          </a:extLst>
        </xdr:cNvPr>
        <xdr:cNvSpPr/>
      </xdr:nvSpPr>
      <xdr:spPr>
        <a:xfrm>
          <a:off x="10426700" y="69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20" name="フローチャート: 判断 119">
          <a:extLst>
            <a:ext uri="{FF2B5EF4-FFF2-40B4-BE49-F238E27FC236}">
              <a16:creationId xmlns:a16="http://schemas.microsoft.com/office/drawing/2014/main" id="{6DBA1771-EC1E-49DA-8DB4-85CDE4793F5E}"/>
            </a:ext>
          </a:extLst>
        </xdr:cNvPr>
        <xdr:cNvSpPr/>
      </xdr:nvSpPr>
      <xdr:spPr>
        <a:xfrm>
          <a:off x="9588500" y="699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21" name="フローチャート: 判断 120">
          <a:extLst>
            <a:ext uri="{FF2B5EF4-FFF2-40B4-BE49-F238E27FC236}">
              <a16:creationId xmlns:a16="http://schemas.microsoft.com/office/drawing/2014/main" id="{53BA8C88-0F23-457E-A6F8-D74D36033E12}"/>
            </a:ext>
          </a:extLst>
        </xdr:cNvPr>
        <xdr:cNvSpPr/>
      </xdr:nvSpPr>
      <xdr:spPr>
        <a:xfrm>
          <a:off x="8699500" y="6984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22" name="フローチャート: 判断 121">
          <a:extLst>
            <a:ext uri="{FF2B5EF4-FFF2-40B4-BE49-F238E27FC236}">
              <a16:creationId xmlns:a16="http://schemas.microsoft.com/office/drawing/2014/main" id="{73003A41-42C7-4FF5-8257-F267CDD92EDB}"/>
            </a:ext>
          </a:extLst>
        </xdr:cNvPr>
        <xdr:cNvSpPr/>
      </xdr:nvSpPr>
      <xdr:spPr>
        <a:xfrm>
          <a:off x="7810500" y="69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23" name="フローチャート: 判断 122">
          <a:extLst>
            <a:ext uri="{FF2B5EF4-FFF2-40B4-BE49-F238E27FC236}">
              <a16:creationId xmlns:a16="http://schemas.microsoft.com/office/drawing/2014/main" id="{4B9DA36C-871F-4A0D-A93D-326228202864}"/>
            </a:ext>
          </a:extLst>
        </xdr:cNvPr>
        <xdr:cNvSpPr/>
      </xdr:nvSpPr>
      <xdr:spPr>
        <a:xfrm>
          <a:off x="6921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EE22C05-8071-4986-9DFC-BCB6881EC36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308DAC3-127E-4D8F-815B-B41F42A0186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EE49774-10AC-4ECD-86FC-82E1CBE2FF1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F35FE88-AC41-4573-AEBF-0808646FEE3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8E10901-0693-4234-96F5-5F6B464D54A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131203</xdr:rowOff>
    </xdr:from>
    <xdr:to>
      <xdr:col>55</xdr:col>
      <xdr:colOff>50800</xdr:colOff>
      <xdr:row>41</xdr:row>
      <xdr:rowOff>61353</xdr:rowOff>
    </xdr:to>
    <xdr:sp macro="" textlink="">
      <xdr:nvSpPr>
        <xdr:cNvPr id="129" name="楕円 128">
          <a:extLst>
            <a:ext uri="{FF2B5EF4-FFF2-40B4-BE49-F238E27FC236}">
              <a16:creationId xmlns:a16="http://schemas.microsoft.com/office/drawing/2014/main" id="{AA338635-810C-4435-8424-66F4F73C6A08}"/>
            </a:ext>
          </a:extLst>
        </xdr:cNvPr>
        <xdr:cNvSpPr/>
      </xdr:nvSpPr>
      <xdr:spPr>
        <a:xfrm>
          <a:off x="10426700" y="698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90318</xdr:rowOff>
    </xdr:from>
    <xdr:ext cx="534377" cy="259045"/>
    <xdr:sp macro="" textlink="">
      <xdr:nvSpPr>
        <xdr:cNvPr id="130" name="【道路】&#10;一人当たり延長該当値テキスト">
          <a:extLst>
            <a:ext uri="{FF2B5EF4-FFF2-40B4-BE49-F238E27FC236}">
              <a16:creationId xmlns:a16="http://schemas.microsoft.com/office/drawing/2014/main" id="{AF3E9F14-32BE-4C69-A13E-8FBCD502D534}"/>
            </a:ext>
          </a:extLst>
        </xdr:cNvPr>
        <xdr:cNvSpPr txBox="1"/>
      </xdr:nvSpPr>
      <xdr:spPr>
        <a:xfrm>
          <a:off x="10515600" y="694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130531</xdr:rowOff>
    </xdr:from>
    <xdr:to>
      <xdr:col>50</xdr:col>
      <xdr:colOff>165100</xdr:colOff>
      <xdr:row>41</xdr:row>
      <xdr:rowOff>60681</xdr:rowOff>
    </xdr:to>
    <xdr:sp macro="" textlink="">
      <xdr:nvSpPr>
        <xdr:cNvPr id="131" name="楕円 130">
          <a:extLst>
            <a:ext uri="{FF2B5EF4-FFF2-40B4-BE49-F238E27FC236}">
              <a16:creationId xmlns:a16="http://schemas.microsoft.com/office/drawing/2014/main" id="{CBDECBA3-BA6C-4450-8014-7FC12F329D4D}"/>
            </a:ext>
          </a:extLst>
        </xdr:cNvPr>
        <xdr:cNvSpPr/>
      </xdr:nvSpPr>
      <xdr:spPr>
        <a:xfrm>
          <a:off x="9588500" y="698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9881</xdr:rowOff>
    </xdr:from>
    <xdr:to>
      <xdr:col>55</xdr:col>
      <xdr:colOff>0</xdr:colOff>
      <xdr:row>41</xdr:row>
      <xdr:rowOff>10553</xdr:rowOff>
    </xdr:to>
    <xdr:cxnSp macro="">
      <xdr:nvCxnSpPr>
        <xdr:cNvPr id="132" name="直線コネクタ 131">
          <a:extLst>
            <a:ext uri="{FF2B5EF4-FFF2-40B4-BE49-F238E27FC236}">
              <a16:creationId xmlns:a16="http://schemas.microsoft.com/office/drawing/2014/main" id="{5497BAEB-9FCA-4E02-8192-72FDDF1D1F97}"/>
            </a:ext>
          </a:extLst>
        </xdr:cNvPr>
        <xdr:cNvCxnSpPr/>
      </xdr:nvCxnSpPr>
      <xdr:spPr>
        <a:xfrm>
          <a:off x="9639300" y="7039331"/>
          <a:ext cx="838200" cy="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130396</xdr:rowOff>
    </xdr:from>
    <xdr:to>
      <xdr:col>46</xdr:col>
      <xdr:colOff>38100</xdr:colOff>
      <xdr:row>41</xdr:row>
      <xdr:rowOff>60546</xdr:rowOff>
    </xdr:to>
    <xdr:sp macro="" textlink="">
      <xdr:nvSpPr>
        <xdr:cNvPr id="133" name="楕円 132">
          <a:extLst>
            <a:ext uri="{FF2B5EF4-FFF2-40B4-BE49-F238E27FC236}">
              <a16:creationId xmlns:a16="http://schemas.microsoft.com/office/drawing/2014/main" id="{12076BDE-A2B7-488F-8FCF-46C9DD0F3D00}"/>
            </a:ext>
          </a:extLst>
        </xdr:cNvPr>
        <xdr:cNvSpPr/>
      </xdr:nvSpPr>
      <xdr:spPr>
        <a:xfrm>
          <a:off x="8699500" y="698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9746</xdr:rowOff>
    </xdr:from>
    <xdr:to>
      <xdr:col>50</xdr:col>
      <xdr:colOff>114300</xdr:colOff>
      <xdr:row>41</xdr:row>
      <xdr:rowOff>9881</xdr:rowOff>
    </xdr:to>
    <xdr:cxnSp macro="">
      <xdr:nvCxnSpPr>
        <xdr:cNvPr id="134" name="直線コネクタ 133">
          <a:extLst>
            <a:ext uri="{FF2B5EF4-FFF2-40B4-BE49-F238E27FC236}">
              <a16:creationId xmlns:a16="http://schemas.microsoft.com/office/drawing/2014/main" id="{4C93500C-3A2D-43DB-AFA5-96155E76B07C}"/>
            </a:ext>
          </a:extLst>
        </xdr:cNvPr>
        <xdr:cNvCxnSpPr/>
      </xdr:nvCxnSpPr>
      <xdr:spPr>
        <a:xfrm>
          <a:off x="8750300" y="7039196"/>
          <a:ext cx="8890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134493</xdr:rowOff>
    </xdr:from>
    <xdr:to>
      <xdr:col>41</xdr:col>
      <xdr:colOff>101600</xdr:colOff>
      <xdr:row>41</xdr:row>
      <xdr:rowOff>64643</xdr:rowOff>
    </xdr:to>
    <xdr:sp macro="" textlink="">
      <xdr:nvSpPr>
        <xdr:cNvPr id="135" name="楕円 134">
          <a:extLst>
            <a:ext uri="{FF2B5EF4-FFF2-40B4-BE49-F238E27FC236}">
              <a16:creationId xmlns:a16="http://schemas.microsoft.com/office/drawing/2014/main" id="{CA110974-1998-40C1-AFA3-FAA13A3E89FA}"/>
            </a:ext>
          </a:extLst>
        </xdr:cNvPr>
        <xdr:cNvSpPr/>
      </xdr:nvSpPr>
      <xdr:spPr>
        <a:xfrm>
          <a:off x="7810500" y="69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9746</xdr:rowOff>
    </xdr:from>
    <xdr:to>
      <xdr:col>45</xdr:col>
      <xdr:colOff>177800</xdr:colOff>
      <xdr:row>41</xdr:row>
      <xdr:rowOff>13843</xdr:rowOff>
    </xdr:to>
    <xdr:cxnSp macro="">
      <xdr:nvCxnSpPr>
        <xdr:cNvPr id="136" name="直線コネクタ 135">
          <a:extLst>
            <a:ext uri="{FF2B5EF4-FFF2-40B4-BE49-F238E27FC236}">
              <a16:creationId xmlns:a16="http://schemas.microsoft.com/office/drawing/2014/main" id="{29F61408-BA05-4A08-8AC4-D2E4DE350EF1}"/>
            </a:ext>
          </a:extLst>
        </xdr:cNvPr>
        <xdr:cNvCxnSpPr/>
      </xdr:nvCxnSpPr>
      <xdr:spPr>
        <a:xfrm flipV="1">
          <a:off x="7861300" y="7039196"/>
          <a:ext cx="889000" cy="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132033</xdr:rowOff>
    </xdr:from>
    <xdr:to>
      <xdr:col>36</xdr:col>
      <xdr:colOff>165100</xdr:colOff>
      <xdr:row>41</xdr:row>
      <xdr:rowOff>62183</xdr:rowOff>
    </xdr:to>
    <xdr:sp macro="" textlink="">
      <xdr:nvSpPr>
        <xdr:cNvPr id="137" name="楕円 136">
          <a:extLst>
            <a:ext uri="{FF2B5EF4-FFF2-40B4-BE49-F238E27FC236}">
              <a16:creationId xmlns:a16="http://schemas.microsoft.com/office/drawing/2014/main" id="{B0D6AFBC-A231-4B40-9396-0D0CA5F0C048}"/>
            </a:ext>
          </a:extLst>
        </xdr:cNvPr>
        <xdr:cNvSpPr/>
      </xdr:nvSpPr>
      <xdr:spPr>
        <a:xfrm>
          <a:off x="6921500" y="699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11383</xdr:rowOff>
    </xdr:from>
    <xdr:to>
      <xdr:col>41</xdr:col>
      <xdr:colOff>50800</xdr:colOff>
      <xdr:row>41</xdr:row>
      <xdr:rowOff>13843</xdr:rowOff>
    </xdr:to>
    <xdr:cxnSp macro="">
      <xdr:nvCxnSpPr>
        <xdr:cNvPr id="138" name="直線コネクタ 137">
          <a:extLst>
            <a:ext uri="{FF2B5EF4-FFF2-40B4-BE49-F238E27FC236}">
              <a16:creationId xmlns:a16="http://schemas.microsoft.com/office/drawing/2014/main" id="{CA6B4BBD-FA98-4DCB-B5B1-67D7FF94851C}"/>
            </a:ext>
          </a:extLst>
        </xdr:cNvPr>
        <xdr:cNvCxnSpPr/>
      </xdr:nvCxnSpPr>
      <xdr:spPr>
        <a:xfrm>
          <a:off x="6972300" y="7040833"/>
          <a:ext cx="889000" cy="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58255</xdr:rowOff>
    </xdr:from>
    <xdr:ext cx="534377" cy="259045"/>
    <xdr:sp macro="" textlink="">
      <xdr:nvSpPr>
        <xdr:cNvPr id="139" name="n_1aveValue【道路】&#10;一人当たり延長">
          <a:extLst>
            <a:ext uri="{FF2B5EF4-FFF2-40B4-BE49-F238E27FC236}">
              <a16:creationId xmlns:a16="http://schemas.microsoft.com/office/drawing/2014/main" id="{54DE85AE-B3DD-4C69-8A6D-6102C445969F}"/>
            </a:ext>
          </a:extLst>
        </xdr:cNvPr>
        <xdr:cNvSpPr txBox="1"/>
      </xdr:nvSpPr>
      <xdr:spPr>
        <a:xfrm>
          <a:off x="9359411" y="708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72915</xdr:rowOff>
    </xdr:from>
    <xdr:ext cx="534377" cy="259045"/>
    <xdr:sp macro="" textlink="">
      <xdr:nvSpPr>
        <xdr:cNvPr id="140" name="n_2aveValue【道路】&#10;一人当たり延長">
          <a:extLst>
            <a:ext uri="{FF2B5EF4-FFF2-40B4-BE49-F238E27FC236}">
              <a16:creationId xmlns:a16="http://schemas.microsoft.com/office/drawing/2014/main" id="{C551E2D5-ABF2-4E90-BF0E-59ADBB85E952}"/>
            </a:ext>
          </a:extLst>
        </xdr:cNvPr>
        <xdr:cNvSpPr txBox="1"/>
      </xdr:nvSpPr>
      <xdr:spPr>
        <a:xfrm>
          <a:off x="8483111" y="675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77809</xdr:rowOff>
    </xdr:from>
    <xdr:ext cx="534377" cy="259045"/>
    <xdr:sp macro="" textlink="">
      <xdr:nvSpPr>
        <xdr:cNvPr id="141" name="n_3aveValue【道路】&#10;一人当たり延長">
          <a:extLst>
            <a:ext uri="{FF2B5EF4-FFF2-40B4-BE49-F238E27FC236}">
              <a16:creationId xmlns:a16="http://schemas.microsoft.com/office/drawing/2014/main" id="{53CBA208-FB33-4A7A-B9F2-B421B306A1D1}"/>
            </a:ext>
          </a:extLst>
        </xdr:cNvPr>
        <xdr:cNvSpPr txBox="1"/>
      </xdr:nvSpPr>
      <xdr:spPr>
        <a:xfrm>
          <a:off x="7594111" y="67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72384</xdr:rowOff>
    </xdr:from>
    <xdr:ext cx="534377" cy="259045"/>
    <xdr:sp macro="" textlink="">
      <xdr:nvSpPr>
        <xdr:cNvPr id="142" name="n_4aveValue【道路】&#10;一人当たり延長">
          <a:extLst>
            <a:ext uri="{FF2B5EF4-FFF2-40B4-BE49-F238E27FC236}">
              <a16:creationId xmlns:a16="http://schemas.microsoft.com/office/drawing/2014/main" id="{5DA47E02-F05C-4D4B-B810-60C39E95DB88}"/>
            </a:ext>
          </a:extLst>
        </xdr:cNvPr>
        <xdr:cNvSpPr txBox="1"/>
      </xdr:nvSpPr>
      <xdr:spPr>
        <a:xfrm>
          <a:off x="6705111" y="675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77208</xdr:rowOff>
    </xdr:from>
    <xdr:ext cx="534377" cy="259045"/>
    <xdr:sp macro="" textlink="">
      <xdr:nvSpPr>
        <xdr:cNvPr id="143" name="n_1mainValue【道路】&#10;一人当たり延長">
          <a:extLst>
            <a:ext uri="{FF2B5EF4-FFF2-40B4-BE49-F238E27FC236}">
              <a16:creationId xmlns:a16="http://schemas.microsoft.com/office/drawing/2014/main" id="{96190F42-A51E-4BAB-869C-1EA8A99E93D3}"/>
            </a:ext>
          </a:extLst>
        </xdr:cNvPr>
        <xdr:cNvSpPr txBox="1"/>
      </xdr:nvSpPr>
      <xdr:spPr>
        <a:xfrm>
          <a:off x="9359411" y="676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51673</xdr:rowOff>
    </xdr:from>
    <xdr:ext cx="534377" cy="259045"/>
    <xdr:sp macro="" textlink="">
      <xdr:nvSpPr>
        <xdr:cNvPr id="144" name="n_2mainValue【道路】&#10;一人当たり延長">
          <a:extLst>
            <a:ext uri="{FF2B5EF4-FFF2-40B4-BE49-F238E27FC236}">
              <a16:creationId xmlns:a16="http://schemas.microsoft.com/office/drawing/2014/main" id="{0797353C-DDE9-49B5-A95E-6A9E974E2CAC}"/>
            </a:ext>
          </a:extLst>
        </xdr:cNvPr>
        <xdr:cNvSpPr txBox="1"/>
      </xdr:nvSpPr>
      <xdr:spPr>
        <a:xfrm>
          <a:off x="8483111" y="708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55770</xdr:rowOff>
    </xdr:from>
    <xdr:ext cx="534377" cy="259045"/>
    <xdr:sp macro="" textlink="">
      <xdr:nvSpPr>
        <xdr:cNvPr id="145" name="n_3mainValue【道路】&#10;一人当たり延長">
          <a:extLst>
            <a:ext uri="{FF2B5EF4-FFF2-40B4-BE49-F238E27FC236}">
              <a16:creationId xmlns:a16="http://schemas.microsoft.com/office/drawing/2014/main" id="{6D7975C5-B561-4369-BDD2-5CB179C7AA1A}"/>
            </a:ext>
          </a:extLst>
        </xdr:cNvPr>
        <xdr:cNvSpPr txBox="1"/>
      </xdr:nvSpPr>
      <xdr:spPr>
        <a:xfrm>
          <a:off x="7594111" y="708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53310</xdr:rowOff>
    </xdr:from>
    <xdr:ext cx="534377" cy="259045"/>
    <xdr:sp macro="" textlink="">
      <xdr:nvSpPr>
        <xdr:cNvPr id="146" name="n_4mainValue【道路】&#10;一人当たり延長">
          <a:extLst>
            <a:ext uri="{FF2B5EF4-FFF2-40B4-BE49-F238E27FC236}">
              <a16:creationId xmlns:a16="http://schemas.microsoft.com/office/drawing/2014/main" id="{5DC52D2A-DE1F-4851-A1E2-0AF8C5D41669}"/>
            </a:ext>
          </a:extLst>
        </xdr:cNvPr>
        <xdr:cNvSpPr txBox="1"/>
      </xdr:nvSpPr>
      <xdr:spPr>
        <a:xfrm>
          <a:off x="6705111" y="708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1BF1CB12-9A39-40AB-B833-724EB427DC4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5A510193-D0A3-4937-B9C1-27F1F6E796E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9F7DC72E-A306-45F3-A61A-E76D4AE8C3F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F9D1B3AB-5150-4167-832A-363E99E1C98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BA3CF000-8B83-45A2-B09E-FCF9F03867C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D59486FF-4CC9-4B77-B8ED-8FCC011A673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E5C94618-72EE-4E7F-B807-4D35F232407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572FD064-4D7C-4EA6-99D3-85349659468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5DF7DB14-D4D8-4AE7-8E3D-A36917A35B4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59C831B0-7A00-4EDF-BFFC-C2012C0D08D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163DF6C3-64C5-49CA-8132-9F04DEA8000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A6D8D4FB-1A22-4592-9F6B-9D30717201E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472805BD-2B5E-4B2F-8160-75D952D0614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DD0C4164-D7EC-4046-AB99-6FE6D8CA669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DFCEB069-50AC-43CA-8862-C7A0A7E2251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80121943-3570-467D-88A2-BC41375D699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A1FD84C7-4344-42BE-BF72-B91187ADA4A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BEB34961-38B3-44F1-9386-5CCC1CFBFF3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9C6108E1-A58E-4139-8098-B83274ACB18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84C728-3961-4176-B904-E9C9F2E0441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B1E737BF-34E9-48A0-A178-75E93C39D24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FD1703CD-FA99-44FA-AE35-42CEB1D31FE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FBC69552-4FFD-4DD6-907A-B66E31A728D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2DA9021F-F334-4041-8FFA-7A5F13BC0BE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47BFEAF6-2945-48A7-BD81-59FF2FDE016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a:extLst>
            <a:ext uri="{FF2B5EF4-FFF2-40B4-BE49-F238E27FC236}">
              <a16:creationId xmlns:a16="http://schemas.microsoft.com/office/drawing/2014/main" id="{A5AC2870-98FC-4E91-B6B3-2FE39330CA7F}"/>
            </a:ext>
          </a:extLst>
        </xdr:cNvPr>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1642495B-FED0-4990-8ED2-6AC96421243A}"/>
            </a:ext>
          </a:extLst>
        </xdr:cNvPr>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a:extLst>
            <a:ext uri="{FF2B5EF4-FFF2-40B4-BE49-F238E27FC236}">
              <a16:creationId xmlns:a16="http://schemas.microsoft.com/office/drawing/2014/main" id="{8B264AEB-BB52-40DD-9A61-537A5BE86049}"/>
            </a:ext>
          </a:extLst>
        </xdr:cNvPr>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65D9D12C-A567-4867-93CD-76619849BD12}"/>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54BFDD8C-45B8-4BDE-8E49-C78CFBF5E111}"/>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280D01EC-74ED-41DC-94DE-849969922731}"/>
            </a:ext>
          </a:extLst>
        </xdr:cNvPr>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BA5C2288-2833-4051-A763-3850A0E77455}"/>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79" name="フローチャート: 判断 178">
          <a:extLst>
            <a:ext uri="{FF2B5EF4-FFF2-40B4-BE49-F238E27FC236}">
              <a16:creationId xmlns:a16="http://schemas.microsoft.com/office/drawing/2014/main" id="{9C9595CF-6EB7-46CA-BE42-CE9830D587D8}"/>
            </a:ext>
          </a:extLst>
        </xdr:cNvPr>
        <xdr:cNvSpPr/>
      </xdr:nvSpPr>
      <xdr:spPr>
        <a:xfrm>
          <a:off x="3746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a:extLst>
            <a:ext uri="{FF2B5EF4-FFF2-40B4-BE49-F238E27FC236}">
              <a16:creationId xmlns:a16="http://schemas.microsoft.com/office/drawing/2014/main" id="{AB927A61-5553-40EA-B9CD-91E23288AD8F}"/>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81" name="フローチャート: 判断 180">
          <a:extLst>
            <a:ext uri="{FF2B5EF4-FFF2-40B4-BE49-F238E27FC236}">
              <a16:creationId xmlns:a16="http://schemas.microsoft.com/office/drawing/2014/main" id="{E095781F-5C42-4AFF-B60D-2D9C8637BEFC}"/>
            </a:ext>
          </a:extLst>
        </xdr:cNvPr>
        <xdr:cNvSpPr/>
      </xdr:nvSpPr>
      <xdr:spPr>
        <a:xfrm>
          <a:off x="1968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2" name="フローチャート: 判断 181">
          <a:extLst>
            <a:ext uri="{FF2B5EF4-FFF2-40B4-BE49-F238E27FC236}">
              <a16:creationId xmlns:a16="http://schemas.microsoft.com/office/drawing/2014/main" id="{462943EB-5420-4C0B-B039-BD95C758B521}"/>
            </a:ext>
          </a:extLst>
        </xdr:cNvPr>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B465892-EEA0-42AD-B769-4E0CAB0B5B6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4725CD5-45E4-4E4F-9DB0-40DF465E765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9B0F413-3206-40F5-97CB-4A5495883AF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BC81153-A876-41F4-83B4-857AEB99A91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06B8BD6-D138-460A-B1D5-E1246A25C29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32476</xdr:rowOff>
    </xdr:from>
    <xdr:to>
      <xdr:col>24</xdr:col>
      <xdr:colOff>114300</xdr:colOff>
      <xdr:row>59</xdr:row>
      <xdr:rowOff>134076</xdr:rowOff>
    </xdr:to>
    <xdr:sp macro="" textlink="">
      <xdr:nvSpPr>
        <xdr:cNvPr id="188" name="楕円 187">
          <a:extLst>
            <a:ext uri="{FF2B5EF4-FFF2-40B4-BE49-F238E27FC236}">
              <a16:creationId xmlns:a16="http://schemas.microsoft.com/office/drawing/2014/main" id="{EFD335AB-01F1-49E9-867B-C48AA7DD883A}"/>
            </a:ext>
          </a:extLst>
        </xdr:cNvPr>
        <xdr:cNvSpPr/>
      </xdr:nvSpPr>
      <xdr:spPr>
        <a:xfrm>
          <a:off x="45847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55353</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557D2B27-4E19-429A-80EA-3E8AF2D99A2D}"/>
            </a:ext>
          </a:extLst>
        </xdr:cNvPr>
        <xdr:cNvSpPr txBox="1"/>
      </xdr:nvSpPr>
      <xdr:spPr>
        <a:xfrm>
          <a:off x="4673600" y="999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4717</xdr:rowOff>
    </xdr:from>
    <xdr:to>
      <xdr:col>20</xdr:col>
      <xdr:colOff>38100</xdr:colOff>
      <xdr:row>59</xdr:row>
      <xdr:rowOff>106317</xdr:rowOff>
    </xdr:to>
    <xdr:sp macro="" textlink="">
      <xdr:nvSpPr>
        <xdr:cNvPr id="190" name="楕円 189">
          <a:extLst>
            <a:ext uri="{FF2B5EF4-FFF2-40B4-BE49-F238E27FC236}">
              <a16:creationId xmlns:a16="http://schemas.microsoft.com/office/drawing/2014/main" id="{383A3D0A-1131-48D2-9889-D5BA97FA0791}"/>
            </a:ext>
          </a:extLst>
        </xdr:cNvPr>
        <xdr:cNvSpPr/>
      </xdr:nvSpPr>
      <xdr:spPr>
        <a:xfrm>
          <a:off x="37465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55517</xdr:rowOff>
    </xdr:from>
    <xdr:to>
      <xdr:col>24</xdr:col>
      <xdr:colOff>63500</xdr:colOff>
      <xdr:row>59</xdr:row>
      <xdr:rowOff>83276</xdr:rowOff>
    </xdr:to>
    <xdr:cxnSp macro="">
      <xdr:nvCxnSpPr>
        <xdr:cNvPr id="191" name="直線コネクタ 190">
          <a:extLst>
            <a:ext uri="{FF2B5EF4-FFF2-40B4-BE49-F238E27FC236}">
              <a16:creationId xmlns:a16="http://schemas.microsoft.com/office/drawing/2014/main" id="{54BF34D3-D016-4D76-8733-0DDD5B8B4EFB}"/>
            </a:ext>
          </a:extLst>
        </xdr:cNvPr>
        <xdr:cNvCxnSpPr/>
      </xdr:nvCxnSpPr>
      <xdr:spPr>
        <a:xfrm>
          <a:off x="3797300" y="1017106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148409</xdr:rowOff>
    </xdr:from>
    <xdr:to>
      <xdr:col>15</xdr:col>
      <xdr:colOff>101600</xdr:colOff>
      <xdr:row>59</xdr:row>
      <xdr:rowOff>78559</xdr:rowOff>
    </xdr:to>
    <xdr:sp macro="" textlink="">
      <xdr:nvSpPr>
        <xdr:cNvPr id="192" name="楕円 191">
          <a:extLst>
            <a:ext uri="{FF2B5EF4-FFF2-40B4-BE49-F238E27FC236}">
              <a16:creationId xmlns:a16="http://schemas.microsoft.com/office/drawing/2014/main" id="{67AF36D4-4B4B-4FD2-B6CF-55F25D40C8E4}"/>
            </a:ext>
          </a:extLst>
        </xdr:cNvPr>
        <xdr:cNvSpPr/>
      </xdr:nvSpPr>
      <xdr:spPr>
        <a:xfrm>
          <a:off x="2857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27759</xdr:rowOff>
    </xdr:from>
    <xdr:to>
      <xdr:col>19</xdr:col>
      <xdr:colOff>177800</xdr:colOff>
      <xdr:row>59</xdr:row>
      <xdr:rowOff>55517</xdr:rowOff>
    </xdr:to>
    <xdr:cxnSp macro="">
      <xdr:nvCxnSpPr>
        <xdr:cNvPr id="193" name="直線コネクタ 192">
          <a:extLst>
            <a:ext uri="{FF2B5EF4-FFF2-40B4-BE49-F238E27FC236}">
              <a16:creationId xmlns:a16="http://schemas.microsoft.com/office/drawing/2014/main" id="{B4AEA1F8-F6DB-4C79-BF3A-59187A7FB856}"/>
            </a:ext>
          </a:extLst>
        </xdr:cNvPr>
        <xdr:cNvCxnSpPr/>
      </xdr:nvCxnSpPr>
      <xdr:spPr>
        <a:xfrm>
          <a:off x="2908300" y="1014330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120650</xdr:rowOff>
    </xdr:from>
    <xdr:to>
      <xdr:col>10</xdr:col>
      <xdr:colOff>165100</xdr:colOff>
      <xdr:row>59</xdr:row>
      <xdr:rowOff>50800</xdr:rowOff>
    </xdr:to>
    <xdr:sp macro="" textlink="">
      <xdr:nvSpPr>
        <xdr:cNvPr id="194" name="楕円 193">
          <a:extLst>
            <a:ext uri="{FF2B5EF4-FFF2-40B4-BE49-F238E27FC236}">
              <a16:creationId xmlns:a16="http://schemas.microsoft.com/office/drawing/2014/main" id="{F2355121-40A9-49A6-8C03-89F70B1BDA39}"/>
            </a:ext>
          </a:extLst>
        </xdr:cNvPr>
        <xdr:cNvSpPr/>
      </xdr:nvSpPr>
      <xdr:spPr>
        <a:xfrm>
          <a:off x="1968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0</xdr:rowOff>
    </xdr:from>
    <xdr:to>
      <xdr:col>15</xdr:col>
      <xdr:colOff>50800</xdr:colOff>
      <xdr:row>59</xdr:row>
      <xdr:rowOff>27759</xdr:rowOff>
    </xdr:to>
    <xdr:cxnSp macro="">
      <xdr:nvCxnSpPr>
        <xdr:cNvPr id="195" name="直線コネクタ 194">
          <a:extLst>
            <a:ext uri="{FF2B5EF4-FFF2-40B4-BE49-F238E27FC236}">
              <a16:creationId xmlns:a16="http://schemas.microsoft.com/office/drawing/2014/main" id="{CCBB4B4A-3D54-4403-BC85-CA84C05CBE1A}"/>
            </a:ext>
          </a:extLst>
        </xdr:cNvPr>
        <xdr:cNvCxnSpPr/>
      </xdr:nvCxnSpPr>
      <xdr:spPr>
        <a:xfrm>
          <a:off x="2019300" y="1011555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92891</xdr:rowOff>
    </xdr:from>
    <xdr:to>
      <xdr:col>6</xdr:col>
      <xdr:colOff>38100</xdr:colOff>
      <xdr:row>59</xdr:row>
      <xdr:rowOff>23041</xdr:rowOff>
    </xdr:to>
    <xdr:sp macro="" textlink="">
      <xdr:nvSpPr>
        <xdr:cNvPr id="196" name="楕円 195">
          <a:extLst>
            <a:ext uri="{FF2B5EF4-FFF2-40B4-BE49-F238E27FC236}">
              <a16:creationId xmlns:a16="http://schemas.microsoft.com/office/drawing/2014/main" id="{A1E5FA70-BD41-4124-BFBD-978F51D9806F}"/>
            </a:ext>
          </a:extLst>
        </xdr:cNvPr>
        <xdr:cNvSpPr/>
      </xdr:nvSpPr>
      <xdr:spPr>
        <a:xfrm>
          <a:off x="1079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143691</xdr:rowOff>
    </xdr:from>
    <xdr:to>
      <xdr:col>10</xdr:col>
      <xdr:colOff>114300</xdr:colOff>
      <xdr:row>59</xdr:row>
      <xdr:rowOff>0</xdr:rowOff>
    </xdr:to>
    <xdr:cxnSp macro="">
      <xdr:nvCxnSpPr>
        <xdr:cNvPr id="197" name="直線コネクタ 196">
          <a:extLst>
            <a:ext uri="{FF2B5EF4-FFF2-40B4-BE49-F238E27FC236}">
              <a16:creationId xmlns:a16="http://schemas.microsoft.com/office/drawing/2014/main" id="{D4E32FCA-C0C4-4900-89BE-8F439E12D1F4}"/>
            </a:ext>
          </a:extLst>
        </xdr:cNvPr>
        <xdr:cNvCxnSpPr/>
      </xdr:nvCxnSpPr>
      <xdr:spPr>
        <a:xfrm>
          <a:off x="1130300" y="1008779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117039</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B07274A5-8B6F-4FDD-9128-AC85083FC6CB}"/>
            </a:ext>
          </a:extLst>
        </xdr:cNvPr>
        <xdr:cNvSpPr txBox="1"/>
      </xdr:nvSpPr>
      <xdr:spPr>
        <a:xfrm>
          <a:off x="35820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8C1BB4C-CFD2-469C-B445-C8D4E5E605CE}"/>
            </a:ext>
          </a:extLst>
        </xdr:cNvPr>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68053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C4F9DF44-D202-46D6-894C-6D8CE019D9CE}"/>
            </a:ext>
          </a:extLst>
        </xdr:cNvPr>
        <xdr:cNvSpPr txBox="1"/>
      </xdr:nvSpPr>
      <xdr:spPr>
        <a:xfrm>
          <a:off x="1816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2739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71C9AF19-F2A4-46B6-8D6B-23CB1838B0F1}"/>
            </a:ext>
          </a:extLst>
        </xdr:cNvPr>
        <xdr:cNvSpPr txBox="1"/>
      </xdr:nvSpPr>
      <xdr:spPr>
        <a:xfrm>
          <a:off x="927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122844</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6B1F5888-4B71-45E9-A3FB-576B5A95B710}"/>
            </a:ext>
          </a:extLst>
        </xdr:cNvPr>
        <xdr:cNvSpPr txBox="1"/>
      </xdr:nvSpPr>
      <xdr:spPr>
        <a:xfrm>
          <a:off x="35820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95086</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21C45B31-C340-49B2-9B9F-F0B56E82F7F4}"/>
            </a:ext>
          </a:extLst>
        </xdr:cNvPr>
        <xdr:cNvSpPr txBox="1"/>
      </xdr:nvSpPr>
      <xdr:spPr>
        <a:xfrm>
          <a:off x="27057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67327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E6039011-CCC4-4503-B9C5-6A7E3D726B56}"/>
            </a:ext>
          </a:extLst>
        </xdr:cNvPr>
        <xdr:cNvSpPr txBox="1"/>
      </xdr:nvSpPr>
      <xdr:spPr>
        <a:xfrm>
          <a:off x="1816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39568</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B7EF8DE6-3ED3-4A1D-927B-4E60D3A60886}"/>
            </a:ext>
          </a:extLst>
        </xdr:cNvPr>
        <xdr:cNvSpPr txBox="1"/>
      </xdr:nvSpPr>
      <xdr:spPr>
        <a:xfrm>
          <a:off x="9277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5F07F29C-1856-475D-B440-C9DD2D003D7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4CCE0317-B7E2-4EDB-89A9-572AE0A1820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22C15A3B-C2B6-44E3-A318-F59456C55E1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5638AB2F-8640-4BB4-B9DC-8D7C021AFC5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8C64E27B-135D-4403-9458-BADF44309A0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46972B70-5016-41E7-BB1A-9A77FD44A20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15E477DF-7FB5-42C1-B1AF-35D089CB980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17A16B4D-6DD3-4658-8B1C-2B187552FFF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DC262A01-06EE-4CD7-945A-5D5D09CE512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BF5694CC-67E6-45F5-AB78-3E08CA78053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8F18FF99-6E0E-4D11-8559-98D8D699368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51BA792C-7269-4172-A529-12E545423369}"/>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6D909899-4F15-4172-8AFB-C07BEB42845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2D199620-57AB-4989-B054-224ABE1D0872}"/>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80D606CD-0179-4F31-9218-A5BBFE6032F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AA7943A7-09DE-4C74-A593-613F6EB7F5CC}"/>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91346127-0B4A-45E2-8544-1FE3DA086D5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887CD730-D13B-476B-BB56-B5A46F3C763D}"/>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99413233-09DE-4DC9-8E4D-9C31EFE952F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a:extLst>
            <a:ext uri="{FF2B5EF4-FFF2-40B4-BE49-F238E27FC236}">
              <a16:creationId xmlns:a16="http://schemas.microsoft.com/office/drawing/2014/main" id="{67D361B5-D16C-43ED-AB6D-C195EA7E02A3}"/>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305E8C31-E943-4019-A366-30B110104EA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91DF6F4E-2FE1-48BA-927C-24F81831EC07}"/>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F010CDF7-A7E1-404C-8023-0E98FFA8D3E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a:extLst>
            <a:ext uri="{FF2B5EF4-FFF2-40B4-BE49-F238E27FC236}">
              <a16:creationId xmlns:a16="http://schemas.microsoft.com/office/drawing/2014/main" id="{65FB9C60-192D-4114-8D41-FFAF36D2CC8C}"/>
            </a:ext>
          </a:extLst>
        </xdr:cNvPr>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a:extLst>
            <a:ext uri="{FF2B5EF4-FFF2-40B4-BE49-F238E27FC236}">
              <a16:creationId xmlns:a16="http://schemas.microsoft.com/office/drawing/2014/main" id="{B4EEC1E4-12B5-4FAE-A8F6-0511042B507E}"/>
            </a:ext>
          </a:extLst>
        </xdr:cNvPr>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a:extLst>
            <a:ext uri="{FF2B5EF4-FFF2-40B4-BE49-F238E27FC236}">
              <a16:creationId xmlns:a16="http://schemas.microsoft.com/office/drawing/2014/main" id="{377F692C-0F4F-429E-BDA7-7A9DF22E2078}"/>
            </a:ext>
          </a:extLst>
        </xdr:cNvPr>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a:extLst>
            <a:ext uri="{FF2B5EF4-FFF2-40B4-BE49-F238E27FC236}">
              <a16:creationId xmlns:a16="http://schemas.microsoft.com/office/drawing/2014/main" id="{DD102A75-DCAA-4646-B949-EC3B078C9AFF}"/>
            </a:ext>
          </a:extLst>
        </xdr:cNvPr>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a:extLst>
            <a:ext uri="{FF2B5EF4-FFF2-40B4-BE49-F238E27FC236}">
              <a16:creationId xmlns:a16="http://schemas.microsoft.com/office/drawing/2014/main" id="{60EC623A-7B34-41E2-9A26-9D716FB6BF8B}"/>
            </a:ext>
          </a:extLst>
        </xdr:cNvPr>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18183</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9583EEF1-3448-455C-B392-EA3C1B2857B6}"/>
            </a:ext>
          </a:extLst>
        </xdr:cNvPr>
        <xdr:cNvSpPr txBox="1"/>
      </xdr:nvSpPr>
      <xdr:spPr>
        <a:xfrm>
          <a:off x="10515600" y="10819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a:extLst>
            <a:ext uri="{FF2B5EF4-FFF2-40B4-BE49-F238E27FC236}">
              <a16:creationId xmlns:a16="http://schemas.microsoft.com/office/drawing/2014/main" id="{30034AD1-5B5C-422F-BF7B-67F754A142C5}"/>
            </a:ext>
          </a:extLst>
        </xdr:cNvPr>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36" name="フローチャート: 判断 235">
          <a:extLst>
            <a:ext uri="{FF2B5EF4-FFF2-40B4-BE49-F238E27FC236}">
              <a16:creationId xmlns:a16="http://schemas.microsoft.com/office/drawing/2014/main" id="{E0526900-9D29-47CB-8E5A-0A81837408A9}"/>
            </a:ext>
          </a:extLst>
        </xdr:cNvPr>
        <xdr:cNvSpPr/>
      </xdr:nvSpPr>
      <xdr:spPr>
        <a:xfrm>
          <a:off x="9588500" y="1082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153653</xdr:rowOff>
    </xdr:from>
    <xdr:to>
      <xdr:col>46</xdr:col>
      <xdr:colOff>38100</xdr:colOff>
      <xdr:row>63</xdr:row>
      <xdr:rowOff>83803</xdr:rowOff>
    </xdr:to>
    <xdr:sp macro="" textlink="">
      <xdr:nvSpPr>
        <xdr:cNvPr id="237" name="フローチャート: 判断 236">
          <a:extLst>
            <a:ext uri="{FF2B5EF4-FFF2-40B4-BE49-F238E27FC236}">
              <a16:creationId xmlns:a16="http://schemas.microsoft.com/office/drawing/2014/main" id="{8483E536-9D7A-49C9-A866-AC6A9A3B0708}"/>
            </a:ext>
          </a:extLst>
        </xdr:cNvPr>
        <xdr:cNvSpPr/>
      </xdr:nvSpPr>
      <xdr:spPr>
        <a:xfrm>
          <a:off x="8699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154923</xdr:rowOff>
    </xdr:from>
    <xdr:to>
      <xdr:col>41</xdr:col>
      <xdr:colOff>101600</xdr:colOff>
      <xdr:row>63</xdr:row>
      <xdr:rowOff>85073</xdr:rowOff>
    </xdr:to>
    <xdr:sp macro="" textlink="">
      <xdr:nvSpPr>
        <xdr:cNvPr id="238" name="フローチャート: 判断 237">
          <a:extLst>
            <a:ext uri="{FF2B5EF4-FFF2-40B4-BE49-F238E27FC236}">
              <a16:creationId xmlns:a16="http://schemas.microsoft.com/office/drawing/2014/main" id="{3269B0CB-1DAE-4115-9C2F-EB5A97D455D9}"/>
            </a:ext>
          </a:extLst>
        </xdr:cNvPr>
        <xdr:cNvSpPr/>
      </xdr:nvSpPr>
      <xdr:spPr>
        <a:xfrm>
          <a:off x="7810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46446</xdr:rowOff>
    </xdr:from>
    <xdr:to>
      <xdr:col>36</xdr:col>
      <xdr:colOff>165100</xdr:colOff>
      <xdr:row>63</xdr:row>
      <xdr:rowOff>148046</xdr:rowOff>
    </xdr:to>
    <xdr:sp macro="" textlink="">
      <xdr:nvSpPr>
        <xdr:cNvPr id="239" name="フローチャート: 判断 238">
          <a:extLst>
            <a:ext uri="{FF2B5EF4-FFF2-40B4-BE49-F238E27FC236}">
              <a16:creationId xmlns:a16="http://schemas.microsoft.com/office/drawing/2014/main" id="{3E883F67-0C24-4EB8-A456-BF9D02B5F25F}"/>
            </a:ext>
          </a:extLst>
        </xdr:cNvPr>
        <xdr:cNvSpPr/>
      </xdr:nvSpPr>
      <xdr:spPr>
        <a:xfrm>
          <a:off x="6921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8E393503-1311-4EC4-8282-88F4DB11A3B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AAB8E91-B018-4B0F-85A8-D41081F26BA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2D6D688-0B0A-4FF1-9609-2F7312E8D2F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7CA4849-07BE-44D7-9551-5F2E2CB4E21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2A3E0AD-74D2-4ABE-B7A8-D2581F4431F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43288</xdr:rowOff>
    </xdr:from>
    <xdr:to>
      <xdr:col>55</xdr:col>
      <xdr:colOff>50800</xdr:colOff>
      <xdr:row>59</xdr:row>
      <xdr:rowOff>144888</xdr:rowOff>
    </xdr:to>
    <xdr:sp macro="" textlink="">
      <xdr:nvSpPr>
        <xdr:cNvPr id="245" name="楕円 244">
          <a:extLst>
            <a:ext uri="{FF2B5EF4-FFF2-40B4-BE49-F238E27FC236}">
              <a16:creationId xmlns:a16="http://schemas.microsoft.com/office/drawing/2014/main" id="{D42F7B05-78C1-4054-B95B-4F3A400E04BA}"/>
            </a:ext>
          </a:extLst>
        </xdr:cNvPr>
        <xdr:cNvSpPr/>
      </xdr:nvSpPr>
      <xdr:spPr>
        <a:xfrm>
          <a:off x="10426700" y="1015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66165</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17702CAC-ED03-4895-BF55-2052FBFD8707}"/>
            </a:ext>
          </a:extLst>
        </xdr:cNvPr>
        <xdr:cNvSpPr txBox="1"/>
      </xdr:nvSpPr>
      <xdr:spPr>
        <a:xfrm>
          <a:off x="10515600" y="100102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38702</xdr:rowOff>
    </xdr:from>
    <xdr:to>
      <xdr:col>50</xdr:col>
      <xdr:colOff>165100</xdr:colOff>
      <xdr:row>59</xdr:row>
      <xdr:rowOff>140302</xdr:rowOff>
    </xdr:to>
    <xdr:sp macro="" textlink="">
      <xdr:nvSpPr>
        <xdr:cNvPr id="247" name="楕円 246">
          <a:extLst>
            <a:ext uri="{FF2B5EF4-FFF2-40B4-BE49-F238E27FC236}">
              <a16:creationId xmlns:a16="http://schemas.microsoft.com/office/drawing/2014/main" id="{189DD6D3-B3BE-4F8E-A9F9-DA61A0271C8C}"/>
            </a:ext>
          </a:extLst>
        </xdr:cNvPr>
        <xdr:cNvSpPr/>
      </xdr:nvSpPr>
      <xdr:spPr>
        <a:xfrm>
          <a:off x="9588500" y="1015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89502</xdr:rowOff>
    </xdr:from>
    <xdr:to>
      <xdr:col>55</xdr:col>
      <xdr:colOff>0</xdr:colOff>
      <xdr:row>59</xdr:row>
      <xdr:rowOff>94088</xdr:rowOff>
    </xdr:to>
    <xdr:cxnSp macro="">
      <xdr:nvCxnSpPr>
        <xdr:cNvPr id="248" name="直線コネクタ 247">
          <a:extLst>
            <a:ext uri="{FF2B5EF4-FFF2-40B4-BE49-F238E27FC236}">
              <a16:creationId xmlns:a16="http://schemas.microsoft.com/office/drawing/2014/main" id="{80E48318-765D-45A6-9C06-9355EFA2A9A4}"/>
            </a:ext>
          </a:extLst>
        </xdr:cNvPr>
        <xdr:cNvCxnSpPr/>
      </xdr:nvCxnSpPr>
      <xdr:spPr>
        <a:xfrm>
          <a:off x="9639300" y="10205052"/>
          <a:ext cx="838200" cy="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37778</xdr:rowOff>
    </xdr:from>
    <xdr:to>
      <xdr:col>46</xdr:col>
      <xdr:colOff>38100</xdr:colOff>
      <xdr:row>59</xdr:row>
      <xdr:rowOff>139378</xdr:rowOff>
    </xdr:to>
    <xdr:sp macro="" textlink="">
      <xdr:nvSpPr>
        <xdr:cNvPr id="249" name="楕円 248">
          <a:extLst>
            <a:ext uri="{FF2B5EF4-FFF2-40B4-BE49-F238E27FC236}">
              <a16:creationId xmlns:a16="http://schemas.microsoft.com/office/drawing/2014/main" id="{FB9F2338-0CB0-4FFB-A42E-143A5DF3DCD2}"/>
            </a:ext>
          </a:extLst>
        </xdr:cNvPr>
        <xdr:cNvSpPr/>
      </xdr:nvSpPr>
      <xdr:spPr>
        <a:xfrm>
          <a:off x="8699500" y="1015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88578</xdr:rowOff>
    </xdr:from>
    <xdr:to>
      <xdr:col>50</xdr:col>
      <xdr:colOff>114300</xdr:colOff>
      <xdr:row>59</xdr:row>
      <xdr:rowOff>89502</xdr:rowOff>
    </xdr:to>
    <xdr:cxnSp macro="">
      <xdr:nvCxnSpPr>
        <xdr:cNvPr id="250" name="直線コネクタ 249">
          <a:extLst>
            <a:ext uri="{FF2B5EF4-FFF2-40B4-BE49-F238E27FC236}">
              <a16:creationId xmlns:a16="http://schemas.microsoft.com/office/drawing/2014/main" id="{27772BC5-0408-44C9-9010-931C2958B3A4}"/>
            </a:ext>
          </a:extLst>
        </xdr:cNvPr>
        <xdr:cNvCxnSpPr/>
      </xdr:nvCxnSpPr>
      <xdr:spPr>
        <a:xfrm>
          <a:off x="8750300" y="10204128"/>
          <a:ext cx="889000" cy="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62891</xdr:rowOff>
    </xdr:from>
    <xdr:to>
      <xdr:col>41</xdr:col>
      <xdr:colOff>101600</xdr:colOff>
      <xdr:row>59</xdr:row>
      <xdr:rowOff>164491</xdr:rowOff>
    </xdr:to>
    <xdr:sp macro="" textlink="">
      <xdr:nvSpPr>
        <xdr:cNvPr id="251" name="楕円 250">
          <a:extLst>
            <a:ext uri="{FF2B5EF4-FFF2-40B4-BE49-F238E27FC236}">
              <a16:creationId xmlns:a16="http://schemas.microsoft.com/office/drawing/2014/main" id="{4ECAB615-C628-4BB4-A932-284BEAFD2746}"/>
            </a:ext>
          </a:extLst>
        </xdr:cNvPr>
        <xdr:cNvSpPr/>
      </xdr:nvSpPr>
      <xdr:spPr>
        <a:xfrm>
          <a:off x="7810500" y="101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88578</xdr:rowOff>
    </xdr:from>
    <xdr:to>
      <xdr:col>45</xdr:col>
      <xdr:colOff>177800</xdr:colOff>
      <xdr:row>59</xdr:row>
      <xdr:rowOff>113691</xdr:rowOff>
    </xdr:to>
    <xdr:cxnSp macro="">
      <xdr:nvCxnSpPr>
        <xdr:cNvPr id="252" name="直線コネクタ 251">
          <a:extLst>
            <a:ext uri="{FF2B5EF4-FFF2-40B4-BE49-F238E27FC236}">
              <a16:creationId xmlns:a16="http://schemas.microsoft.com/office/drawing/2014/main" id="{F5A5336C-9771-4F26-92BC-BCE6C27C16EE}"/>
            </a:ext>
          </a:extLst>
        </xdr:cNvPr>
        <xdr:cNvCxnSpPr/>
      </xdr:nvCxnSpPr>
      <xdr:spPr>
        <a:xfrm flipV="1">
          <a:off x="7861300" y="10204128"/>
          <a:ext cx="889000" cy="2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46016</xdr:rowOff>
    </xdr:from>
    <xdr:to>
      <xdr:col>36</xdr:col>
      <xdr:colOff>165100</xdr:colOff>
      <xdr:row>59</xdr:row>
      <xdr:rowOff>147616</xdr:rowOff>
    </xdr:to>
    <xdr:sp macro="" textlink="">
      <xdr:nvSpPr>
        <xdr:cNvPr id="253" name="楕円 252">
          <a:extLst>
            <a:ext uri="{FF2B5EF4-FFF2-40B4-BE49-F238E27FC236}">
              <a16:creationId xmlns:a16="http://schemas.microsoft.com/office/drawing/2014/main" id="{8A33BDFB-9CE4-4C7C-8EB6-EECD1D79CAB7}"/>
            </a:ext>
          </a:extLst>
        </xdr:cNvPr>
        <xdr:cNvSpPr/>
      </xdr:nvSpPr>
      <xdr:spPr>
        <a:xfrm>
          <a:off x="6921500" y="1016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96816</xdr:rowOff>
    </xdr:from>
    <xdr:to>
      <xdr:col>41</xdr:col>
      <xdr:colOff>50800</xdr:colOff>
      <xdr:row>59</xdr:row>
      <xdr:rowOff>113691</xdr:rowOff>
    </xdr:to>
    <xdr:cxnSp macro="">
      <xdr:nvCxnSpPr>
        <xdr:cNvPr id="254" name="直線コネクタ 253">
          <a:extLst>
            <a:ext uri="{FF2B5EF4-FFF2-40B4-BE49-F238E27FC236}">
              <a16:creationId xmlns:a16="http://schemas.microsoft.com/office/drawing/2014/main" id="{867578F0-7879-4A6D-BA65-2D7AEF896DA4}"/>
            </a:ext>
          </a:extLst>
        </xdr:cNvPr>
        <xdr:cNvCxnSpPr/>
      </xdr:nvCxnSpPr>
      <xdr:spPr>
        <a:xfrm>
          <a:off x="6972300" y="10212366"/>
          <a:ext cx="889000" cy="1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115125</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D099EBC5-8EDB-49AA-B879-0D0568758421}"/>
            </a:ext>
          </a:extLst>
        </xdr:cNvPr>
        <xdr:cNvSpPr txBox="1"/>
      </xdr:nvSpPr>
      <xdr:spPr>
        <a:xfrm>
          <a:off x="9281505" y="10916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74930</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0115F23F-A2C2-45EA-9846-CF0B0A86C348}"/>
            </a:ext>
          </a:extLst>
        </xdr:cNvPr>
        <xdr:cNvSpPr txBox="1"/>
      </xdr:nvSpPr>
      <xdr:spPr>
        <a:xfrm>
          <a:off x="8405205" y="108762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76200</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6408B788-481B-4455-883E-69A2E587A701}"/>
            </a:ext>
          </a:extLst>
        </xdr:cNvPr>
        <xdr:cNvSpPr txBox="1"/>
      </xdr:nvSpPr>
      <xdr:spPr>
        <a:xfrm>
          <a:off x="7516205" y="10877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139173</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7DDEC83B-1490-401A-A024-DAE6D4766865}"/>
            </a:ext>
          </a:extLst>
        </xdr:cNvPr>
        <xdr:cNvSpPr txBox="1"/>
      </xdr:nvSpPr>
      <xdr:spPr>
        <a:xfrm>
          <a:off x="6627205" y="10940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57</xdr:row>
      <xdr:rowOff>156829</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274AEEBD-A46F-4025-B3EB-D93C4C4A3AA3}"/>
            </a:ext>
          </a:extLst>
        </xdr:cNvPr>
        <xdr:cNvSpPr txBox="1"/>
      </xdr:nvSpPr>
      <xdr:spPr>
        <a:xfrm>
          <a:off x="9281505" y="99294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57</xdr:row>
      <xdr:rowOff>155905</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1E280F3D-981F-4091-9835-52555CB65D23}"/>
            </a:ext>
          </a:extLst>
        </xdr:cNvPr>
        <xdr:cNvSpPr txBox="1"/>
      </xdr:nvSpPr>
      <xdr:spPr>
        <a:xfrm>
          <a:off x="8405205" y="99285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58</xdr:row>
      <xdr:rowOff>9568</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C160CEA6-4E73-4FB8-B1FC-D0DB14284081}"/>
            </a:ext>
          </a:extLst>
        </xdr:cNvPr>
        <xdr:cNvSpPr txBox="1"/>
      </xdr:nvSpPr>
      <xdr:spPr>
        <a:xfrm>
          <a:off x="7516205" y="99536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57</xdr:row>
      <xdr:rowOff>164143</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68344CC8-F481-48F8-978D-36900BC755C7}"/>
            </a:ext>
          </a:extLst>
        </xdr:cNvPr>
        <xdr:cNvSpPr txBox="1"/>
      </xdr:nvSpPr>
      <xdr:spPr>
        <a:xfrm>
          <a:off x="6627205" y="99367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19F204F7-BD98-4279-A973-15C806A9D57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B2094503-BF7C-42FB-A382-72EF43A6365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3F61561C-7212-4D52-B4ED-B6B034727A9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A0451050-F382-4F72-BB54-89FEA574A47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39963B9B-B27C-497B-8E23-1ED85D73AF0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14422198-A705-420A-969B-2770F7D1315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934B40A6-DF87-4711-A4FC-5D111BA1523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822DC0E0-021C-4591-BFDC-0FA691F150C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60D91B32-9E14-4B06-8D8C-031A4F36F69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A6EE503F-A4BE-4833-934E-2A23F6BF78E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B6670387-1E05-476D-A407-C5E17EFBA26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52EC9B50-3B2B-459C-9CF2-DFC602B87DE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FD674DA1-E315-4647-9FA4-43EB61AD72E5}"/>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C269989C-A60B-451A-87A4-51CA56B48B1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508A3329-E801-4C30-AAC6-6890EFE7CD9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AF3E5B8A-0E63-4ECD-AC41-BB2B2D8ADD4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98674639-9D4F-4051-B685-7C437376283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F5A3270C-E3E5-45F2-A7A3-0A544ECCF2E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2F69DB71-CEF0-4D59-B776-0B8382A61AF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C77C02A2-68A8-4C47-B917-525093EE39A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8729BD0A-EE9C-4C1F-91E4-1D1DEC86A939}"/>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520348C0-CFCE-4425-B768-58859CE1997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19506C49-AB9A-4369-BCD5-C356A59009FD}"/>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BA541FA8-097A-4447-BEAD-31B08F0EB0F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B5B3E557-F1CC-4242-B177-D833A08F7C2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4F3B0DC2-CC3A-4D3B-B327-88DA97D3BFB4}"/>
            </a:ext>
          </a:extLst>
        </xdr:cNvPr>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403B92-0BAE-4EFA-BDF2-953A24B1607A}"/>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36A5E572-E911-493E-9040-6883892C7BC9}"/>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95166A1E-94A5-4282-9CD7-F6862A7F15AD}"/>
            </a:ext>
          </a:extLst>
        </xdr:cNvPr>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a:extLst>
            <a:ext uri="{FF2B5EF4-FFF2-40B4-BE49-F238E27FC236}">
              <a16:creationId xmlns:a16="http://schemas.microsoft.com/office/drawing/2014/main" id="{00BF4268-EADF-46A8-AC1B-24BBC37E4A9F}"/>
            </a:ext>
          </a:extLst>
        </xdr:cNvPr>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132278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3E90797E-AD8B-40FD-91B0-5FBFE18FF948}"/>
            </a:ext>
          </a:extLst>
        </xdr:cNvPr>
        <xdr:cNvSpPr txBox="1"/>
      </xdr:nvSpPr>
      <xdr:spPr>
        <a:xfrm>
          <a:off x="4673600" y="1419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a:extLst>
            <a:ext uri="{FF2B5EF4-FFF2-40B4-BE49-F238E27FC236}">
              <a16:creationId xmlns:a16="http://schemas.microsoft.com/office/drawing/2014/main" id="{BDDDA0C3-EE53-4DBF-BAA2-139287DC2B65}"/>
            </a:ext>
          </a:extLst>
        </xdr:cNvPr>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95" name="フローチャート: 判断 294">
          <a:extLst>
            <a:ext uri="{FF2B5EF4-FFF2-40B4-BE49-F238E27FC236}">
              <a16:creationId xmlns:a16="http://schemas.microsoft.com/office/drawing/2014/main" id="{99EE6391-FE85-43A4-A5B8-178E0F92D366}"/>
            </a:ext>
          </a:extLst>
        </xdr:cNvPr>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363</xdr:rowOff>
    </xdr:from>
    <xdr:to>
      <xdr:col>15</xdr:col>
      <xdr:colOff>101600</xdr:colOff>
      <xdr:row>83</xdr:row>
      <xdr:rowOff>101963</xdr:rowOff>
    </xdr:to>
    <xdr:sp macro="" textlink="">
      <xdr:nvSpPr>
        <xdr:cNvPr id="296" name="フローチャート: 判断 295">
          <a:extLst>
            <a:ext uri="{FF2B5EF4-FFF2-40B4-BE49-F238E27FC236}">
              <a16:creationId xmlns:a16="http://schemas.microsoft.com/office/drawing/2014/main" id="{56C245BE-0992-4AF9-B2F9-363B27F6A7BD}"/>
            </a:ext>
          </a:extLst>
        </xdr:cNvPr>
        <xdr:cNvSpPr/>
      </xdr:nvSpPr>
      <xdr:spPr>
        <a:xfrm>
          <a:off x="2857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57513</xdr:rowOff>
    </xdr:from>
    <xdr:to>
      <xdr:col>10</xdr:col>
      <xdr:colOff>165100</xdr:colOff>
      <xdr:row>83</xdr:row>
      <xdr:rowOff>159113</xdr:rowOff>
    </xdr:to>
    <xdr:sp macro="" textlink="">
      <xdr:nvSpPr>
        <xdr:cNvPr id="297" name="フローチャート: 判断 296">
          <a:extLst>
            <a:ext uri="{FF2B5EF4-FFF2-40B4-BE49-F238E27FC236}">
              <a16:creationId xmlns:a16="http://schemas.microsoft.com/office/drawing/2014/main" id="{E8B01B71-E134-43C0-9256-A1942A35F6DB}"/>
            </a:ext>
          </a:extLst>
        </xdr:cNvPr>
        <xdr:cNvSpPr/>
      </xdr:nvSpPr>
      <xdr:spPr>
        <a:xfrm>
          <a:off x="1968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298" name="フローチャート: 判断 297">
          <a:extLst>
            <a:ext uri="{FF2B5EF4-FFF2-40B4-BE49-F238E27FC236}">
              <a16:creationId xmlns:a16="http://schemas.microsoft.com/office/drawing/2014/main" id="{67DB8742-B410-4BAB-82CA-23FE9DE88CFD}"/>
            </a:ext>
          </a:extLst>
        </xdr:cNvPr>
        <xdr:cNvSpPr/>
      </xdr:nvSpPr>
      <xdr:spPr>
        <a:xfrm>
          <a:off x="1079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AE75481-6D8E-42B2-BB7C-434CB92BC4E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4A8D5AF-9377-44E5-9D04-009ABBC5046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47DF0FC-8D7B-4313-B4D3-FA705B39332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8AF48E3-6BDE-41CC-AF69-A91AFA14016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DD455BC-12EC-40FE-8C04-C710365BCFE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18324</xdr:rowOff>
    </xdr:from>
    <xdr:to>
      <xdr:col>24</xdr:col>
      <xdr:colOff>114300</xdr:colOff>
      <xdr:row>81</xdr:row>
      <xdr:rowOff>119924</xdr:rowOff>
    </xdr:to>
    <xdr:sp macro="" textlink="">
      <xdr:nvSpPr>
        <xdr:cNvPr id="304" name="楕円 303">
          <a:extLst>
            <a:ext uri="{FF2B5EF4-FFF2-40B4-BE49-F238E27FC236}">
              <a16:creationId xmlns:a16="http://schemas.microsoft.com/office/drawing/2014/main" id="{03F08C58-6E59-425E-9AF5-7A025FE00189}"/>
            </a:ext>
          </a:extLst>
        </xdr:cNvPr>
        <xdr:cNvSpPr/>
      </xdr:nvSpPr>
      <xdr:spPr>
        <a:xfrm>
          <a:off x="4584700" y="13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41201</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99466BDC-9E41-44DF-A4E7-E416013373B1}"/>
            </a:ext>
          </a:extLst>
        </xdr:cNvPr>
        <xdr:cNvSpPr txBox="1"/>
      </xdr:nvSpPr>
      <xdr:spPr>
        <a:xfrm>
          <a:off x="4673600" y="1375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148952</xdr:rowOff>
    </xdr:from>
    <xdr:to>
      <xdr:col>20</xdr:col>
      <xdr:colOff>38100</xdr:colOff>
      <xdr:row>81</xdr:row>
      <xdr:rowOff>79102</xdr:rowOff>
    </xdr:to>
    <xdr:sp macro="" textlink="">
      <xdr:nvSpPr>
        <xdr:cNvPr id="306" name="楕円 305">
          <a:extLst>
            <a:ext uri="{FF2B5EF4-FFF2-40B4-BE49-F238E27FC236}">
              <a16:creationId xmlns:a16="http://schemas.microsoft.com/office/drawing/2014/main" id="{1980A56D-9507-4FDC-9541-5A80BF953662}"/>
            </a:ext>
          </a:extLst>
        </xdr:cNvPr>
        <xdr:cNvSpPr/>
      </xdr:nvSpPr>
      <xdr:spPr>
        <a:xfrm>
          <a:off x="3746500" y="1386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28302</xdr:rowOff>
    </xdr:from>
    <xdr:to>
      <xdr:col>24</xdr:col>
      <xdr:colOff>63500</xdr:colOff>
      <xdr:row>81</xdr:row>
      <xdr:rowOff>69124</xdr:rowOff>
    </xdr:to>
    <xdr:cxnSp macro="">
      <xdr:nvCxnSpPr>
        <xdr:cNvPr id="307" name="直線コネクタ 306">
          <a:extLst>
            <a:ext uri="{FF2B5EF4-FFF2-40B4-BE49-F238E27FC236}">
              <a16:creationId xmlns:a16="http://schemas.microsoft.com/office/drawing/2014/main" id="{8C8A93AF-A2D8-4EE3-A26E-F36445E5E243}"/>
            </a:ext>
          </a:extLst>
        </xdr:cNvPr>
        <xdr:cNvCxnSpPr/>
      </xdr:nvCxnSpPr>
      <xdr:spPr>
        <a:xfrm>
          <a:off x="3797300" y="13915752"/>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59145</xdr:rowOff>
    </xdr:from>
    <xdr:to>
      <xdr:col>15</xdr:col>
      <xdr:colOff>101600</xdr:colOff>
      <xdr:row>81</xdr:row>
      <xdr:rowOff>160745</xdr:rowOff>
    </xdr:to>
    <xdr:sp macro="" textlink="">
      <xdr:nvSpPr>
        <xdr:cNvPr id="308" name="楕円 307">
          <a:extLst>
            <a:ext uri="{FF2B5EF4-FFF2-40B4-BE49-F238E27FC236}">
              <a16:creationId xmlns:a16="http://schemas.microsoft.com/office/drawing/2014/main" id="{41FC9776-EF00-4280-80B5-CD8A2BBD2E32}"/>
            </a:ext>
          </a:extLst>
        </xdr:cNvPr>
        <xdr:cNvSpPr/>
      </xdr:nvSpPr>
      <xdr:spPr>
        <a:xfrm>
          <a:off x="2857500" y="139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28302</xdr:rowOff>
    </xdr:from>
    <xdr:to>
      <xdr:col>19</xdr:col>
      <xdr:colOff>177800</xdr:colOff>
      <xdr:row>81</xdr:row>
      <xdr:rowOff>109945</xdr:rowOff>
    </xdr:to>
    <xdr:cxnSp macro="">
      <xdr:nvCxnSpPr>
        <xdr:cNvPr id="309" name="直線コネクタ 308">
          <a:extLst>
            <a:ext uri="{FF2B5EF4-FFF2-40B4-BE49-F238E27FC236}">
              <a16:creationId xmlns:a16="http://schemas.microsoft.com/office/drawing/2014/main" id="{69416DC8-E3EB-4FAF-A01F-243F1E41CE66}"/>
            </a:ext>
          </a:extLst>
        </xdr:cNvPr>
        <xdr:cNvCxnSpPr/>
      </xdr:nvCxnSpPr>
      <xdr:spPr>
        <a:xfrm flipV="1">
          <a:off x="2908300" y="1391575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145687</xdr:rowOff>
    </xdr:from>
    <xdr:to>
      <xdr:col>10</xdr:col>
      <xdr:colOff>165100</xdr:colOff>
      <xdr:row>82</xdr:row>
      <xdr:rowOff>75837</xdr:rowOff>
    </xdr:to>
    <xdr:sp macro="" textlink="">
      <xdr:nvSpPr>
        <xdr:cNvPr id="310" name="楕円 309">
          <a:extLst>
            <a:ext uri="{FF2B5EF4-FFF2-40B4-BE49-F238E27FC236}">
              <a16:creationId xmlns:a16="http://schemas.microsoft.com/office/drawing/2014/main" id="{C265DCF9-5764-4DAB-A7B9-7DF7C8233072}"/>
            </a:ext>
          </a:extLst>
        </xdr:cNvPr>
        <xdr:cNvSpPr/>
      </xdr:nvSpPr>
      <xdr:spPr>
        <a:xfrm>
          <a:off x="1968500" y="140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109945</xdr:rowOff>
    </xdr:from>
    <xdr:to>
      <xdr:col>15</xdr:col>
      <xdr:colOff>50800</xdr:colOff>
      <xdr:row>82</xdr:row>
      <xdr:rowOff>25037</xdr:rowOff>
    </xdr:to>
    <xdr:cxnSp macro="">
      <xdr:nvCxnSpPr>
        <xdr:cNvPr id="311" name="直線コネクタ 310">
          <a:extLst>
            <a:ext uri="{FF2B5EF4-FFF2-40B4-BE49-F238E27FC236}">
              <a16:creationId xmlns:a16="http://schemas.microsoft.com/office/drawing/2014/main" id="{91E3063E-67E8-4789-81FD-ED0C61248CC3}"/>
            </a:ext>
          </a:extLst>
        </xdr:cNvPr>
        <xdr:cNvCxnSpPr/>
      </xdr:nvCxnSpPr>
      <xdr:spPr>
        <a:xfrm flipV="1">
          <a:off x="2019300" y="13997395"/>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34652</xdr:rowOff>
    </xdr:from>
    <xdr:to>
      <xdr:col>6</xdr:col>
      <xdr:colOff>38100</xdr:colOff>
      <xdr:row>82</xdr:row>
      <xdr:rowOff>136252</xdr:rowOff>
    </xdr:to>
    <xdr:sp macro="" textlink="">
      <xdr:nvSpPr>
        <xdr:cNvPr id="312" name="楕円 311">
          <a:extLst>
            <a:ext uri="{FF2B5EF4-FFF2-40B4-BE49-F238E27FC236}">
              <a16:creationId xmlns:a16="http://schemas.microsoft.com/office/drawing/2014/main" id="{2C856E98-0141-4978-A671-CE7AA20F6227}"/>
            </a:ext>
          </a:extLst>
        </xdr:cNvPr>
        <xdr:cNvSpPr/>
      </xdr:nvSpPr>
      <xdr:spPr>
        <a:xfrm>
          <a:off x="10795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25037</xdr:rowOff>
    </xdr:from>
    <xdr:to>
      <xdr:col>10</xdr:col>
      <xdr:colOff>114300</xdr:colOff>
      <xdr:row>82</xdr:row>
      <xdr:rowOff>85452</xdr:rowOff>
    </xdr:to>
    <xdr:cxnSp macro="">
      <xdr:nvCxnSpPr>
        <xdr:cNvPr id="313" name="直線コネクタ 312">
          <a:extLst>
            <a:ext uri="{FF2B5EF4-FFF2-40B4-BE49-F238E27FC236}">
              <a16:creationId xmlns:a16="http://schemas.microsoft.com/office/drawing/2014/main" id="{48E61F44-C1DC-4942-9866-2B7EA33BEB52}"/>
            </a:ext>
          </a:extLst>
        </xdr:cNvPr>
        <xdr:cNvCxnSpPr/>
      </xdr:nvCxnSpPr>
      <xdr:spPr>
        <a:xfrm flipV="1">
          <a:off x="1130300" y="14083937"/>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91457</xdr:rowOff>
    </xdr:from>
    <xdr:ext cx="405111" cy="259045"/>
    <xdr:sp macro="" textlink="">
      <xdr:nvSpPr>
        <xdr:cNvPr id="314" name="n_1aveValue【公営住宅】&#10;有形固定資産減価償却率">
          <a:extLst>
            <a:ext uri="{FF2B5EF4-FFF2-40B4-BE49-F238E27FC236}">
              <a16:creationId xmlns:a16="http://schemas.microsoft.com/office/drawing/2014/main" id="{2D0C2CBA-5158-470A-A6D1-D19D06108461}"/>
            </a:ext>
          </a:extLst>
        </xdr:cNvPr>
        <xdr:cNvSpPr txBox="1"/>
      </xdr:nvSpPr>
      <xdr:spPr>
        <a:xfrm>
          <a:off x="3582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93090</xdr:rowOff>
    </xdr:from>
    <xdr:ext cx="405111" cy="259045"/>
    <xdr:sp macro="" textlink="">
      <xdr:nvSpPr>
        <xdr:cNvPr id="315" name="n_2aveValue【公営住宅】&#10;有形固定資産減価償却率">
          <a:extLst>
            <a:ext uri="{FF2B5EF4-FFF2-40B4-BE49-F238E27FC236}">
              <a16:creationId xmlns:a16="http://schemas.microsoft.com/office/drawing/2014/main" id="{CD05C52E-A8E0-4634-A334-8CE78D8B938F}"/>
            </a:ext>
          </a:extLst>
        </xdr:cNvPr>
        <xdr:cNvSpPr txBox="1"/>
      </xdr:nvSpPr>
      <xdr:spPr>
        <a:xfrm>
          <a:off x="27057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150240</xdr:rowOff>
    </xdr:from>
    <xdr:ext cx="405111" cy="259045"/>
    <xdr:sp macro="" textlink="">
      <xdr:nvSpPr>
        <xdr:cNvPr id="316" name="n_3aveValue【公営住宅】&#10;有形固定資産減価償却率">
          <a:extLst>
            <a:ext uri="{FF2B5EF4-FFF2-40B4-BE49-F238E27FC236}">
              <a16:creationId xmlns:a16="http://schemas.microsoft.com/office/drawing/2014/main" id="{1BD86C30-A7BB-4F85-92F9-2DBBE2F47F85}"/>
            </a:ext>
          </a:extLst>
        </xdr:cNvPr>
        <xdr:cNvSpPr txBox="1"/>
      </xdr:nvSpPr>
      <xdr:spPr>
        <a:xfrm>
          <a:off x="1816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117583</xdr:rowOff>
    </xdr:from>
    <xdr:ext cx="405111" cy="259045"/>
    <xdr:sp macro="" textlink="">
      <xdr:nvSpPr>
        <xdr:cNvPr id="317" name="n_4aveValue【公営住宅】&#10;有形固定資産減価償却率">
          <a:extLst>
            <a:ext uri="{FF2B5EF4-FFF2-40B4-BE49-F238E27FC236}">
              <a16:creationId xmlns:a16="http://schemas.microsoft.com/office/drawing/2014/main" id="{C810BC66-35BB-4387-B4E7-D15C2BB71585}"/>
            </a:ext>
          </a:extLst>
        </xdr:cNvPr>
        <xdr:cNvSpPr txBox="1"/>
      </xdr:nvSpPr>
      <xdr:spPr>
        <a:xfrm>
          <a:off x="927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95629</xdr:rowOff>
    </xdr:from>
    <xdr:ext cx="405111" cy="259045"/>
    <xdr:sp macro="" textlink="">
      <xdr:nvSpPr>
        <xdr:cNvPr id="318" name="n_1mainValue【公営住宅】&#10;有形固定資産減価償却率">
          <a:extLst>
            <a:ext uri="{FF2B5EF4-FFF2-40B4-BE49-F238E27FC236}">
              <a16:creationId xmlns:a16="http://schemas.microsoft.com/office/drawing/2014/main" id="{0560FB2F-F4FC-4C85-AEB7-F6695B8287AF}"/>
            </a:ext>
          </a:extLst>
        </xdr:cNvPr>
        <xdr:cNvSpPr txBox="1"/>
      </xdr:nvSpPr>
      <xdr:spPr>
        <a:xfrm>
          <a:off x="3582044" y="1364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5822</xdr:rowOff>
    </xdr:from>
    <xdr:ext cx="405111" cy="259045"/>
    <xdr:sp macro="" textlink="">
      <xdr:nvSpPr>
        <xdr:cNvPr id="319" name="n_2mainValue【公営住宅】&#10;有形固定資産減価償却率">
          <a:extLst>
            <a:ext uri="{FF2B5EF4-FFF2-40B4-BE49-F238E27FC236}">
              <a16:creationId xmlns:a16="http://schemas.microsoft.com/office/drawing/2014/main" id="{80E22C06-D38C-4311-AAEE-27869C37BD79}"/>
            </a:ext>
          </a:extLst>
        </xdr:cNvPr>
        <xdr:cNvSpPr txBox="1"/>
      </xdr:nvSpPr>
      <xdr:spPr>
        <a:xfrm>
          <a:off x="2705744" y="137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92364</xdr:rowOff>
    </xdr:from>
    <xdr:ext cx="405111" cy="259045"/>
    <xdr:sp macro="" textlink="">
      <xdr:nvSpPr>
        <xdr:cNvPr id="320" name="n_3mainValue【公営住宅】&#10;有形固定資産減価償却率">
          <a:extLst>
            <a:ext uri="{FF2B5EF4-FFF2-40B4-BE49-F238E27FC236}">
              <a16:creationId xmlns:a16="http://schemas.microsoft.com/office/drawing/2014/main" id="{EAB1F919-8665-4906-97F2-A33C5910CD09}"/>
            </a:ext>
          </a:extLst>
        </xdr:cNvPr>
        <xdr:cNvSpPr txBox="1"/>
      </xdr:nvSpPr>
      <xdr:spPr>
        <a:xfrm>
          <a:off x="1816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152779</xdr:rowOff>
    </xdr:from>
    <xdr:ext cx="405111" cy="259045"/>
    <xdr:sp macro="" textlink="">
      <xdr:nvSpPr>
        <xdr:cNvPr id="321" name="n_4mainValue【公営住宅】&#10;有形固定資産減価償却率">
          <a:extLst>
            <a:ext uri="{FF2B5EF4-FFF2-40B4-BE49-F238E27FC236}">
              <a16:creationId xmlns:a16="http://schemas.microsoft.com/office/drawing/2014/main" id="{04A84D70-C5FD-42FC-9984-6300D04128C2}"/>
            </a:ext>
          </a:extLst>
        </xdr:cNvPr>
        <xdr:cNvSpPr txBox="1"/>
      </xdr:nvSpPr>
      <xdr:spPr>
        <a:xfrm>
          <a:off x="9277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C73883E9-F200-4C6E-84E4-D6C07552B9E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AB55F3C5-6125-453D-98EC-3B2913E4EA8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3E1DC484-F6BD-456B-836F-421B9DFE154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28E98AFB-2877-4951-B212-EBC8B348935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ECC76CF-3849-46BD-9181-66646A7488D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A29B5F32-3F31-4406-AF0F-B7C1988435E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A9B3B1B5-7CFE-4E61-90B6-07DD2D9552F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84AF278B-8A8C-40D0-8ECF-4F46B578A14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9DAB1F0F-7C11-488D-B110-B2C477C6CFE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4D961619-55B7-4D1E-96E9-657CD3E9531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0D006AC3-B647-4ECB-88BD-5386CC9465FC}"/>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9A26E107-CDBE-4E23-ADF7-F83CAAF5B275}"/>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569F163F-5859-4714-986A-7B2DEA47B984}"/>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a:extLst>
            <a:ext uri="{FF2B5EF4-FFF2-40B4-BE49-F238E27FC236}">
              <a16:creationId xmlns:a16="http://schemas.microsoft.com/office/drawing/2014/main" id="{84001302-51CE-44EE-9942-A400EF9D4ED7}"/>
            </a:ext>
          </a:extLst>
        </xdr:cNvPr>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BEE370C9-88E8-452C-A708-1ACC0CBD2337}"/>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a:extLst>
            <a:ext uri="{FF2B5EF4-FFF2-40B4-BE49-F238E27FC236}">
              <a16:creationId xmlns:a16="http://schemas.microsoft.com/office/drawing/2014/main" id="{50111994-94D0-4BDD-9733-B9CEEB6B1910}"/>
            </a:ext>
          </a:extLst>
        </xdr:cNvPr>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97D6AC10-A95D-4C5E-B32D-D106D9E231C7}"/>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a:extLst>
            <a:ext uri="{FF2B5EF4-FFF2-40B4-BE49-F238E27FC236}">
              <a16:creationId xmlns:a16="http://schemas.microsoft.com/office/drawing/2014/main" id="{84C5AFE9-5AE5-4A36-8CCA-4E44BD2A12F2}"/>
            </a:ext>
          </a:extLst>
        </xdr:cNvPr>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EFB61589-B892-4693-B762-834471638E81}"/>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a:extLst>
            <a:ext uri="{FF2B5EF4-FFF2-40B4-BE49-F238E27FC236}">
              <a16:creationId xmlns:a16="http://schemas.microsoft.com/office/drawing/2014/main" id="{90F1F183-1A5C-46EF-B3F6-4B5166FBF5E1}"/>
            </a:ext>
          </a:extLst>
        </xdr:cNvPr>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3E0AEF97-D0A1-4DA3-BB46-3A8F4D7DD9EC}"/>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a:extLst>
            <a:ext uri="{FF2B5EF4-FFF2-40B4-BE49-F238E27FC236}">
              <a16:creationId xmlns:a16="http://schemas.microsoft.com/office/drawing/2014/main" id="{655C11C2-D0B2-46CA-B6E5-A707322A7641}"/>
            </a:ext>
          </a:extLst>
        </xdr:cNvPr>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E1AECACC-97B1-4D80-BAA4-8F816B20A60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a:extLst>
            <a:ext uri="{FF2B5EF4-FFF2-40B4-BE49-F238E27FC236}">
              <a16:creationId xmlns:a16="http://schemas.microsoft.com/office/drawing/2014/main" id="{1132D912-7E1F-4678-BE52-1711392E015C}"/>
            </a:ext>
          </a:extLst>
        </xdr:cNvPr>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397B815D-6A72-4D48-86F5-9309828E274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a:extLst>
            <a:ext uri="{FF2B5EF4-FFF2-40B4-BE49-F238E27FC236}">
              <a16:creationId xmlns:a16="http://schemas.microsoft.com/office/drawing/2014/main" id="{C44CFE98-D07F-4C2A-8897-AEBE4683B72C}"/>
            </a:ext>
          </a:extLst>
        </xdr:cNvPr>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a:extLst>
            <a:ext uri="{FF2B5EF4-FFF2-40B4-BE49-F238E27FC236}">
              <a16:creationId xmlns:a16="http://schemas.microsoft.com/office/drawing/2014/main" id="{FEA08FC3-DFD3-4E3A-A919-904B9E5152FE}"/>
            </a:ext>
          </a:extLst>
        </xdr:cNvPr>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a:extLst>
            <a:ext uri="{FF2B5EF4-FFF2-40B4-BE49-F238E27FC236}">
              <a16:creationId xmlns:a16="http://schemas.microsoft.com/office/drawing/2014/main" id="{09EB073A-29C8-4654-83BB-04598876D72B}"/>
            </a:ext>
          </a:extLst>
        </xdr:cNvPr>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a:extLst>
            <a:ext uri="{FF2B5EF4-FFF2-40B4-BE49-F238E27FC236}">
              <a16:creationId xmlns:a16="http://schemas.microsoft.com/office/drawing/2014/main" id="{1A557406-A0CE-4FC7-903A-1DD405B4824A}"/>
            </a:ext>
          </a:extLst>
        </xdr:cNvPr>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a:extLst>
            <a:ext uri="{FF2B5EF4-FFF2-40B4-BE49-F238E27FC236}">
              <a16:creationId xmlns:a16="http://schemas.microsoft.com/office/drawing/2014/main" id="{3B29DDFA-1BD2-442F-8B94-E0C4D081D31D}"/>
            </a:ext>
          </a:extLst>
        </xdr:cNvPr>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70021</xdr:rowOff>
    </xdr:from>
    <xdr:ext cx="469744" cy="259045"/>
    <xdr:sp macro="" textlink="">
      <xdr:nvSpPr>
        <xdr:cNvPr id="352" name="【公営住宅】&#10;一人当たり面積平均値テキスト">
          <a:extLst>
            <a:ext uri="{FF2B5EF4-FFF2-40B4-BE49-F238E27FC236}">
              <a16:creationId xmlns:a16="http://schemas.microsoft.com/office/drawing/2014/main" id="{45D89182-FEDB-4CDF-ACF5-609509B106A4}"/>
            </a:ext>
          </a:extLst>
        </xdr:cNvPr>
        <xdr:cNvSpPr txBox="1"/>
      </xdr:nvSpPr>
      <xdr:spPr>
        <a:xfrm>
          <a:off x="10515600" y="14814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a:extLst>
            <a:ext uri="{FF2B5EF4-FFF2-40B4-BE49-F238E27FC236}">
              <a16:creationId xmlns:a16="http://schemas.microsoft.com/office/drawing/2014/main" id="{F4A62842-6BBB-4F7F-AB96-5E421CEF2554}"/>
            </a:ext>
          </a:extLst>
        </xdr:cNvPr>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54" name="フローチャート: 判断 353">
          <a:extLst>
            <a:ext uri="{FF2B5EF4-FFF2-40B4-BE49-F238E27FC236}">
              <a16:creationId xmlns:a16="http://schemas.microsoft.com/office/drawing/2014/main" id="{3EE8B524-E9E7-400A-A9FF-E27795500C66}"/>
            </a:ext>
          </a:extLst>
        </xdr:cNvPr>
        <xdr:cNvSpPr/>
      </xdr:nvSpPr>
      <xdr:spPr>
        <a:xfrm>
          <a:off x="9588500" y="1484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355" name="フローチャート: 判断 354">
          <a:extLst>
            <a:ext uri="{FF2B5EF4-FFF2-40B4-BE49-F238E27FC236}">
              <a16:creationId xmlns:a16="http://schemas.microsoft.com/office/drawing/2014/main" id="{BB910197-E711-4590-B471-910B35A6E53B}"/>
            </a:ext>
          </a:extLst>
        </xdr:cNvPr>
        <xdr:cNvSpPr/>
      </xdr:nvSpPr>
      <xdr:spPr>
        <a:xfrm>
          <a:off x="8699500" y="148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356" name="フローチャート: 判断 355">
          <a:extLst>
            <a:ext uri="{FF2B5EF4-FFF2-40B4-BE49-F238E27FC236}">
              <a16:creationId xmlns:a16="http://schemas.microsoft.com/office/drawing/2014/main" id="{FC9A1BC4-019A-4AFA-B343-AF98D776ACDC}"/>
            </a:ext>
          </a:extLst>
        </xdr:cNvPr>
        <xdr:cNvSpPr/>
      </xdr:nvSpPr>
      <xdr:spPr>
        <a:xfrm>
          <a:off x="7810500" y="1484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357" name="フローチャート: 判断 356">
          <a:extLst>
            <a:ext uri="{FF2B5EF4-FFF2-40B4-BE49-F238E27FC236}">
              <a16:creationId xmlns:a16="http://schemas.microsoft.com/office/drawing/2014/main" id="{ACCFAC4D-5D5D-4CF2-A5FB-DACF0F960147}"/>
            </a:ext>
          </a:extLst>
        </xdr:cNvPr>
        <xdr:cNvSpPr/>
      </xdr:nvSpPr>
      <xdr:spPr>
        <a:xfrm>
          <a:off x="6921500" y="1485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BA43F4BB-4226-4CCD-A90C-9CED57316D9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9D8E02-4513-48E5-A931-F2A681F62D8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191B3E3C-BC60-4455-A32B-CE740BEF20E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CB1E8F6B-97C9-4545-AB26-E41D9EDF33F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F278BF44-3E47-4BBC-91A6-0EB073F9AAC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87554</xdr:rowOff>
    </xdr:from>
    <xdr:to>
      <xdr:col>55</xdr:col>
      <xdr:colOff>50800</xdr:colOff>
      <xdr:row>87</xdr:row>
      <xdr:rowOff>17704</xdr:rowOff>
    </xdr:to>
    <xdr:sp macro="" textlink="">
      <xdr:nvSpPr>
        <xdr:cNvPr id="363" name="楕円 362">
          <a:extLst>
            <a:ext uri="{FF2B5EF4-FFF2-40B4-BE49-F238E27FC236}">
              <a16:creationId xmlns:a16="http://schemas.microsoft.com/office/drawing/2014/main" id="{2E6AA0F4-ED41-4E8B-BB21-5CF14C137335}"/>
            </a:ext>
          </a:extLst>
        </xdr:cNvPr>
        <xdr:cNvSpPr/>
      </xdr:nvSpPr>
      <xdr:spPr>
        <a:xfrm>
          <a:off x="10426700" y="1483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46931</xdr:rowOff>
    </xdr:from>
    <xdr:ext cx="469744" cy="259045"/>
    <xdr:sp macro="" textlink="">
      <xdr:nvSpPr>
        <xdr:cNvPr id="364" name="【公営住宅】&#10;一人当たり面積該当値テキスト">
          <a:extLst>
            <a:ext uri="{FF2B5EF4-FFF2-40B4-BE49-F238E27FC236}">
              <a16:creationId xmlns:a16="http://schemas.microsoft.com/office/drawing/2014/main" id="{F6610A0F-DA81-4E0B-BE2B-CF7CB6620A26}"/>
            </a:ext>
          </a:extLst>
        </xdr:cNvPr>
        <xdr:cNvSpPr txBox="1"/>
      </xdr:nvSpPr>
      <xdr:spPr>
        <a:xfrm>
          <a:off x="10515600" y="1462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87387</xdr:rowOff>
    </xdr:from>
    <xdr:to>
      <xdr:col>50</xdr:col>
      <xdr:colOff>165100</xdr:colOff>
      <xdr:row>87</xdr:row>
      <xdr:rowOff>17537</xdr:rowOff>
    </xdr:to>
    <xdr:sp macro="" textlink="">
      <xdr:nvSpPr>
        <xdr:cNvPr id="365" name="楕円 364">
          <a:extLst>
            <a:ext uri="{FF2B5EF4-FFF2-40B4-BE49-F238E27FC236}">
              <a16:creationId xmlns:a16="http://schemas.microsoft.com/office/drawing/2014/main" id="{6E9A1538-FBA5-4357-A907-E4236397EA08}"/>
            </a:ext>
          </a:extLst>
        </xdr:cNvPr>
        <xdr:cNvSpPr/>
      </xdr:nvSpPr>
      <xdr:spPr>
        <a:xfrm>
          <a:off x="9588500" y="1483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138187</xdr:rowOff>
    </xdr:from>
    <xdr:to>
      <xdr:col>55</xdr:col>
      <xdr:colOff>0</xdr:colOff>
      <xdr:row>86</xdr:row>
      <xdr:rowOff>138354</xdr:rowOff>
    </xdr:to>
    <xdr:cxnSp macro="">
      <xdr:nvCxnSpPr>
        <xdr:cNvPr id="366" name="直線コネクタ 365">
          <a:extLst>
            <a:ext uri="{FF2B5EF4-FFF2-40B4-BE49-F238E27FC236}">
              <a16:creationId xmlns:a16="http://schemas.microsoft.com/office/drawing/2014/main" id="{7F6ED758-B483-4024-891B-EAE2982BDE95}"/>
            </a:ext>
          </a:extLst>
        </xdr:cNvPr>
        <xdr:cNvCxnSpPr/>
      </xdr:nvCxnSpPr>
      <xdr:spPr>
        <a:xfrm>
          <a:off x="9639300" y="14882887"/>
          <a:ext cx="838200" cy="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90488</xdr:rowOff>
    </xdr:from>
    <xdr:to>
      <xdr:col>46</xdr:col>
      <xdr:colOff>38100</xdr:colOff>
      <xdr:row>87</xdr:row>
      <xdr:rowOff>20638</xdr:rowOff>
    </xdr:to>
    <xdr:sp macro="" textlink="">
      <xdr:nvSpPr>
        <xdr:cNvPr id="367" name="楕円 366">
          <a:extLst>
            <a:ext uri="{FF2B5EF4-FFF2-40B4-BE49-F238E27FC236}">
              <a16:creationId xmlns:a16="http://schemas.microsoft.com/office/drawing/2014/main" id="{5C298999-2B4C-45A8-B936-8E51D97C921B}"/>
            </a:ext>
          </a:extLst>
        </xdr:cNvPr>
        <xdr:cNvSpPr/>
      </xdr:nvSpPr>
      <xdr:spPr>
        <a:xfrm>
          <a:off x="8699500" y="1483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138187</xdr:rowOff>
    </xdr:from>
    <xdr:to>
      <xdr:col>50</xdr:col>
      <xdr:colOff>114300</xdr:colOff>
      <xdr:row>86</xdr:row>
      <xdr:rowOff>141288</xdr:rowOff>
    </xdr:to>
    <xdr:cxnSp macro="">
      <xdr:nvCxnSpPr>
        <xdr:cNvPr id="368" name="直線コネクタ 367">
          <a:extLst>
            <a:ext uri="{FF2B5EF4-FFF2-40B4-BE49-F238E27FC236}">
              <a16:creationId xmlns:a16="http://schemas.microsoft.com/office/drawing/2014/main" id="{D44E8E8F-B306-4498-BA38-A6E92C768D71}"/>
            </a:ext>
          </a:extLst>
        </xdr:cNvPr>
        <xdr:cNvCxnSpPr/>
      </xdr:nvCxnSpPr>
      <xdr:spPr>
        <a:xfrm flipV="1">
          <a:off x="8750300" y="14882887"/>
          <a:ext cx="889000" cy="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92548</xdr:rowOff>
    </xdr:from>
    <xdr:to>
      <xdr:col>41</xdr:col>
      <xdr:colOff>101600</xdr:colOff>
      <xdr:row>87</xdr:row>
      <xdr:rowOff>22698</xdr:rowOff>
    </xdr:to>
    <xdr:sp macro="" textlink="">
      <xdr:nvSpPr>
        <xdr:cNvPr id="369" name="楕円 368">
          <a:extLst>
            <a:ext uri="{FF2B5EF4-FFF2-40B4-BE49-F238E27FC236}">
              <a16:creationId xmlns:a16="http://schemas.microsoft.com/office/drawing/2014/main" id="{7090749E-5A89-47C4-B616-F551A33E6063}"/>
            </a:ext>
          </a:extLst>
        </xdr:cNvPr>
        <xdr:cNvSpPr/>
      </xdr:nvSpPr>
      <xdr:spPr>
        <a:xfrm>
          <a:off x="7810500" y="1483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141288</xdr:rowOff>
    </xdr:from>
    <xdr:to>
      <xdr:col>45</xdr:col>
      <xdr:colOff>177800</xdr:colOff>
      <xdr:row>86</xdr:row>
      <xdr:rowOff>143348</xdr:rowOff>
    </xdr:to>
    <xdr:cxnSp macro="">
      <xdr:nvCxnSpPr>
        <xdr:cNvPr id="370" name="直線コネクタ 369">
          <a:extLst>
            <a:ext uri="{FF2B5EF4-FFF2-40B4-BE49-F238E27FC236}">
              <a16:creationId xmlns:a16="http://schemas.microsoft.com/office/drawing/2014/main" id="{A8641C21-3FDA-405B-9643-DB77DF666BC0}"/>
            </a:ext>
          </a:extLst>
        </xdr:cNvPr>
        <xdr:cNvCxnSpPr/>
      </xdr:nvCxnSpPr>
      <xdr:spPr>
        <a:xfrm flipV="1">
          <a:off x="7861300" y="14885988"/>
          <a:ext cx="889000" cy="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93740</xdr:rowOff>
    </xdr:from>
    <xdr:to>
      <xdr:col>36</xdr:col>
      <xdr:colOff>165100</xdr:colOff>
      <xdr:row>87</xdr:row>
      <xdr:rowOff>23890</xdr:rowOff>
    </xdr:to>
    <xdr:sp macro="" textlink="">
      <xdr:nvSpPr>
        <xdr:cNvPr id="371" name="楕円 370">
          <a:extLst>
            <a:ext uri="{FF2B5EF4-FFF2-40B4-BE49-F238E27FC236}">
              <a16:creationId xmlns:a16="http://schemas.microsoft.com/office/drawing/2014/main" id="{337495DE-9FCA-4FED-A940-851754CEA52C}"/>
            </a:ext>
          </a:extLst>
        </xdr:cNvPr>
        <xdr:cNvSpPr/>
      </xdr:nvSpPr>
      <xdr:spPr>
        <a:xfrm>
          <a:off x="6921500" y="1483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143348</xdr:rowOff>
    </xdr:from>
    <xdr:to>
      <xdr:col>41</xdr:col>
      <xdr:colOff>50800</xdr:colOff>
      <xdr:row>86</xdr:row>
      <xdr:rowOff>144540</xdr:rowOff>
    </xdr:to>
    <xdr:cxnSp macro="">
      <xdr:nvCxnSpPr>
        <xdr:cNvPr id="372" name="直線コネクタ 371">
          <a:extLst>
            <a:ext uri="{FF2B5EF4-FFF2-40B4-BE49-F238E27FC236}">
              <a16:creationId xmlns:a16="http://schemas.microsoft.com/office/drawing/2014/main" id="{0BADCCF5-98DC-4CED-85D2-E88377752CC1}"/>
            </a:ext>
          </a:extLst>
        </xdr:cNvPr>
        <xdr:cNvCxnSpPr/>
      </xdr:nvCxnSpPr>
      <xdr:spPr>
        <a:xfrm flipV="1">
          <a:off x="6972300" y="14888048"/>
          <a:ext cx="8890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87</xdr:row>
      <xdr:rowOff>26198</xdr:rowOff>
    </xdr:from>
    <xdr:ext cx="469744" cy="259045"/>
    <xdr:sp macro="" textlink="">
      <xdr:nvSpPr>
        <xdr:cNvPr id="373" name="n_1aveValue【公営住宅】&#10;一人当たり面積">
          <a:extLst>
            <a:ext uri="{FF2B5EF4-FFF2-40B4-BE49-F238E27FC236}">
              <a16:creationId xmlns:a16="http://schemas.microsoft.com/office/drawing/2014/main" id="{AC7D2A6E-9E3E-463D-B6AE-615BC3653F33}"/>
            </a:ext>
          </a:extLst>
        </xdr:cNvPr>
        <xdr:cNvSpPr txBox="1"/>
      </xdr:nvSpPr>
      <xdr:spPr>
        <a:xfrm>
          <a:off x="9391727" y="1494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24330</xdr:rowOff>
    </xdr:from>
    <xdr:ext cx="469744" cy="259045"/>
    <xdr:sp macro="" textlink="">
      <xdr:nvSpPr>
        <xdr:cNvPr id="374" name="n_2aveValue【公営住宅】&#10;一人当たり面積">
          <a:extLst>
            <a:ext uri="{FF2B5EF4-FFF2-40B4-BE49-F238E27FC236}">
              <a16:creationId xmlns:a16="http://schemas.microsoft.com/office/drawing/2014/main" id="{994FE036-4A6C-4015-96A5-19563A177F2A}"/>
            </a:ext>
          </a:extLst>
        </xdr:cNvPr>
        <xdr:cNvSpPr txBox="1"/>
      </xdr:nvSpPr>
      <xdr:spPr>
        <a:xfrm>
          <a:off x="8515427" y="1494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25199</xdr:rowOff>
    </xdr:from>
    <xdr:ext cx="469744" cy="259045"/>
    <xdr:sp macro="" textlink="">
      <xdr:nvSpPr>
        <xdr:cNvPr id="375" name="n_3aveValue【公営住宅】&#10;一人当たり面積">
          <a:extLst>
            <a:ext uri="{FF2B5EF4-FFF2-40B4-BE49-F238E27FC236}">
              <a16:creationId xmlns:a16="http://schemas.microsoft.com/office/drawing/2014/main" id="{EF5E7E1F-4A47-43C0-8CC4-884862056FF5}"/>
            </a:ext>
          </a:extLst>
        </xdr:cNvPr>
        <xdr:cNvSpPr txBox="1"/>
      </xdr:nvSpPr>
      <xdr:spPr>
        <a:xfrm>
          <a:off x="7626427" y="1494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28880</xdr:rowOff>
    </xdr:from>
    <xdr:ext cx="469744" cy="259045"/>
    <xdr:sp macro="" textlink="">
      <xdr:nvSpPr>
        <xdr:cNvPr id="376" name="n_4aveValue【公営住宅】&#10;一人当たり面積">
          <a:extLst>
            <a:ext uri="{FF2B5EF4-FFF2-40B4-BE49-F238E27FC236}">
              <a16:creationId xmlns:a16="http://schemas.microsoft.com/office/drawing/2014/main" id="{3FAA4D31-7D22-42AE-AB47-DEE491228A54}"/>
            </a:ext>
          </a:extLst>
        </xdr:cNvPr>
        <xdr:cNvSpPr txBox="1"/>
      </xdr:nvSpPr>
      <xdr:spPr>
        <a:xfrm>
          <a:off x="6737427" y="1494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34064</xdr:rowOff>
    </xdr:from>
    <xdr:ext cx="469744" cy="259045"/>
    <xdr:sp macro="" textlink="">
      <xdr:nvSpPr>
        <xdr:cNvPr id="377" name="n_1mainValue【公営住宅】&#10;一人当たり面積">
          <a:extLst>
            <a:ext uri="{FF2B5EF4-FFF2-40B4-BE49-F238E27FC236}">
              <a16:creationId xmlns:a16="http://schemas.microsoft.com/office/drawing/2014/main" id="{34151267-20B8-4A38-85EA-68EA79089F66}"/>
            </a:ext>
          </a:extLst>
        </xdr:cNvPr>
        <xdr:cNvSpPr txBox="1"/>
      </xdr:nvSpPr>
      <xdr:spPr>
        <a:xfrm>
          <a:off x="9391727" y="1460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37165</xdr:rowOff>
    </xdr:from>
    <xdr:ext cx="469744" cy="259045"/>
    <xdr:sp macro="" textlink="">
      <xdr:nvSpPr>
        <xdr:cNvPr id="378" name="n_2mainValue【公営住宅】&#10;一人当たり面積">
          <a:extLst>
            <a:ext uri="{FF2B5EF4-FFF2-40B4-BE49-F238E27FC236}">
              <a16:creationId xmlns:a16="http://schemas.microsoft.com/office/drawing/2014/main" id="{E160ABCB-2B41-4A9E-8775-6CE02593CADB}"/>
            </a:ext>
          </a:extLst>
        </xdr:cNvPr>
        <xdr:cNvSpPr txBox="1"/>
      </xdr:nvSpPr>
      <xdr:spPr>
        <a:xfrm>
          <a:off x="8515427" y="1461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39225</xdr:rowOff>
    </xdr:from>
    <xdr:ext cx="469744" cy="259045"/>
    <xdr:sp macro="" textlink="">
      <xdr:nvSpPr>
        <xdr:cNvPr id="379" name="n_3mainValue【公営住宅】&#10;一人当たり面積">
          <a:extLst>
            <a:ext uri="{FF2B5EF4-FFF2-40B4-BE49-F238E27FC236}">
              <a16:creationId xmlns:a16="http://schemas.microsoft.com/office/drawing/2014/main" id="{B74E517B-BC83-48D9-8E01-C54A4B4E392A}"/>
            </a:ext>
          </a:extLst>
        </xdr:cNvPr>
        <xdr:cNvSpPr txBox="1"/>
      </xdr:nvSpPr>
      <xdr:spPr>
        <a:xfrm>
          <a:off x="7626427" y="1461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40417</xdr:rowOff>
    </xdr:from>
    <xdr:ext cx="469744" cy="259045"/>
    <xdr:sp macro="" textlink="">
      <xdr:nvSpPr>
        <xdr:cNvPr id="380" name="n_4mainValue【公営住宅】&#10;一人当たり面積">
          <a:extLst>
            <a:ext uri="{FF2B5EF4-FFF2-40B4-BE49-F238E27FC236}">
              <a16:creationId xmlns:a16="http://schemas.microsoft.com/office/drawing/2014/main" id="{D3039569-8257-4F05-9769-20986C9E12BB}"/>
            </a:ext>
          </a:extLst>
        </xdr:cNvPr>
        <xdr:cNvSpPr txBox="1"/>
      </xdr:nvSpPr>
      <xdr:spPr>
        <a:xfrm>
          <a:off x="6737427" y="1461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B871FD8-A5FF-463C-86B3-A6CFD5F2B37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BD419A11-7DD8-4733-990B-EBF385622EF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E3FBCF6D-6C90-42CE-8E7F-D57C237E7AE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EB525084-7D02-40F5-BE94-8CEADDDA424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318D2719-87C4-477B-A499-D815195C1B0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F17C1615-D2CF-446C-B808-BB5BC18A194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AFCFFE9B-EC72-4A61-97E5-C3F33C6E3C9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D764A439-583B-488A-9066-64CCD211E42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1300AADB-FC3F-42BC-9902-C259AEEB928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F35DB752-BDCE-4F15-870D-61055238968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E7D40F05-BBC7-4E0A-8657-911A14AAB73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a16="http://schemas.microsoft.com/office/drawing/2014/main" id="{7BF648AB-3387-478A-B80D-009612D4F0C6}"/>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id="{F4035D7C-45B5-4165-B76E-2A14E7A09B2B}"/>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a16="http://schemas.microsoft.com/office/drawing/2014/main" id="{91D54CEF-C902-4D71-8D8B-5BAF2580ADB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id="{14C9D065-2AB0-476C-B2F7-6EE16EFC83CE}"/>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a16="http://schemas.microsoft.com/office/drawing/2014/main" id="{7945700A-FE6A-4A42-8D7D-C86C518481D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id="{83FBB7B4-FED4-4A75-B674-B639F519ECA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a16="http://schemas.microsoft.com/office/drawing/2014/main" id="{FC087D89-E126-4FF5-BF9D-DDE5A00B3B05}"/>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id="{FAC223DF-6D43-480C-B7E6-4BBB3015F7B1}"/>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a16="http://schemas.microsoft.com/office/drawing/2014/main" id="{2454597F-47D5-4B37-A26F-11DFA298540B}"/>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id="{DD16BBF0-7532-408D-90AA-375F025EBBA7}"/>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a16="http://schemas.microsoft.com/office/drawing/2014/main" id="{40EC5AE5-DABD-45B6-9C8B-C436466BC64E}"/>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a16="http://schemas.microsoft.com/office/drawing/2014/main" id="{CDB5DEE4-0F44-426B-8E7E-2CDD659417C9}"/>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41014C54-07F2-4126-B7A5-D17C2CD3580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a:extLst>
            <a:ext uri="{FF2B5EF4-FFF2-40B4-BE49-F238E27FC236}">
              <a16:creationId xmlns:a16="http://schemas.microsoft.com/office/drawing/2014/main" id="{E4EB7054-9893-45C5-BE90-396A8A8EC23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108857</xdr:rowOff>
    </xdr:from>
    <xdr:to>
      <xdr:col>24</xdr:col>
      <xdr:colOff>62865</xdr:colOff>
      <xdr:row>109</xdr:row>
      <xdr:rowOff>30480</xdr:rowOff>
    </xdr:to>
    <xdr:cxnSp macro="">
      <xdr:nvCxnSpPr>
        <xdr:cNvPr id="406" name="直線コネクタ 405">
          <a:extLst>
            <a:ext uri="{FF2B5EF4-FFF2-40B4-BE49-F238E27FC236}">
              <a16:creationId xmlns:a16="http://schemas.microsoft.com/office/drawing/2014/main" id="{9D484AE9-000E-4BB2-982E-9B5DC5A9F38E}"/>
            </a:ext>
          </a:extLst>
        </xdr:cNvPr>
        <xdr:cNvCxnSpPr/>
      </xdr:nvCxnSpPr>
      <xdr:spPr>
        <a:xfrm flipV="1">
          <a:off x="4634865" y="17253857"/>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407" name="【港湾・漁港】&#10;有形固定資産減価償却率最小値テキスト">
          <a:extLst>
            <a:ext uri="{FF2B5EF4-FFF2-40B4-BE49-F238E27FC236}">
              <a16:creationId xmlns:a16="http://schemas.microsoft.com/office/drawing/2014/main" id="{B65971B8-F9A8-41EA-BFC6-827EB452BC74}"/>
            </a:ext>
          </a:extLst>
        </xdr:cNvPr>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408" name="直線コネクタ 407">
          <a:extLst>
            <a:ext uri="{FF2B5EF4-FFF2-40B4-BE49-F238E27FC236}">
              <a16:creationId xmlns:a16="http://schemas.microsoft.com/office/drawing/2014/main" id="{56B776E0-B157-4E24-ABD6-92391BFB899E}"/>
            </a:ext>
          </a:extLst>
        </xdr:cNvPr>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55534</xdr:rowOff>
    </xdr:from>
    <xdr:ext cx="405111" cy="259045"/>
    <xdr:sp macro="" textlink="">
      <xdr:nvSpPr>
        <xdr:cNvPr id="409" name="【港湾・漁港】&#10;有形固定資産減価償却率最大値テキスト">
          <a:extLst>
            <a:ext uri="{FF2B5EF4-FFF2-40B4-BE49-F238E27FC236}">
              <a16:creationId xmlns:a16="http://schemas.microsoft.com/office/drawing/2014/main" id="{AFACD6EC-7DA7-4980-9544-CF417E6B8DBA}"/>
            </a:ext>
          </a:extLst>
        </xdr:cNvPr>
        <xdr:cNvSpPr txBox="1"/>
      </xdr:nvSpPr>
      <xdr:spPr>
        <a:xfrm>
          <a:off x="4673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108857</xdr:rowOff>
    </xdr:from>
    <xdr:to>
      <xdr:col>24</xdr:col>
      <xdr:colOff>152400</xdr:colOff>
      <xdr:row>100</xdr:row>
      <xdr:rowOff>108857</xdr:rowOff>
    </xdr:to>
    <xdr:cxnSp macro="">
      <xdr:nvCxnSpPr>
        <xdr:cNvPr id="410" name="直線コネクタ 409">
          <a:extLst>
            <a:ext uri="{FF2B5EF4-FFF2-40B4-BE49-F238E27FC236}">
              <a16:creationId xmlns:a16="http://schemas.microsoft.com/office/drawing/2014/main" id="{30A51D64-C6EF-4A66-A10B-0BD3C9E307D8}"/>
            </a:ext>
          </a:extLst>
        </xdr:cNvPr>
        <xdr:cNvCxnSpPr/>
      </xdr:nvCxnSpPr>
      <xdr:spPr>
        <a:xfrm>
          <a:off x="4546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114861</xdr:rowOff>
    </xdr:from>
    <xdr:ext cx="405111" cy="259045"/>
    <xdr:sp macro="" textlink="">
      <xdr:nvSpPr>
        <xdr:cNvPr id="411" name="【港湾・漁港】&#10;有形固定資産減価償却率平均値テキスト">
          <a:extLst>
            <a:ext uri="{FF2B5EF4-FFF2-40B4-BE49-F238E27FC236}">
              <a16:creationId xmlns:a16="http://schemas.microsoft.com/office/drawing/2014/main" id="{591D6EB7-B3FC-41BF-831A-68998663F293}"/>
            </a:ext>
          </a:extLst>
        </xdr:cNvPr>
        <xdr:cNvSpPr txBox="1"/>
      </xdr:nvSpPr>
      <xdr:spPr>
        <a:xfrm>
          <a:off x="4673600" y="17945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136434</xdr:rowOff>
    </xdr:from>
    <xdr:to>
      <xdr:col>24</xdr:col>
      <xdr:colOff>114300</xdr:colOff>
      <xdr:row>105</xdr:row>
      <xdr:rowOff>66584</xdr:rowOff>
    </xdr:to>
    <xdr:sp macro="" textlink="">
      <xdr:nvSpPr>
        <xdr:cNvPr id="412" name="フローチャート: 判断 411">
          <a:extLst>
            <a:ext uri="{FF2B5EF4-FFF2-40B4-BE49-F238E27FC236}">
              <a16:creationId xmlns:a16="http://schemas.microsoft.com/office/drawing/2014/main" id="{CFDB2AAE-8EE6-460D-84F9-9D35031B6FE7}"/>
            </a:ext>
          </a:extLst>
        </xdr:cNvPr>
        <xdr:cNvSpPr/>
      </xdr:nvSpPr>
      <xdr:spPr>
        <a:xfrm>
          <a:off x="45847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3" name="フローチャート: 判断 412">
          <a:extLst>
            <a:ext uri="{FF2B5EF4-FFF2-40B4-BE49-F238E27FC236}">
              <a16:creationId xmlns:a16="http://schemas.microsoft.com/office/drawing/2014/main" id="{8DAFB0E7-093F-4797-8293-3F6BFAC5A2ED}"/>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4" name="フローチャート: 判断 413">
          <a:extLst>
            <a:ext uri="{FF2B5EF4-FFF2-40B4-BE49-F238E27FC236}">
              <a16:creationId xmlns:a16="http://schemas.microsoft.com/office/drawing/2014/main" id="{96337487-1BB8-4995-8221-BF552B22C343}"/>
            </a:ext>
          </a:extLst>
        </xdr:cNvPr>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415" name="フローチャート: 判断 414">
          <a:extLst>
            <a:ext uri="{FF2B5EF4-FFF2-40B4-BE49-F238E27FC236}">
              <a16:creationId xmlns:a16="http://schemas.microsoft.com/office/drawing/2014/main" id="{6BE6C8EA-80C2-4807-9674-1E100CA13E61}"/>
            </a:ext>
          </a:extLst>
        </xdr:cNvPr>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131536</xdr:rowOff>
    </xdr:from>
    <xdr:to>
      <xdr:col>6</xdr:col>
      <xdr:colOff>38100</xdr:colOff>
      <xdr:row>104</xdr:row>
      <xdr:rowOff>61686</xdr:rowOff>
    </xdr:to>
    <xdr:sp macro="" textlink="">
      <xdr:nvSpPr>
        <xdr:cNvPr id="416" name="フローチャート: 判断 415">
          <a:extLst>
            <a:ext uri="{FF2B5EF4-FFF2-40B4-BE49-F238E27FC236}">
              <a16:creationId xmlns:a16="http://schemas.microsoft.com/office/drawing/2014/main" id="{5A22E1EC-6424-4533-AC10-D54B2E874477}"/>
            </a:ext>
          </a:extLst>
        </xdr:cNvPr>
        <xdr:cNvSpPr/>
      </xdr:nvSpPr>
      <xdr:spPr>
        <a:xfrm>
          <a:off x="1079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77D1EFE9-CBFA-4378-8089-48B13047794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D0269DA9-EE2D-4DE0-BDB7-1466823FE42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AE797DDB-228C-4BD6-9041-5624A8E1B07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1888CF4A-DF94-454A-A3C1-2E702691447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476771B5-88B0-40DB-B10C-FC8C0174645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123371</xdr:rowOff>
    </xdr:from>
    <xdr:to>
      <xdr:col>24</xdr:col>
      <xdr:colOff>114300</xdr:colOff>
      <xdr:row>104</xdr:row>
      <xdr:rowOff>53521</xdr:rowOff>
    </xdr:to>
    <xdr:sp macro="" textlink="">
      <xdr:nvSpPr>
        <xdr:cNvPr id="422" name="楕円 421">
          <a:extLst>
            <a:ext uri="{FF2B5EF4-FFF2-40B4-BE49-F238E27FC236}">
              <a16:creationId xmlns:a16="http://schemas.microsoft.com/office/drawing/2014/main" id="{04BE42FB-09BB-4F4C-81F2-F707802AE0E5}"/>
            </a:ext>
          </a:extLst>
        </xdr:cNvPr>
        <xdr:cNvSpPr/>
      </xdr:nvSpPr>
      <xdr:spPr>
        <a:xfrm>
          <a:off x="4584700" y="177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146248</xdr:rowOff>
    </xdr:from>
    <xdr:ext cx="405111" cy="259045"/>
    <xdr:sp macro="" textlink="">
      <xdr:nvSpPr>
        <xdr:cNvPr id="423" name="【港湾・漁港】&#10;有形固定資産減価償却率該当値テキスト">
          <a:extLst>
            <a:ext uri="{FF2B5EF4-FFF2-40B4-BE49-F238E27FC236}">
              <a16:creationId xmlns:a16="http://schemas.microsoft.com/office/drawing/2014/main" id="{FCFBD091-1195-415A-8BF4-A16D48F8DF8B}"/>
            </a:ext>
          </a:extLst>
        </xdr:cNvPr>
        <xdr:cNvSpPr txBox="1"/>
      </xdr:nvSpPr>
      <xdr:spPr>
        <a:xfrm>
          <a:off x="4673600" y="17634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85816</xdr:rowOff>
    </xdr:from>
    <xdr:to>
      <xdr:col>20</xdr:col>
      <xdr:colOff>38100</xdr:colOff>
      <xdr:row>104</xdr:row>
      <xdr:rowOff>15966</xdr:rowOff>
    </xdr:to>
    <xdr:sp macro="" textlink="">
      <xdr:nvSpPr>
        <xdr:cNvPr id="424" name="楕円 423">
          <a:extLst>
            <a:ext uri="{FF2B5EF4-FFF2-40B4-BE49-F238E27FC236}">
              <a16:creationId xmlns:a16="http://schemas.microsoft.com/office/drawing/2014/main" id="{49CD557A-C6EB-43B3-80D1-09BDFD884C74}"/>
            </a:ext>
          </a:extLst>
        </xdr:cNvPr>
        <xdr:cNvSpPr/>
      </xdr:nvSpPr>
      <xdr:spPr>
        <a:xfrm>
          <a:off x="3746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136616</xdr:rowOff>
    </xdr:from>
    <xdr:to>
      <xdr:col>24</xdr:col>
      <xdr:colOff>63500</xdr:colOff>
      <xdr:row>104</xdr:row>
      <xdr:rowOff>2721</xdr:rowOff>
    </xdr:to>
    <xdr:cxnSp macro="">
      <xdr:nvCxnSpPr>
        <xdr:cNvPr id="425" name="直線コネクタ 424">
          <a:extLst>
            <a:ext uri="{FF2B5EF4-FFF2-40B4-BE49-F238E27FC236}">
              <a16:creationId xmlns:a16="http://schemas.microsoft.com/office/drawing/2014/main" id="{D11E4CBA-D7D8-47CD-96E2-30D07273580A}"/>
            </a:ext>
          </a:extLst>
        </xdr:cNvPr>
        <xdr:cNvCxnSpPr/>
      </xdr:nvCxnSpPr>
      <xdr:spPr>
        <a:xfrm>
          <a:off x="3797300" y="1779596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40095</xdr:rowOff>
    </xdr:from>
    <xdr:to>
      <xdr:col>15</xdr:col>
      <xdr:colOff>101600</xdr:colOff>
      <xdr:row>103</xdr:row>
      <xdr:rowOff>141695</xdr:rowOff>
    </xdr:to>
    <xdr:sp macro="" textlink="">
      <xdr:nvSpPr>
        <xdr:cNvPr id="426" name="楕円 425">
          <a:extLst>
            <a:ext uri="{FF2B5EF4-FFF2-40B4-BE49-F238E27FC236}">
              <a16:creationId xmlns:a16="http://schemas.microsoft.com/office/drawing/2014/main" id="{B03CD6E3-B3AF-41D0-8483-AF60C9D292B2}"/>
            </a:ext>
          </a:extLst>
        </xdr:cNvPr>
        <xdr:cNvSpPr/>
      </xdr:nvSpPr>
      <xdr:spPr>
        <a:xfrm>
          <a:off x="2857500" y="176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90895</xdr:rowOff>
    </xdr:from>
    <xdr:to>
      <xdr:col>19</xdr:col>
      <xdr:colOff>177800</xdr:colOff>
      <xdr:row>103</xdr:row>
      <xdr:rowOff>136616</xdr:rowOff>
    </xdr:to>
    <xdr:cxnSp macro="">
      <xdr:nvCxnSpPr>
        <xdr:cNvPr id="427" name="直線コネクタ 426">
          <a:extLst>
            <a:ext uri="{FF2B5EF4-FFF2-40B4-BE49-F238E27FC236}">
              <a16:creationId xmlns:a16="http://schemas.microsoft.com/office/drawing/2014/main" id="{C015EF0B-756C-40B0-9874-7CC40BF4C194}"/>
            </a:ext>
          </a:extLst>
        </xdr:cNvPr>
        <xdr:cNvCxnSpPr/>
      </xdr:nvCxnSpPr>
      <xdr:spPr>
        <a:xfrm>
          <a:off x="2908300" y="17750245"/>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7438</xdr:rowOff>
    </xdr:from>
    <xdr:to>
      <xdr:col>10</xdr:col>
      <xdr:colOff>165100</xdr:colOff>
      <xdr:row>103</xdr:row>
      <xdr:rowOff>109038</xdr:rowOff>
    </xdr:to>
    <xdr:sp macro="" textlink="">
      <xdr:nvSpPr>
        <xdr:cNvPr id="428" name="楕円 427">
          <a:extLst>
            <a:ext uri="{FF2B5EF4-FFF2-40B4-BE49-F238E27FC236}">
              <a16:creationId xmlns:a16="http://schemas.microsoft.com/office/drawing/2014/main" id="{038D88B7-E116-4157-8CA5-62AA4EF2776B}"/>
            </a:ext>
          </a:extLst>
        </xdr:cNvPr>
        <xdr:cNvSpPr/>
      </xdr:nvSpPr>
      <xdr:spPr>
        <a:xfrm>
          <a:off x="1968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58238</xdr:rowOff>
    </xdr:from>
    <xdr:to>
      <xdr:col>15</xdr:col>
      <xdr:colOff>50800</xdr:colOff>
      <xdr:row>103</xdr:row>
      <xdr:rowOff>90895</xdr:rowOff>
    </xdr:to>
    <xdr:cxnSp macro="">
      <xdr:nvCxnSpPr>
        <xdr:cNvPr id="429" name="直線コネクタ 428">
          <a:extLst>
            <a:ext uri="{FF2B5EF4-FFF2-40B4-BE49-F238E27FC236}">
              <a16:creationId xmlns:a16="http://schemas.microsoft.com/office/drawing/2014/main" id="{DFCCF6FF-A64D-419F-96F7-55C4B45CFB94}"/>
            </a:ext>
          </a:extLst>
        </xdr:cNvPr>
        <xdr:cNvCxnSpPr/>
      </xdr:nvCxnSpPr>
      <xdr:spPr>
        <a:xfrm>
          <a:off x="2019300" y="1771758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97245</xdr:rowOff>
    </xdr:from>
    <xdr:to>
      <xdr:col>6</xdr:col>
      <xdr:colOff>38100</xdr:colOff>
      <xdr:row>103</xdr:row>
      <xdr:rowOff>27395</xdr:rowOff>
    </xdr:to>
    <xdr:sp macro="" textlink="">
      <xdr:nvSpPr>
        <xdr:cNvPr id="430" name="楕円 429">
          <a:extLst>
            <a:ext uri="{FF2B5EF4-FFF2-40B4-BE49-F238E27FC236}">
              <a16:creationId xmlns:a16="http://schemas.microsoft.com/office/drawing/2014/main" id="{9F6A1A0E-7181-4F44-B726-B1554DAAB45F}"/>
            </a:ext>
          </a:extLst>
        </xdr:cNvPr>
        <xdr:cNvSpPr/>
      </xdr:nvSpPr>
      <xdr:spPr>
        <a:xfrm>
          <a:off x="1079500" y="175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148045</xdr:rowOff>
    </xdr:from>
    <xdr:to>
      <xdr:col>10</xdr:col>
      <xdr:colOff>114300</xdr:colOff>
      <xdr:row>103</xdr:row>
      <xdr:rowOff>58238</xdr:rowOff>
    </xdr:to>
    <xdr:cxnSp macro="">
      <xdr:nvCxnSpPr>
        <xdr:cNvPr id="431" name="直線コネクタ 430">
          <a:extLst>
            <a:ext uri="{FF2B5EF4-FFF2-40B4-BE49-F238E27FC236}">
              <a16:creationId xmlns:a16="http://schemas.microsoft.com/office/drawing/2014/main" id="{76785D0A-4A25-476D-BF6B-3E5E25B0820B}"/>
            </a:ext>
          </a:extLst>
        </xdr:cNvPr>
        <xdr:cNvCxnSpPr/>
      </xdr:nvCxnSpPr>
      <xdr:spPr>
        <a:xfrm>
          <a:off x="1130300" y="1763594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32" name="n_1aveValue【港湾・漁港】&#10;有形固定資産減価償却率">
          <a:extLst>
            <a:ext uri="{FF2B5EF4-FFF2-40B4-BE49-F238E27FC236}">
              <a16:creationId xmlns:a16="http://schemas.microsoft.com/office/drawing/2014/main" id="{934DBD33-1901-416B-9A23-F0354EFC92E5}"/>
            </a:ext>
          </a:extLst>
        </xdr:cNvPr>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126291</xdr:rowOff>
    </xdr:from>
    <xdr:ext cx="405111" cy="259045"/>
    <xdr:sp macro="" textlink="">
      <xdr:nvSpPr>
        <xdr:cNvPr id="433" name="n_2aveValue【港湾・漁港】&#10;有形固定資産減価償却率">
          <a:extLst>
            <a:ext uri="{FF2B5EF4-FFF2-40B4-BE49-F238E27FC236}">
              <a16:creationId xmlns:a16="http://schemas.microsoft.com/office/drawing/2014/main" id="{FD4D572B-3D91-42A9-956C-D45E3648D2C8}"/>
            </a:ext>
          </a:extLst>
        </xdr:cNvPr>
        <xdr:cNvSpPr txBox="1"/>
      </xdr:nvSpPr>
      <xdr:spPr>
        <a:xfrm>
          <a:off x="2705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114861</xdr:rowOff>
    </xdr:from>
    <xdr:ext cx="405111" cy="259045"/>
    <xdr:sp macro="" textlink="">
      <xdr:nvSpPr>
        <xdr:cNvPr id="434" name="n_3aveValue【港湾・漁港】&#10;有形固定資産減価償却率">
          <a:extLst>
            <a:ext uri="{FF2B5EF4-FFF2-40B4-BE49-F238E27FC236}">
              <a16:creationId xmlns:a16="http://schemas.microsoft.com/office/drawing/2014/main" id="{500796FB-98A4-4F57-A680-07172789E982}"/>
            </a:ext>
          </a:extLst>
        </xdr:cNvPr>
        <xdr:cNvSpPr txBox="1"/>
      </xdr:nvSpPr>
      <xdr:spPr>
        <a:xfrm>
          <a:off x="1816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52813</xdr:rowOff>
    </xdr:from>
    <xdr:ext cx="405111" cy="259045"/>
    <xdr:sp macro="" textlink="">
      <xdr:nvSpPr>
        <xdr:cNvPr id="435" name="n_4aveValue【港湾・漁港】&#10;有形固定資産減価償却率">
          <a:extLst>
            <a:ext uri="{FF2B5EF4-FFF2-40B4-BE49-F238E27FC236}">
              <a16:creationId xmlns:a16="http://schemas.microsoft.com/office/drawing/2014/main" id="{8BEA0FC2-3EAC-4225-8CD7-38466F35A8B4}"/>
            </a:ext>
          </a:extLst>
        </xdr:cNvPr>
        <xdr:cNvSpPr txBox="1"/>
      </xdr:nvSpPr>
      <xdr:spPr>
        <a:xfrm>
          <a:off x="927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32493</xdr:rowOff>
    </xdr:from>
    <xdr:ext cx="405111" cy="259045"/>
    <xdr:sp macro="" textlink="">
      <xdr:nvSpPr>
        <xdr:cNvPr id="436" name="n_1mainValue【港湾・漁港】&#10;有形固定資産減価償却率">
          <a:extLst>
            <a:ext uri="{FF2B5EF4-FFF2-40B4-BE49-F238E27FC236}">
              <a16:creationId xmlns:a16="http://schemas.microsoft.com/office/drawing/2014/main" id="{D72579A5-3692-4796-A255-AA745F0D2B6B}"/>
            </a:ext>
          </a:extLst>
        </xdr:cNvPr>
        <xdr:cNvSpPr txBox="1"/>
      </xdr:nvSpPr>
      <xdr:spPr>
        <a:xfrm>
          <a:off x="3582044" y="1752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158222</xdr:rowOff>
    </xdr:from>
    <xdr:ext cx="405111" cy="259045"/>
    <xdr:sp macro="" textlink="">
      <xdr:nvSpPr>
        <xdr:cNvPr id="437" name="n_2mainValue【港湾・漁港】&#10;有形固定資産減価償却率">
          <a:extLst>
            <a:ext uri="{FF2B5EF4-FFF2-40B4-BE49-F238E27FC236}">
              <a16:creationId xmlns:a16="http://schemas.microsoft.com/office/drawing/2014/main" id="{5FB96293-AF1D-4131-9A8A-F6F003C93D42}"/>
            </a:ext>
          </a:extLst>
        </xdr:cNvPr>
        <xdr:cNvSpPr txBox="1"/>
      </xdr:nvSpPr>
      <xdr:spPr>
        <a:xfrm>
          <a:off x="27057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125565</xdr:rowOff>
    </xdr:from>
    <xdr:ext cx="405111" cy="259045"/>
    <xdr:sp macro="" textlink="">
      <xdr:nvSpPr>
        <xdr:cNvPr id="438" name="n_3mainValue【港湾・漁港】&#10;有形固定資産減価償却率">
          <a:extLst>
            <a:ext uri="{FF2B5EF4-FFF2-40B4-BE49-F238E27FC236}">
              <a16:creationId xmlns:a16="http://schemas.microsoft.com/office/drawing/2014/main" id="{594CADD4-1AF8-4D29-9548-4650F5EA5A4A}"/>
            </a:ext>
          </a:extLst>
        </xdr:cNvPr>
        <xdr:cNvSpPr txBox="1"/>
      </xdr:nvSpPr>
      <xdr:spPr>
        <a:xfrm>
          <a:off x="18167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43922</xdr:rowOff>
    </xdr:from>
    <xdr:ext cx="405111" cy="259045"/>
    <xdr:sp macro="" textlink="">
      <xdr:nvSpPr>
        <xdr:cNvPr id="439" name="n_4mainValue【港湾・漁港】&#10;有形固定資産減価償却率">
          <a:extLst>
            <a:ext uri="{FF2B5EF4-FFF2-40B4-BE49-F238E27FC236}">
              <a16:creationId xmlns:a16="http://schemas.microsoft.com/office/drawing/2014/main" id="{2331867B-A36B-4CFA-86FE-A68653A5C0AC}"/>
            </a:ext>
          </a:extLst>
        </xdr:cNvPr>
        <xdr:cNvSpPr txBox="1"/>
      </xdr:nvSpPr>
      <xdr:spPr>
        <a:xfrm>
          <a:off x="927744" y="173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D8241F88-FFCA-4D49-B1EA-D6EB6A21AA7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11171F24-6579-4613-A6F1-9CF721DA67F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E1B687BF-C626-42CD-8A5B-FFB970D17F1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4E851792-8ADA-4A41-B2DA-2257D650290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609A45CF-DA38-47FB-B3A8-35839822725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5E107A6D-2CC1-4309-93DD-2926BF8DE29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3224F0A4-C3A2-4CF0-B9D9-4C74FF4190D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EE208BD2-EA2D-4538-84D4-122F499F984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F6CFC860-CC8C-4EF5-8B22-6F8999F756F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25DAD904-9278-4F23-BBDD-51F0F7ADA81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BC5E8E43-24AA-463A-A205-6F5D6A74BB5A}"/>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1" name="テキスト ボックス 450">
          <a:extLst>
            <a:ext uri="{FF2B5EF4-FFF2-40B4-BE49-F238E27FC236}">
              <a16:creationId xmlns:a16="http://schemas.microsoft.com/office/drawing/2014/main" id="{E55ED8BB-C67D-4C66-AD60-2BEF05DC4917}"/>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2390984F-BF1E-4B3C-9478-263B58FE9D6B}"/>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53" name="テキスト ボックス 452">
          <a:extLst>
            <a:ext uri="{FF2B5EF4-FFF2-40B4-BE49-F238E27FC236}">
              <a16:creationId xmlns:a16="http://schemas.microsoft.com/office/drawing/2014/main" id="{1FD2A5C3-21AB-4F03-8828-13F176D4D0D3}"/>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9058D66F-1610-44FF-9BDC-C3BAFF9ADB82}"/>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5" name="テキスト ボックス 454">
          <a:extLst>
            <a:ext uri="{FF2B5EF4-FFF2-40B4-BE49-F238E27FC236}">
              <a16:creationId xmlns:a16="http://schemas.microsoft.com/office/drawing/2014/main" id="{9CCDC37D-A768-4827-9BAF-48B157CDB85D}"/>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3D6F0C25-80A7-4F71-8817-F745F2DC7236}"/>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7" name="テキスト ボックス 456">
          <a:extLst>
            <a:ext uri="{FF2B5EF4-FFF2-40B4-BE49-F238E27FC236}">
              <a16:creationId xmlns:a16="http://schemas.microsoft.com/office/drawing/2014/main" id="{7EF6A050-DA20-4FF0-B61E-9AF5305D0CB5}"/>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A5F8EEA4-6BBA-4FC3-82DC-2712FFD67B3D}"/>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59" name="テキスト ボックス 458">
          <a:extLst>
            <a:ext uri="{FF2B5EF4-FFF2-40B4-BE49-F238E27FC236}">
              <a16:creationId xmlns:a16="http://schemas.microsoft.com/office/drawing/2014/main" id="{434C3DE6-EDA7-4EE4-B9DE-FC36B772A3B8}"/>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BFDF5A8B-56B2-4E37-8381-863371A7F5D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61" name="テキスト ボックス 460">
          <a:extLst>
            <a:ext uri="{FF2B5EF4-FFF2-40B4-BE49-F238E27FC236}">
              <a16:creationId xmlns:a16="http://schemas.microsoft.com/office/drawing/2014/main" id="{9A58368E-3C0E-44CA-BCEB-C4AD5A56A085}"/>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港湾・漁港】&#10;一人当たり有形固定資産（償却資産）額グラフ枠">
          <a:extLst>
            <a:ext uri="{FF2B5EF4-FFF2-40B4-BE49-F238E27FC236}">
              <a16:creationId xmlns:a16="http://schemas.microsoft.com/office/drawing/2014/main" id="{C6E843CB-95EA-429B-B594-3EB5C849664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57632</xdr:rowOff>
    </xdr:from>
    <xdr:to>
      <xdr:col>54</xdr:col>
      <xdr:colOff>189865</xdr:colOff>
      <xdr:row>108</xdr:row>
      <xdr:rowOff>152355</xdr:rowOff>
    </xdr:to>
    <xdr:cxnSp macro="">
      <xdr:nvCxnSpPr>
        <xdr:cNvPr id="463" name="直線コネクタ 462">
          <a:extLst>
            <a:ext uri="{FF2B5EF4-FFF2-40B4-BE49-F238E27FC236}">
              <a16:creationId xmlns:a16="http://schemas.microsoft.com/office/drawing/2014/main" id="{079CF518-A798-4663-8913-19FB5CB53AF1}"/>
            </a:ext>
          </a:extLst>
        </xdr:cNvPr>
        <xdr:cNvCxnSpPr/>
      </xdr:nvCxnSpPr>
      <xdr:spPr>
        <a:xfrm flipV="1">
          <a:off x="10476865" y="17202632"/>
          <a:ext cx="0" cy="146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156182</xdr:rowOff>
    </xdr:from>
    <xdr:ext cx="469744" cy="259045"/>
    <xdr:sp macro="" textlink="">
      <xdr:nvSpPr>
        <xdr:cNvPr id="464" name="【港湾・漁港】&#10;一人当たり有形固定資産（償却資産）額最小値テキスト">
          <a:extLst>
            <a:ext uri="{FF2B5EF4-FFF2-40B4-BE49-F238E27FC236}">
              <a16:creationId xmlns:a16="http://schemas.microsoft.com/office/drawing/2014/main" id="{187C9148-B68F-4D48-B65F-B6A3EF69BC48}"/>
            </a:ext>
          </a:extLst>
        </xdr:cNvPr>
        <xdr:cNvSpPr txBox="1"/>
      </xdr:nvSpPr>
      <xdr:spPr>
        <a:xfrm>
          <a:off x="10515600" y="1867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152355</xdr:rowOff>
    </xdr:from>
    <xdr:to>
      <xdr:col>55</xdr:col>
      <xdr:colOff>88900</xdr:colOff>
      <xdr:row>108</xdr:row>
      <xdr:rowOff>152355</xdr:rowOff>
    </xdr:to>
    <xdr:cxnSp macro="">
      <xdr:nvCxnSpPr>
        <xdr:cNvPr id="465" name="直線コネクタ 464">
          <a:extLst>
            <a:ext uri="{FF2B5EF4-FFF2-40B4-BE49-F238E27FC236}">
              <a16:creationId xmlns:a16="http://schemas.microsoft.com/office/drawing/2014/main" id="{A8973F0E-2A94-4678-A3DD-0FC7478E99DD}"/>
            </a:ext>
          </a:extLst>
        </xdr:cNvPr>
        <xdr:cNvCxnSpPr/>
      </xdr:nvCxnSpPr>
      <xdr:spPr>
        <a:xfrm>
          <a:off x="10388600" y="18668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4309</xdr:rowOff>
    </xdr:from>
    <xdr:ext cx="819455" cy="259045"/>
    <xdr:sp macro="" textlink="">
      <xdr:nvSpPr>
        <xdr:cNvPr id="466" name="【港湾・漁港】&#10;一人当たり有形固定資産（償却資産）額最大値テキスト">
          <a:extLst>
            <a:ext uri="{FF2B5EF4-FFF2-40B4-BE49-F238E27FC236}">
              <a16:creationId xmlns:a16="http://schemas.microsoft.com/office/drawing/2014/main" id="{325E3A88-51DE-4BD5-A932-2273D38A4E0F}"/>
            </a:ext>
          </a:extLst>
        </xdr:cNvPr>
        <xdr:cNvSpPr txBox="1"/>
      </xdr:nvSpPr>
      <xdr:spPr>
        <a:xfrm>
          <a:off x="10515600" y="16977859"/>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115,462,035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57632</xdr:rowOff>
    </xdr:from>
    <xdr:to>
      <xdr:col>55</xdr:col>
      <xdr:colOff>88900</xdr:colOff>
      <xdr:row>100</xdr:row>
      <xdr:rowOff>57632</xdr:rowOff>
    </xdr:to>
    <xdr:cxnSp macro="">
      <xdr:nvCxnSpPr>
        <xdr:cNvPr id="467" name="直線コネクタ 466">
          <a:extLst>
            <a:ext uri="{FF2B5EF4-FFF2-40B4-BE49-F238E27FC236}">
              <a16:creationId xmlns:a16="http://schemas.microsoft.com/office/drawing/2014/main" id="{411C8ECF-BF33-469C-9878-2B964AC54250}"/>
            </a:ext>
          </a:extLst>
        </xdr:cNvPr>
        <xdr:cNvCxnSpPr/>
      </xdr:nvCxnSpPr>
      <xdr:spPr>
        <a:xfrm>
          <a:off x="10388600" y="17202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69468</xdr:rowOff>
    </xdr:from>
    <xdr:ext cx="690189" cy="259045"/>
    <xdr:sp macro="" textlink="">
      <xdr:nvSpPr>
        <xdr:cNvPr id="468" name="【港湾・漁港】&#10;一人当たり有形固定資産（償却資産）額平均値テキスト">
          <a:extLst>
            <a:ext uri="{FF2B5EF4-FFF2-40B4-BE49-F238E27FC236}">
              <a16:creationId xmlns:a16="http://schemas.microsoft.com/office/drawing/2014/main" id="{E5BC818C-9E87-45E1-A6F9-32428570730A}"/>
            </a:ext>
          </a:extLst>
        </xdr:cNvPr>
        <xdr:cNvSpPr txBox="1"/>
      </xdr:nvSpPr>
      <xdr:spPr>
        <a:xfrm>
          <a:off x="10515600" y="184146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46591</xdr:rowOff>
    </xdr:from>
    <xdr:to>
      <xdr:col>55</xdr:col>
      <xdr:colOff>50800</xdr:colOff>
      <xdr:row>108</xdr:row>
      <xdr:rowOff>148191</xdr:rowOff>
    </xdr:to>
    <xdr:sp macro="" textlink="">
      <xdr:nvSpPr>
        <xdr:cNvPr id="469" name="フローチャート: 判断 468">
          <a:extLst>
            <a:ext uri="{FF2B5EF4-FFF2-40B4-BE49-F238E27FC236}">
              <a16:creationId xmlns:a16="http://schemas.microsoft.com/office/drawing/2014/main" id="{789E8105-AC3F-4CD0-9287-83ACB40948B8}"/>
            </a:ext>
          </a:extLst>
        </xdr:cNvPr>
        <xdr:cNvSpPr/>
      </xdr:nvSpPr>
      <xdr:spPr>
        <a:xfrm>
          <a:off x="10426700" y="1856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61975</xdr:rowOff>
    </xdr:from>
    <xdr:to>
      <xdr:col>50</xdr:col>
      <xdr:colOff>165100</xdr:colOff>
      <xdr:row>108</xdr:row>
      <xdr:rowOff>163575</xdr:rowOff>
    </xdr:to>
    <xdr:sp macro="" textlink="">
      <xdr:nvSpPr>
        <xdr:cNvPr id="470" name="フローチャート: 判断 469">
          <a:extLst>
            <a:ext uri="{FF2B5EF4-FFF2-40B4-BE49-F238E27FC236}">
              <a16:creationId xmlns:a16="http://schemas.microsoft.com/office/drawing/2014/main" id="{A6C33E21-A824-4C28-BB72-CA4CE8F35DB5}"/>
            </a:ext>
          </a:extLst>
        </xdr:cNvPr>
        <xdr:cNvSpPr/>
      </xdr:nvSpPr>
      <xdr:spPr>
        <a:xfrm>
          <a:off x="9588500" y="185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52656</xdr:rowOff>
    </xdr:from>
    <xdr:to>
      <xdr:col>46</xdr:col>
      <xdr:colOff>38100</xdr:colOff>
      <xdr:row>108</xdr:row>
      <xdr:rowOff>154256</xdr:rowOff>
    </xdr:to>
    <xdr:sp macro="" textlink="">
      <xdr:nvSpPr>
        <xdr:cNvPr id="471" name="フローチャート: 判断 470">
          <a:extLst>
            <a:ext uri="{FF2B5EF4-FFF2-40B4-BE49-F238E27FC236}">
              <a16:creationId xmlns:a16="http://schemas.microsoft.com/office/drawing/2014/main" id="{877B221B-8DFB-489A-890B-29FAEE1674F3}"/>
            </a:ext>
          </a:extLst>
        </xdr:cNvPr>
        <xdr:cNvSpPr/>
      </xdr:nvSpPr>
      <xdr:spPr>
        <a:xfrm>
          <a:off x="8699500" y="1856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48879</xdr:rowOff>
    </xdr:from>
    <xdr:to>
      <xdr:col>41</xdr:col>
      <xdr:colOff>101600</xdr:colOff>
      <xdr:row>108</xdr:row>
      <xdr:rowOff>150479</xdr:rowOff>
    </xdr:to>
    <xdr:sp macro="" textlink="">
      <xdr:nvSpPr>
        <xdr:cNvPr id="472" name="フローチャート: 判断 471">
          <a:extLst>
            <a:ext uri="{FF2B5EF4-FFF2-40B4-BE49-F238E27FC236}">
              <a16:creationId xmlns:a16="http://schemas.microsoft.com/office/drawing/2014/main" id="{EC287E06-E3DD-4FC7-ADDD-F2E688C21AEE}"/>
            </a:ext>
          </a:extLst>
        </xdr:cNvPr>
        <xdr:cNvSpPr/>
      </xdr:nvSpPr>
      <xdr:spPr>
        <a:xfrm>
          <a:off x="7810500" y="1856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51411</xdr:rowOff>
    </xdr:from>
    <xdr:to>
      <xdr:col>36</xdr:col>
      <xdr:colOff>165100</xdr:colOff>
      <xdr:row>108</xdr:row>
      <xdr:rowOff>153011</xdr:rowOff>
    </xdr:to>
    <xdr:sp macro="" textlink="">
      <xdr:nvSpPr>
        <xdr:cNvPr id="473" name="フローチャート: 判断 472">
          <a:extLst>
            <a:ext uri="{FF2B5EF4-FFF2-40B4-BE49-F238E27FC236}">
              <a16:creationId xmlns:a16="http://schemas.microsoft.com/office/drawing/2014/main" id="{891F8065-EA23-4B2D-8647-D3DE78DF4EF3}"/>
            </a:ext>
          </a:extLst>
        </xdr:cNvPr>
        <xdr:cNvSpPr/>
      </xdr:nvSpPr>
      <xdr:spPr>
        <a:xfrm>
          <a:off x="6921500" y="1856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5457837A-E797-4D86-8FE6-0E96D4AB647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40F2A1E2-6BFF-4930-B841-14BBCB484D0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9FD227BB-10A9-4CA7-A795-5800C2A4CFD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149BC370-DDE8-4D11-A92C-A91159385FF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D933D92D-A39D-490B-B773-369D6C9A00B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94845</xdr:rowOff>
    </xdr:from>
    <xdr:to>
      <xdr:col>55</xdr:col>
      <xdr:colOff>50800</xdr:colOff>
      <xdr:row>109</xdr:row>
      <xdr:rowOff>24995</xdr:rowOff>
    </xdr:to>
    <xdr:sp macro="" textlink="">
      <xdr:nvSpPr>
        <xdr:cNvPr id="479" name="楕円 478">
          <a:extLst>
            <a:ext uri="{FF2B5EF4-FFF2-40B4-BE49-F238E27FC236}">
              <a16:creationId xmlns:a16="http://schemas.microsoft.com/office/drawing/2014/main" id="{CF09559C-5C20-41A5-88EA-2D233C07364D}"/>
            </a:ext>
          </a:extLst>
        </xdr:cNvPr>
        <xdr:cNvSpPr/>
      </xdr:nvSpPr>
      <xdr:spPr>
        <a:xfrm>
          <a:off x="10426700" y="186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25018</xdr:rowOff>
    </xdr:from>
    <xdr:ext cx="599010" cy="259045"/>
    <xdr:sp macro="" textlink="">
      <xdr:nvSpPr>
        <xdr:cNvPr id="480" name="【港湾・漁港】&#10;一人当たり有形固定資産（償却資産）額該当値テキスト">
          <a:extLst>
            <a:ext uri="{FF2B5EF4-FFF2-40B4-BE49-F238E27FC236}">
              <a16:creationId xmlns:a16="http://schemas.microsoft.com/office/drawing/2014/main" id="{3CBCDB63-DF07-4019-A595-BB012E235DFB}"/>
            </a:ext>
          </a:extLst>
        </xdr:cNvPr>
        <xdr:cNvSpPr txBox="1"/>
      </xdr:nvSpPr>
      <xdr:spPr>
        <a:xfrm>
          <a:off x="10515600" y="1854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94808</xdr:rowOff>
    </xdr:from>
    <xdr:to>
      <xdr:col>50</xdr:col>
      <xdr:colOff>165100</xdr:colOff>
      <xdr:row>109</xdr:row>
      <xdr:rowOff>24958</xdr:rowOff>
    </xdr:to>
    <xdr:sp macro="" textlink="">
      <xdr:nvSpPr>
        <xdr:cNvPr id="481" name="楕円 480">
          <a:extLst>
            <a:ext uri="{FF2B5EF4-FFF2-40B4-BE49-F238E27FC236}">
              <a16:creationId xmlns:a16="http://schemas.microsoft.com/office/drawing/2014/main" id="{42862912-2356-465C-A4BF-471A78F40D9F}"/>
            </a:ext>
          </a:extLst>
        </xdr:cNvPr>
        <xdr:cNvSpPr/>
      </xdr:nvSpPr>
      <xdr:spPr>
        <a:xfrm>
          <a:off x="9588500" y="1861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145608</xdr:rowOff>
    </xdr:from>
    <xdr:to>
      <xdr:col>55</xdr:col>
      <xdr:colOff>0</xdr:colOff>
      <xdr:row>108</xdr:row>
      <xdr:rowOff>145645</xdr:rowOff>
    </xdr:to>
    <xdr:cxnSp macro="">
      <xdr:nvCxnSpPr>
        <xdr:cNvPr id="482" name="直線コネクタ 481">
          <a:extLst>
            <a:ext uri="{FF2B5EF4-FFF2-40B4-BE49-F238E27FC236}">
              <a16:creationId xmlns:a16="http://schemas.microsoft.com/office/drawing/2014/main" id="{601ABBBD-385C-4AE4-8D9C-4E96DFF6407B}"/>
            </a:ext>
          </a:extLst>
        </xdr:cNvPr>
        <xdr:cNvCxnSpPr/>
      </xdr:nvCxnSpPr>
      <xdr:spPr>
        <a:xfrm>
          <a:off x="9639300" y="18662208"/>
          <a:ext cx="8382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94731</xdr:rowOff>
    </xdr:from>
    <xdr:to>
      <xdr:col>46</xdr:col>
      <xdr:colOff>38100</xdr:colOff>
      <xdr:row>109</xdr:row>
      <xdr:rowOff>24881</xdr:rowOff>
    </xdr:to>
    <xdr:sp macro="" textlink="">
      <xdr:nvSpPr>
        <xdr:cNvPr id="483" name="楕円 482">
          <a:extLst>
            <a:ext uri="{FF2B5EF4-FFF2-40B4-BE49-F238E27FC236}">
              <a16:creationId xmlns:a16="http://schemas.microsoft.com/office/drawing/2014/main" id="{BDDF6684-9494-4361-9EE6-11C1B32ABAB3}"/>
            </a:ext>
          </a:extLst>
        </xdr:cNvPr>
        <xdr:cNvSpPr/>
      </xdr:nvSpPr>
      <xdr:spPr>
        <a:xfrm>
          <a:off x="8699500" y="1861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145531</xdr:rowOff>
    </xdr:from>
    <xdr:to>
      <xdr:col>50</xdr:col>
      <xdr:colOff>114300</xdr:colOff>
      <xdr:row>108</xdr:row>
      <xdr:rowOff>145608</xdr:rowOff>
    </xdr:to>
    <xdr:cxnSp macro="">
      <xdr:nvCxnSpPr>
        <xdr:cNvPr id="484" name="直線コネクタ 483">
          <a:extLst>
            <a:ext uri="{FF2B5EF4-FFF2-40B4-BE49-F238E27FC236}">
              <a16:creationId xmlns:a16="http://schemas.microsoft.com/office/drawing/2014/main" id="{6E8B4DAF-1EB1-4D62-96DB-D197DE9B88E4}"/>
            </a:ext>
          </a:extLst>
        </xdr:cNvPr>
        <xdr:cNvCxnSpPr/>
      </xdr:nvCxnSpPr>
      <xdr:spPr>
        <a:xfrm>
          <a:off x="8750300" y="18662131"/>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95004</xdr:rowOff>
    </xdr:from>
    <xdr:to>
      <xdr:col>41</xdr:col>
      <xdr:colOff>101600</xdr:colOff>
      <xdr:row>109</xdr:row>
      <xdr:rowOff>25154</xdr:rowOff>
    </xdr:to>
    <xdr:sp macro="" textlink="">
      <xdr:nvSpPr>
        <xdr:cNvPr id="485" name="楕円 484">
          <a:extLst>
            <a:ext uri="{FF2B5EF4-FFF2-40B4-BE49-F238E27FC236}">
              <a16:creationId xmlns:a16="http://schemas.microsoft.com/office/drawing/2014/main" id="{1519296F-74E1-440C-80D5-F636112995CA}"/>
            </a:ext>
          </a:extLst>
        </xdr:cNvPr>
        <xdr:cNvSpPr/>
      </xdr:nvSpPr>
      <xdr:spPr>
        <a:xfrm>
          <a:off x="7810500" y="1861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145531</xdr:rowOff>
    </xdr:from>
    <xdr:to>
      <xdr:col>45</xdr:col>
      <xdr:colOff>177800</xdr:colOff>
      <xdr:row>108</xdr:row>
      <xdr:rowOff>145804</xdr:rowOff>
    </xdr:to>
    <xdr:cxnSp macro="">
      <xdr:nvCxnSpPr>
        <xdr:cNvPr id="486" name="直線コネクタ 485">
          <a:extLst>
            <a:ext uri="{FF2B5EF4-FFF2-40B4-BE49-F238E27FC236}">
              <a16:creationId xmlns:a16="http://schemas.microsoft.com/office/drawing/2014/main" id="{9225E54C-CC0F-46FB-ABE1-127E7D7CF108}"/>
            </a:ext>
          </a:extLst>
        </xdr:cNvPr>
        <xdr:cNvCxnSpPr/>
      </xdr:nvCxnSpPr>
      <xdr:spPr>
        <a:xfrm flipV="1">
          <a:off x="7861300" y="18662131"/>
          <a:ext cx="889000" cy="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97131</xdr:rowOff>
    </xdr:from>
    <xdr:to>
      <xdr:col>36</xdr:col>
      <xdr:colOff>165100</xdr:colOff>
      <xdr:row>109</xdr:row>
      <xdr:rowOff>27281</xdr:rowOff>
    </xdr:to>
    <xdr:sp macro="" textlink="">
      <xdr:nvSpPr>
        <xdr:cNvPr id="487" name="楕円 486">
          <a:extLst>
            <a:ext uri="{FF2B5EF4-FFF2-40B4-BE49-F238E27FC236}">
              <a16:creationId xmlns:a16="http://schemas.microsoft.com/office/drawing/2014/main" id="{348396B6-CB86-4A2C-9B88-A35F9C681C50}"/>
            </a:ext>
          </a:extLst>
        </xdr:cNvPr>
        <xdr:cNvSpPr/>
      </xdr:nvSpPr>
      <xdr:spPr>
        <a:xfrm>
          <a:off x="6921500" y="1861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145804</xdr:rowOff>
    </xdr:from>
    <xdr:to>
      <xdr:col>41</xdr:col>
      <xdr:colOff>50800</xdr:colOff>
      <xdr:row>108</xdr:row>
      <xdr:rowOff>147931</xdr:rowOff>
    </xdr:to>
    <xdr:cxnSp macro="">
      <xdr:nvCxnSpPr>
        <xdr:cNvPr id="488" name="直線コネクタ 487">
          <a:extLst>
            <a:ext uri="{FF2B5EF4-FFF2-40B4-BE49-F238E27FC236}">
              <a16:creationId xmlns:a16="http://schemas.microsoft.com/office/drawing/2014/main" id="{928642CF-4C01-4571-97F9-6179C401B8BC}"/>
            </a:ext>
          </a:extLst>
        </xdr:cNvPr>
        <xdr:cNvCxnSpPr/>
      </xdr:nvCxnSpPr>
      <xdr:spPr>
        <a:xfrm flipV="1">
          <a:off x="6972300" y="18662404"/>
          <a:ext cx="889000" cy="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8652</xdr:rowOff>
    </xdr:from>
    <xdr:ext cx="690189" cy="259045"/>
    <xdr:sp macro="" textlink="">
      <xdr:nvSpPr>
        <xdr:cNvPr id="489" name="n_1aveValue【港湾・漁港】&#10;一人当たり有形固定資産（償却資産）額">
          <a:extLst>
            <a:ext uri="{FF2B5EF4-FFF2-40B4-BE49-F238E27FC236}">
              <a16:creationId xmlns:a16="http://schemas.microsoft.com/office/drawing/2014/main" id="{71FEA282-4DD0-4A5E-88C6-042263CC6008}"/>
            </a:ext>
          </a:extLst>
        </xdr:cNvPr>
        <xdr:cNvSpPr txBox="1"/>
      </xdr:nvSpPr>
      <xdr:spPr>
        <a:xfrm>
          <a:off x="9281505" y="18353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170783</xdr:rowOff>
    </xdr:from>
    <xdr:ext cx="690189" cy="259045"/>
    <xdr:sp macro="" textlink="">
      <xdr:nvSpPr>
        <xdr:cNvPr id="490" name="n_2aveValue【港湾・漁港】&#10;一人当たり有形固定資産（償却資産）額">
          <a:extLst>
            <a:ext uri="{FF2B5EF4-FFF2-40B4-BE49-F238E27FC236}">
              <a16:creationId xmlns:a16="http://schemas.microsoft.com/office/drawing/2014/main" id="{7316D0D2-1D2E-43D6-BDAF-9A497449EC98}"/>
            </a:ext>
          </a:extLst>
        </xdr:cNvPr>
        <xdr:cNvSpPr txBox="1"/>
      </xdr:nvSpPr>
      <xdr:spPr>
        <a:xfrm>
          <a:off x="8405205" y="183444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167006</xdr:rowOff>
    </xdr:from>
    <xdr:ext cx="690189" cy="259045"/>
    <xdr:sp macro="" textlink="">
      <xdr:nvSpPr>
        <xdr:cNvPr id="491" name="n_3aveValue【港湾・漁港】&#10;一人当たり有形固定資産（償却資産）額">
          <a:extLst>
            <a:ext uri="{FF2B5EF4-FFF2-40B4-BE49-F238E27FC236}">
              <a16:creationId xmlns:a16="http://schemas.microsoft.com/office/drawing/2014/main" id="{3D264F7A-7DAF-44DE-A0A3-DF586094EDD4}"/>
            </a:ext>
          </a:extLst>
        </xdr:cNvPr>
        <xdr:cNvSpPr txBox="1"/>
      </xdr:nvSpPr>
      <xdr:spPr>
        <a:xfrm>
          <a:off x="7516205" y="183407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106</xdr:row>
      <xdr:rowOff>169538</xdr:rowOff>
    </xdr:from>
    <xdr:ext cx="690189" cy="259045"/>
    <xdr:sp macro="" textlink="">
      <xdr:nvSpPr>
        <xdr:cNvPr id="492" name="n_4aveValue【港湾・漁港】&#10;一人当たり有形固定資産（償却資産）額">
          <a:extLst>
            <a:ext uri="{FF2B5EF4-FFF2-40B4-BE49-F238E27FC236}">
              <a16:creationId xmlns:a16="http://schemas.microsoft.com/office/drawing/2014/main" id="{1A27F6D2-AFE3-4722-9007-FC7F2DE7F688}"/>
            </a:ext>
          </a:extLst>
        </xdr:cNvPr>
        <xdr:cNvSpPr txBox="1"/>
      </xdr:nvSpPr>
      <xdr:spPr>
        <a:xfrm>
          <a:off x="6627205" y="183432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109</xdr:row>
      <xdr:rowOff>16085</xdr:rowOff>
    </xdr:from>
    <xdr:ext cx="599010" cy="259045"/>
    <xdr:sp macro="" textlink="">
      <xdr:nvSpPr>
        <xdr:cNvPr id="493" name="n_1mainValue【港湾・漁港】&#10;一人当たり有形固定資産（償却資産）額">
          <a:extLst>
            <a:ext uri="{FF2B5EF4-FFF2-40B4-BE49-F238E27FC236}">
              <a16:creationId xmlns:a16="http://schemas.microsoft.com/office/drawing/2014/main" id="{C5C03B44-05FA-47DD-8330-9B60AAFAB5D2}"/>
            </a:ext>
          </a:extLst>
        </xdr:cNvPr>
        <xdr:cNvSpPr txBox="1"/>
      </xdr:nvSpPr>
      <xdr:spPr>
        <a:xfrm>
          <a:off x="9327095" y="1870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109</xdr:row>
      <xdr:rowOff>16008</xdr:rowOff>
    </xdr:from>
    <xdr:ext cx="599010" cy="259045"/>
    <xdr:sp macro="" textlink="">
      <xdr:nvSpPr>
        <xdr:cNvPr id="494" name="n_2mainValue【港湾・漁港】&#10;一人当たり有形固定資産（償却資産）額">
          <a:extLst>
            <a:ext uri="{FF2B5EF4-FFF2-40B4-BE49-F238E27FC236}">
              <a16:creationId xmlns:a16="http://schemas.microsoft.com/office/drawing/2014/main" id="{31C5608C-AAFC-4B4B-B207-B7310F5A4E1A}"/>
            </a:ext>
          </a:extLst>
        </xdr:cNvPr>
        <xdr:cNvSpPr txBox="1"/>
      </xdr:nvSpPr>
      <xdr:spPr>
        <a:xfrm>
          <a:off x="8450795" y="1870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109</xdr:row>
      <xdr:rowOff>16281</xdr:rowOff>
    </xdr:from>
    <xdr:ext cx="599010" cy="259045"/>
    <xdr:sp macro="" textlink="">
      <xdr:nvSpPr>
        <xdr:cNvPr id="495" name="n_3mainValue【港湾・漁港】&#10;一人当たり有形固定資産（償却資産）額">
          <a:extLst>
            <a:ext uri="{FF2B5EF4-FFF2-40B4-BE49-F238E27FC236}">
              <a16:creationId xmlns:a16="http://schemas.microsoft.com/office/drawing/2014/main" id="{2D81F497-9E14-47AF-8C69-A4D273A49B8A}"/>
            </a:ext>
          </a:extLst>
        </xdr:cNvPr>
        <xdr:cNvSpPr txBox="1"/>
      </xdr:nvSpPr>
      <xdr:spPr>
        <a:xfrm>
          <a:off x="7561795" y="1870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109</xdr:row>
      <xdr:rowOff>18408</xdr:rowOff>
    </xdr:from>
    <xdr:ext cx="599010" cy="259045"/>
    <xdr:sp macro="" textlink="">
      <xdr:nvSpPr>
        <xdr:cNvPr id="496" name="n_4mainValue【港湾・漁港】&#10;一人当たり有形固定資産（償却資産）額">
          <a:extLst>
            <a:ext uri="{FF2B5EF4-FFF2-40B4-BE49-F238E27FC236}">
              <a16:creationId xmlns:a16="http://schemas.microsoft.com/office/drawing/2014/main" id="{49CD864E-C8A4-4184-B630-F74B91F8C87B}"/>
            </a:ext>
          </a:extLst>
        </xdr:cNvPr>
        <xdr:cNvSpPr txBox="1"/>
      </xdr:nvSpPr>
      <xdr:spPr>
        <a:xfrm>
          <a:off x="6672795" y="1870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E6C46105-BF6F-4AD0-8910-45DA332251B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2E21EC03-C8D7-4B83-A588-A3BCE307B64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0359AEB3-9461-4FD0-93F2-3A6528A09A8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7B01DCCA-70A6-45A4-858D-E7AC17D4D7C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5B9B95C0-5F64-4C83-B710-871D1E1F808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1D01B952-49AE-4FB4-9887-682FD6BC739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3EA90BE3-5657-4D46-A40F-A242C06D87E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7663C509-D54F-443D-A60E-22FA04EADAA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E713FBE6-7B82-4444-A633-6831EB522E5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47CC4697-4F59-40B2-B132-868404D2A38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55C8B990-004D-4AB4-9A95-10670671508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a:extLst>
            <a:ext uri="{FF2B5EF4-FFF2-40B4-BE49-F238E27FC236}">
              <a16:creationId xmlns:a16="http://schemas.microsoft.com/office/drawing/2014/main" id="{5E800696-B732-4465-99F3-DAEBC3CF9C0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a:extLst>
            <a:ext uri="{FF2B5EF4-FFF2-40B4-BE49-F238E27FC236}">
              <a16:creationId xmlns:a16="http://schemas.microsoft.com/office/drawing/2014/main" id="{14D0C597-1F9F-413B-8314-517043D3F168}"/>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a:extLst>
            <a:ext uri="{FF2B5EF4-FFF2-40B4-BE49-F238E27FC236}">
              <a16:creationId xmlns:a16="http://schemas.microsoft.com/office/drawing/2014/main" id="{0831A0A9-660B-4067-BE18-941DE89E137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a:extLst>
            <a:ext uri="{FF2B5EF4-FFF2-40B4-BE49-F238E27FC236}">
              <a16:creationId xmlns:a16="http://schemas.microsoft.com/office/drawing/2014/main" id="{9BAFF457-0AD1-457C-81B9-B2822AC0A6C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a:extLst>
            <a:ext uri="{FF2B5EF4-FFF2-40B4-BE49-F238E27FC236}">
              <a16:creationId xmlns:a16="http://schemas.microsoft.com/office/drawing/2014/main" id="{F3A49C54-00AC-4D0F-960D-79569E0D1FB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a:extLst>
            <a:ext uri="{FF2B5EF4-FFF2-40B4-BE49-F238E27FC236}">
              <a16:creationId xmlns:a16="http://schemas.microsoft.com/office/drawing/2014/main" id="{FDEEEE42-1859-4FD2-A86A-8E21304C0B1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a:extLst>
            <a:ext uri="{FF2B5EF4-FFF2-40B4-BE49-F238E27FC236}">
              <a16:creationId xmlns:a16="http://schemas.microsoft.com/office/drawing/2014/main" id="{D59EF7C9-60E2-4022-A965-9D751DC4757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a:extLst>
            <a:ext uri="{FF2B5EF4-FFF2-40B4-BE49-F238E27FC236}">
              <a16:creationId xmlns:a16="http://schemas.microsoft.com/office/drawing/2014/main" id="{02D71260-D728-4333-97C2-7CB17412E02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a:extLst>
            <a:ext uri="{FF2B5EF4-FFF2-40B4-BE49-F238E27FC236}">
              <a16:creationId xmlns:a16="http://schemas.microsoft.com/office/drawing/2014/main" id="{33CD0B16-8DCF-4C2B-83C6-99E8F6788DB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7" name="テキスト ボックス 516">
          <a:extLst>
            <a:ext uri="{FF2B5EF4-FFF2-40B4-BE49-F238E27FC236}">
              <a16:creationId xmlns:a16="http://schemas.microsoft.com/office/drawing/2014/main" id="{A126741A-2BB5-4629-BC80-6F41D6843477}"/>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CC3C6693-E8F9-4144-BBC9-543F9E82D7C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a:extLst>
            <a:ext uri="{FF2B5EF4-FFF2-40B4-BE49-F238E27FC236}">
              <a16:creationId xmlns:a16="http://schemas.microsoft.com/office/drawing/2014/main" id="{7E7472D0-6932-40DE-AD4D-9282B716801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20" name="直線コネクタ 519">
          <a:extLst>
            <a:ext uri="{FF2B5EF4-FFF2-40B4-BE49-F238E27FC236}">
              <a16:creationId xmlns:a16="http://schemas.microsoft.com/office/drawing/2014/main" id="{1C1FCF3A-06D9-4D85-A54E-4FA1AF897C1D}"/>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21" name="【認定こども園・幼稚園・保育所】&#10;有形固定資産減価償却率最小値テキスト">
          <a:extLst>
            <a:ext uri="{FF2B5EF4-FFF2-40B4-BE49-F238E27FC236}">
              <a16:creationId xmlns:a16="http://schemas.microsoft.com/office/drawing/2014/main" id="{2A1DF4D0-488D-4C99-BECF-7C856C8A5DCF}"/>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22" name="直線コネクタ 521">
          <a:extLst>
            <a:ext uri="{FF2B5EF4-FFF2-40B4-BE49-F238E27FC236}">
              <a16:creationId xmlns:a16="http://schemas.microsoft.com/office/drawing/2014/main" id="{0181288B-9CAF-4AA2-9F54-E51B2963A7D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23" name="【認定こども園・幼稚園・保育所】&#10;有形固定資産減価償却率最大値テキスト">
          <a:extLst>
            <a:ext uri="{FF2B5EF4-FFF2-40B4-BE49-F238E27FC236}">
              <a16:creationId xmlns:a16="http://schemas.microsoft.com/office/drawing/2014/main" id="{12E62890-7A1A-4AB1-AFAB-3DC102903765}"/>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24" name="直線コネクタ 523">
          <a:extLst>
            <a:ext uri="{FF2B5EF4-FFF2-40B4-BE49-F238E27FC236}">
              <a16:creationId xmlns:a16="http://schemas.microsoft.com/office/drawing/2014/main" id="{7D9A16C0-E1E8-47A3-ABED-1F931445D777}"/>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66057</xdr:rowOff>
    </xdr:from>
    <xdr:ext cx="405111" cy="259045"/>
    <xdr:sp macro="" textlink="">
      <xdr:nvSpPr>
        <xdr:cNvPr id="525" name="【認定こども園・幼稚園・保育所】&#10;有形固定資産減価償却率平均値テキスト">
          <a:extLst>
            <a:ext uri="{FF2B5EF4-FFF2-40B4-BE49-F238E27FC236}">
              <a16:creationId xmlns:a16="http://schemas.microsoft.com/office/drawing/2014/main" id="{4C9299A8-40D7-42A9-8219-F51411BE4741}"/>
            </a:ext>
          </a:extLst>
        </xdr:cNvPr>
        <xdr:cNvSpPr txBox="1"/>
      </xdr:nvSpPr>
      <xdr:spPr>
        <a:xfrm>
          <a:off x="16357600" y="6238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526" name="フローチャート: 判断 525">
          <a:extLst>
            <a:ext uri="{FF2B5EF4-FFF2-40B4-BE49-F238E27FC236}">
              <a16:creationId xmlns:a16="http://schemas.microsoft.com/office/drawing/2014/main" id="{7C3E1656-2F7E-4EF1-8E1B-05409214DA72}"/>
            </a:ext>
          </a:extLst>
        </xdr:cNvPr>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90170</xdr:rowOff>
    </xdr:from>
    <xdr:to>
      <xdr:col>81</xdr:col>
      <xdr:colOff>101600</xdr:colOff>
      <xdr:row>37</xdr:row>
      <xdr:rowOff>20320</xdr:rowOff>
    </xdr:to>
    <xdr:sp macro="" textlink="">
      <xdr:nvSpPr>
        <xdr:cNvPr id="527" name="フローチャート: 判断 526">
          <a:extLst>
            <a:ext uri="{FF2B5EF4-FFF2-40B4-BE49-F238E27FC236}">
              <a16:creationId xmlns:a16="http://schemas.microsoft.com/office/drawing/2014/main" id="{FFDDAC7A-EF49-42E4-A58F-C968BEA3F8CC}"/>
            </a:ext>
          </a:extLst>
        </xdr:cNvPr>
        <xdr:cNvSpPr/>
      </xdr:nvSpPr>
      <xdr:spPr>
        <a:xfrm>
          <a:off x="15430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25400</xdr:rowOff>
    </xdr:from>
    <xdr:to>
      <xdr:col>76</xdr:col>
      <xdr:colOff>165100</xdr:colOff>
      <xdr:row>36</xdr:row>
      <xdr:rowOff>127000</xdr:rowOff>
    </xdr:to>
    <xdr:sp macro="" textlink="">
      <xdr:nvSpPr>
        <xdr:cNvPr id="528" name="フローチャート: 判断 527">
          <a:extLst>
            <a:ext uri="{FF2B5EF4-FFF2-40B4-BE49-F238E27FC236}">
              <a16:creationId xmlns:a16="http://schemas.microsoft.com/office/drawing/2014/main" id="{7FB0447C-87B3-4A41-BFA5-5C188AB8175A}"/>
            </a:ext>
          </a:extLst>
        </xdr:cNvPr>
        <xdr:cNvSpPr/>
      </xdr:nvSpPr>
      <xdr:spPr>
        <a:xfrm>
          <a:off x="14541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38100</xdr:rowOff>
    </xdr:from>
    <xdr:to>
      <xdr:col>72</xdr:col>
      <xdr:colOff>38100</xdr:colOff>
      <xdr:row>36</xdr:row>
      <xdr:rowOff>139700</xdr:rowOff>
    </xdr:to>
    <xdr:sp macro="" textlink="">
      <xdr:nvSpPr>
        <xdr:cNvPr id="529" name="フローチャート: 判断 528">
          <a:extLst>
            <a:ext uri="{FF2B5EF4-FFF2-40B4-BE49-F238E27FC236}">
              <a16:creationId xmlns:a16="http://schemas.microsoft.com/office/drawing/2014/main" id="{6B7EAADE-66FF-449D-AE6E-5A302FB4C44D}"/>
            </a:ext>
          </a:extLst>
        </xdr:cNvPr>
        <xdr:cNvSpPr/>
      </xdr:nvSpPr>
      <xdr:spPr>
        <a:xfrm>
          <a:off x="13652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1270</xdr:rowOff>
    </xdr:from>
    <xdr:to>
      <xdr:col>67</xdr:col>
      <xdr:colOff>101600</xdr:colOff>
      <xdr:row>37</xdr:row>
      <xdr:rowOff>102870</xdr:rowOff>
    </xdr:to>
    <xdr:sp macro="" textlink="">
      <xdr:nvSpPr>
        <xdr:cNvPr id="530" name="フローチャート: 判断 529">
          <a:extLst>
            <a:ext uri="{FF2B5EF4-FFF2-40B4-BE49-F238E27FC236}">
              <a16:creationId xmlns:a16="http://schemas.microsoft.com/office/drawing/2014/main" id="{2E1C3736-9DE8-486F-8D1E-DAF6774BA1D5}"/>
            </a:ext>
          </a:extLst>
        </xdr:cNvPr>
        <xdr:cNvSpPr/>
      </xdr:nvSpPr>
      <xdr:spPr>
        <a:xfrm>
          <a:off x="12763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7EF92459-BD0C-49E9-9822-B5BA98E86C6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A76AB7C3-7A53-4843-8DFF-EC955016E3F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33D2D9C6-EC11-4B35-AD3B-FD8743152CA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A16FD533-F789-4113-88C0-CA0B1F45429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71968C21-B88D-46A2-B566-B60086B71B3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73660</xdr:rowOff>
    </xdr:from>
    <xdr:to>
      <xdr:col>85</xdr:col>
      <xdr:colOff>177800</xdr:colOff>
      <xdr:row>35</xdr:row>
      <xdr:rowOff>3810</xdr:rowOff>
    </xdr:to>
    <xdr:sp macro="" textlink="">
      <xdr:nvSpPr>
        <xdr:cNvPr id="536" name="楕円 535">
          <a:extLst>
            <a:ext uri="{FF2B5EF4-FFF2-40B4-BE49-F238E27FC236}">
              <a16:creationId xmlns:a16="http://schemas.microsoft.com/office/drawing/2014/main" id="{2C9055AD-D938-42F8-81BC-B3F38764FFDA}"/>
            </a:ext>
          </a:extLst>
        </xdr:cNvPr>
        <xdr:cNvSpPr/>
      </xdr:nvSpPr>
      <xdr:spPr>
        <a:xfrm>
          <a:off x="16268700" y="590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96537</xdr:rowOff>
    </xdr:from>
    <xdr:ext cx="405111" cy="259045"/>
    <xdr:sp macro="" textlink="">
      <xdr:nvSpPr>
        <xdr:cNvPr id="537" name="【認定こども園・幼稚園・保育所】&#10;有形固定資産減価償却率該当値テキスト">
          <a:extLst>
            <a:ext uri="{FF2B5EF4-FFF2-40B4-BE49-F238E27FC236}">
              <a16:creationId xmlns:a16="http://schemas.microsoft.com/office/drawing/2014/main" id="{9EC68A93-DD93-4179-80B0-4452845EA968}"/>
            </a:ext>
          </a:extLst>
        </xdr:cNvPr>
        <xdr:cNvSpPr txBox="1"/>
      </xdr:nvSpPr>
      <xdr:spPr>
        <a:xfrm>
          <a:off x="16357600" y="5754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34290</xdr:rowOff>
    </xdr:from>
    <xdr:to>
      <xdr:col>81</xdr:col>
      <xdr:colOff>101600</xdr:colOff>
      <xdr:row>34</xdr:row>
      <xdr:rowOff>135890</xdr:rowOff>
    </xdr:to>
    <xdr:sp macro="" textlink="">
      <xdr:nvSpPr>
        <xdr:cNvPr id="538" name="楕円 537">
          <a:extLst>
            <a:ext uri="{FF2B5EF4-FFF2-40B4-BE49-F238E27FC236}">
              <a16:creationId xmlns:a16="http://schemas.microsoft.com/office/drawing/2014/main" id="{F51AFEE6-7D0A-4860-8DE5-8504F3D7A1D9}"/>
            </a:ext>
          </a:extLst>
        </xdr:cNvPr>
        <xdr:cNvSpPr/>
      </xdr:nvSpPr>
      <xdr:spPr>
        <a:xfrm>
          <a:off x="15430500" y="586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85090</xdr:rowOff>
    </xdr:from>
    <xdr:to>
      <xdr:col>85</xdr:col>
      <xdr:colOff>127000</xdr:colOff>
      <xdr:row>34</xdr:row>
      <xdr:rowOff>124460</xdr:rowOff>
    </xdr:to>
    <xdr:cxnSp macro="">
      <xdr:nvCxnSpPr>
        <xdr:cNvPr id="539" name="直線コネクタ 538">
          <a:extLst>
            <a:ext uri="{FF2B5EF4-FFF2-40B4-BE49-F238E27FC236}">
              <a16:creationId xmlns:a16="http://schemas.microsoft.com/office/drawing/2014/main" id="{7409ED23-3838-41DB-BCE8-A8B9084AF483}"/>
            </a:ext>
          </a:extLst>
        </xdr:cNvPr>
        <xdr:cNvCxnSpPr/>
      </xdr:nvCxnSpPr>
      <xdr:spPr>
        <a:xfrm>
          <a:off x="15481300" y="5914390"/>
          <a:ext cx="8382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167640</xdr:rowOff>
    </xdr:from>
    <xdr:to>
      <xdr:col>76</xdr:col>
      <xdr:colOff>165100</xdr:colOff>
      <xdr:row>34</xdr:row>
      <xdr:rowOff>97790</xdr:rowOff>
    </xdr:to>
    <xdr:sp macro="" textlink="">
      <xdr:nvSpPr>
        <xdr:cNvPr id="540" name="楕円 539">
          <a:extLst>
            <a:ext uri="{FF2B5EF4-FFF2-40B4-BE49-F238E27FC236}">
              <a16:creationId xmlns:a16="http://schemas.microsoft.com/office/drawing/2014/main" id="{A428EE0D-F94B-4996-8DC7-4D19DACBBC9C}"/>
            </a:ext>
          </a:extLst>
        </xdr:cNvPr>
        <xdr:cNvSpPr/>
      </xdr:nvSpPr>
      <xdr:spPr>
        <a:xfrm>
          <a:off x="14541500" y="58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46990</xdr:rowOff>
    </xdr:from>
    <xdr:to>
      <xdr:col>81</xdr:col>
      <xdr:colOff>50800</xdr:colOff>
      <xdr:row>34</xdr:row>
      <xdr:rowOff>85090</xdr:rowOff>
    </xdr:to>
    <xdr:cxnSp macro="">
      <xdr:nvCxnSpPr>
        <xdr:cNvPr id="541" name="直線コネクタ 540">
          <a:extLst>
            <a:ext uri="{FF2B5EF4-FFF2-40B4-BE49-F238E27FC236}">
              <a16:creationId xmlns:a16="http://schemas.microsoft.com/office/drawing/2014/main" id="{EF355814-DD7C-440C-AAF0-A7EDFA609CB7}"/>
            </a:ext>
          </a:extLst>
        </xdr:cNvPr>
        <xdr:cNvCxnSpPr/>
      </xdr:nvCxnSpPr>
      <xdr:spPr>
        <a:xfrm>
          <a:off x="14592300" y="58762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107950</xdr:rowOff>
    </xdr:from>
    <xdr:to>
      <xdr:col>72</xdr:col>
      <xdr:colOff>38100</xdr:colOff>
      <xdr:row>35</xdr:row>
      <xdr:rowOff>38100</xdr:rowOff>
    </xdr:to>
    <xdr:sp macro="" textlink="">
      <xdr:nvSpPr>
        <xdr:cNvPr id="542" name="楕円 541">
          <a:extLst>
            <a:ext uri="{FF2B5EF4-FFF2-40B4-BE49-F238E27FC236}">
              <a16:creationId xmlns:a16="http://schemas.microsoft.com/office/drawing/2014/main" id="{063F98C6-78CB-4692-BF1B-ABA56F4C3B2F}"/>
            </a:ext>
          </a:extLst>
        </xdr:cNvPr>
        <xdr:cNvSpPr/>
      </xdr:nvSpPr>
      <xdr:spPr>
        <a:xfrm>
          <a:off x="13652500" y="59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46990</xdr:rowOff>
    </xdr:from>
    <xdr:to>
      <xdr:col>76</xdr:col>
      <xdr:colOff>114300</xdr:colOff>
      <xdr:row>34</xdr:row>
      <xdr:rowOff>158750</xdr:rowOff>
    </xdr:to>
    <xdr:cxnSp macro="">
      <xdr:nvCxnSpPr>
        <xdr:cNvPr id="543" name="直線コネクタ 542">
          <a:extLst>
            <a:ext uri="{FF2B5EF4-FFF2-40B4-BE49-F238E27FC236}">
              <a16:creationId xmlns:a16="http://schemas.microsoft.com/office/drawing/2014/main" id="{D7388047-D332-472B-8997-330EA4CCFF39}"/>
            </a:ext>
          </a:extLst>
        </xdr:cNvPr>
        <xdr:cNvCxnSpPr/>
      </xdr:nvCxnSpPr>
      <xdr:spPr>
        <a:xfrm flipV="1">
          <a:off x="13703300" y="5876290"/>
          <a:ext cx="889000" cy="11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114300</xdr:rowOff>
    </xdr:from>
    <xdr:to>
      <xdr:col>67</xdr:col>
      <xdr:colOff>101600</xdr:colOff>
      <xdr:row>38</xdr:row>
      <xdr:rowOff>44450</xdr:rowOff>
    </xdr:to>
    <xdr:sp macro="" textlink="">
      <xdr:nvSpPr>
        <xdr:cNvPr id="544" name="楕円 543">
          <a:extLst>
            <a:ext uri="{FF2B5EF4-FFF2-40B4-BE49-F238E27FC236}">
              <a16:creationId xmlns:a16="http://schemas.microsoft.com/office/drawing/2014/main" id="{80D88197-33FE-4267-9668-C02F93228D7B}"/>
            </a:ext>
          </a:extLst>
        </xdr:cNvPr>
        <xdr:cNvSpPr/>
      </xdr:nvSpPr>
      <xdr:spPr>
        <a:xfrm>
          <a:off x="127635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158750</xdr:rowOff>
    </xdr:from>
    <xdr:to>
      <xdr:col>71</xdr:col>
      <xdr:colOff>177800</xdr:colOff>
      <xdr:row>37</xdr:row>
      <xdr:rowOff>165100</xdr:rowOff>
    </xdr:to>
    <xdr:cxnSp macro="">
      <xdr:nvCxnSpPr>
        <xdr:cNvPr id="545" name="直線コネクタ 544">
          <a:extLst>
            <a:ext uri="{FF2B5EF4-FFF2-40B4-BE49-F238E27FC236}">
              <a16:creationId xmlns:a16="http://schemas.microsoft.com/office/drawing/2014/main" id="{1E8FA5CE-4DD8-4453-8074-6C4104B95F62}"/>
            </a:ext>
          </a:extLst>
        </xdr:cNvPr>
        <xdr:cNvCxnSpPr/>
      </xdr:nvCxnSpPr>
      <xdr:spPr>
        <a:xfrm flipV="1">
          <a:off x="12814300" y="5988050"/>
          <a:ext cx="889000" cy="52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11447</xdr:rowOff>
    </xdr:from>
    <xdr:ext cx="405111" cy="259045"/>
    <xdr:sp macro="" textlink="">
      <xdr:nvSpPr>
        <xdr:cNvPr id="546" name="n_1aveValue【認定こども園・幼稚園・保育所】&#10;有形固定資産減価償却率">
          <a:extLst>
            <a:ext uri="{FF2B5EF4-FFF2-40B4-BE49-F238E27FC236}">
              <a16:creationId xmlns:a16="http://schemas.microsoft.com/office/drawing/2014/main" id="{18EA995E-4C8E-423A-973C-5258F93B8013}"/>
            </a:ext>
          </a:extLst>
        </xdr:cNvPr>
        <xdr:cNvSpPr txBox="1"/>
      </xdr:nvSpPr>
      <xdr:spPr>
        <a:xfrm>
          <a:off x="152660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118127</xdr:rowOff>
    </xdr:from>
    <xdr:ext cx="405111" cy="259045"/>
    <xdr:sp macro="" textlink="">
      <xdr:nvSpPr>
        <xdr:cNvPr id="547" name="n_2aveValue【認定こども園・幼稚園・保育所】&#10;有形固定資産減価償却率">
          <a:extLst>
            <a:ext uri="{FF2B5EF4-FFF2-40B4-BE49-F238E27FC236}">
              <a16:creationId xmlns:a16="http://schemas.microsoft.com/office/drawing/2014/main" id="{60312741-DB80-456B-9B4A-38B896727FDE}"/>
            </a:ext>
          </a:extLst>
        </xdr:cNvPr>
        <xdr:cNvSpPr txBox="1"/>
      </xdr:nvSpPr>
      <xdr:spPr>
        <a:xfrm>
          <a:off x="14389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130827</xdr:rowOff>
    </xdr:from>
    <xdr:ext cx="405111" cy="259045"/>
    <xdr:sp macro="" textlink="">
      <xdr:nvSpPr>
        <xdr:cNvPr id="548" name="n_3aveValue【認定こども園・幼稚園・保育所】&#10;有形固定資産減価償却率">
          <a:extLst>
            <a:ext uri="{FF2B5EF4-FFF2-40B4-BE49-F238E27FC236}">
              <a16:creationId xmlns:a16="http://schemas.microsoft.com/office/drawing/2014/main" id="{6BD86036-A5E8-4558-B85C-EC9348E95807}"/>
            </a:ext>
          </a:extLst>
        </xdr:cNvPr>
        <xdr:cNvSpPr txBox="1"/>
      </xdr:nvSpPr>
      <xdr:spPr>
        <a:xfrm>
          <a:off x="13500744" y="630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119397</xdr:rowOff>
    </xdr:from>
    <xdr:ext cx="405111" cy="259045"/>
    <xdr:sp macro="" textlink="">
      <xdr:nvSpPr>
        <xdr:cNvPr id="549" name="n_4aveValue【認定こども園・幼稚園・保育所】&#10;有形固定資産減価償却率">
          <a:extLst>
            <a:ext uri="{FF2B5EF4-FFF2-40B4-BE49-F238E27FC236}">
              <a16:creationId xmlns:a16="http://schemas.microsoft.com/office/drawing/2014/main" id="{A07E99D8-8C25-466B-9BF3-A01263C5E061}"/>
            </a:ext>
          </a:extLst>
        </xdr:cNvPr>
        <xdr:cNvSpPr txBox="1"/>
      </xdr:nvSpPr>
      <xdr:spPr>
        <a:xfrm>
          <a:off x="12611744" y="612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152417</xdr:rowOff>
    </xdr:from>
    <xdr:ext cx="405111" cy="259045"/>
    <xdr:sp macro="" textlink="">
      <xdr:nvSpPr>
        <xdr:cNvPr id="550" name="n_1mainValue【認定こども園・幼稚園・保育所】&#10;有形固定資産減価償却率">
          <a:extLst>
            <a:ext uri="{FF2B5EF4-FFF2-40B4-BE49-F238E27FC236}">
              <a16:creationId xmlns:a16="http://schemas.microsoft.com/office/drawing/2014/main" id="{AC6D997E-239B-430C-87D2-B5FC0BCF07B6}"/>
            </a:ext>
          </a:extLst>
        </xdr:cNvPr>
        <xdr:cNvSpPr txBox="1"/>
      </xdr:nvSpPr>
      <xdr:spPr>
        <a:xfrm>
          <a:off x="15266044" y="563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114317</xdr:rowOff>
    </xdr:from>
    <xdr:ext cx="405111" cy="259045"/>
    <xdr:sp macro="" textlink="">
      <xdr:nvSpPr>
        <xdr:cNvPr id="551" name="n_2mainValue【認定こども園・幼稚園・保育所】&#10;有形固定資産減価償却率">
          <a:extLst>
            <a:ext uri="{FF2B5EF4-FFF2-40B4-BE49-F238E27FC236}">
              <a16:creationId xmlns:a16="http://schemas.microsoft.com/office/drawing/2014/main" id="{20DE244F-E598-4D33-A802-966EF4F32F68}"/>
            </a:ext>
          </a:extLst>
        </xdr:cNvPr>
        <xdr:cNvSpPr txBox="1"/>
      </xdr:nvSpPr>
      <xdr:spPr>
        <a:xfrm>
          <a:off x="14389744"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54627</xdr:rowOff>
    </xdr:from>
    <xdr:ext cx="405111" cy="259045"/>
    <xdr:sp macro="" textlink="">
      <xdr:nvSpPr>
        <xdr:cNvPr id="552" name="n_3mainValue【認定こども園・幼稚園・保育所】&#10;有形固定資産減価償却率">
          <a:extLst>
            <a:ext uri="{FF2B5EF4-FFF2-40B4-BE49-F238E27FC236}">
              <a16:creationId xmlns:a16="http://schemas.microsoft.com/office/drawing/2014/main" id="{D35C15D3-3EF4-436C-94D4-3E6A22DE282D}"/>
            </a:ext>
          </a:extLst>
        </xdr:cNvPr>
        <xdr:cNvSpPr txBox="1"/>
      </xdr:nvSpPr>
      <xdr:spPr>
        <a:xfrm>
          <a:off x="13500744" y="571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35577</xdr:rowOff>
    </xdr:from>
    <xdr:ext cx="405111" cy="259045"/>
    <xdr:sp macro="" textlink="">
      <xdr:nvSpPr>
        <xdr:cNvPr id="553" name="n_4mainValue【認定こども園・幼稚園・保育所】&#10;有形固定資産減価償却率">
          <a:extLst>
            <a:ext uri="{FF2B5EF4-FFF2-40B4-BE49-F238E27FC236}">
              <a16:creationId xmlns:a16="http://schemas.microsoft.com/office/drawing/2014/main" id="{762483D6-778C-4DAB-88C4-D74F7D7DAA39}"/>
            </a:ext>
          </a:extLst>
        </xdr:cNvPr>
        <xdr:cNvSpPr txBox="1"/>
      </xdr:nvSpPr>
      <xdr:spPr>
        <a:xfrm>
          <a:off x="12611744" y="655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F4DD0B9D-EA78-4597-BA19-3730F18D5F5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1F2364A1-9371-43F6-9440-AE9BB62CF9C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40C05D61-D3C6-4D6D-ABDB-CAF91D6F14B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9452344B-62DE-43D3-8917-5E92A617816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4A925A90-FC68-484F-AACE-6B7177C7C5B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B7ECE4A8-C8C2-408A-B929-EC815AFC9A3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6C6B8E99-7D3F-4B44-954D-A92C43A4E53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9F290735-FD37-47C9-B44D-F6BF034B804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A6328EA2-940B-441E-9197-04B54FE4471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228C32F0-1ADA-4A20-A040-B0EA68FD658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4" name="直線コネクタ 563">
          <a:extLst>
            <a:ext uri="{FF2B5EF4-FFF2-40B4-BE49-F238E27FC236}">
              <a16:creationId xmlns:a16="http://schemas.microsoft.com/office/drawing/2014/main" id="{17E15BFA-0BC1-4CB0-97CC-93DAB1F50609}"/>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5" name="テキスト ボックス 564">
          <a:extLst>
            <a:ext uri="{FF2B5EF4-FFF2-40B4-BE49-F238E27FC236}">
              <a16:creationId xmlns:a16="http://schemas.microsoft.com/office/drawing/2014/main" id="{7465B950-E523-4649-8EB2-B79922030A7B}"/>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6" name="直線コネクタ 565">
          <a:extLst>
            <a:ext uri="{FF2B5EF4-FFF2-40B4-BE49-F238E27FC236}">
              <a16:creationId xmlns:a16="http://schemas.microsoft.com/office/drawing/2014/main" id="{BFD31BB8-C351-4B64-9DB1-92E34131943F}"/>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7" name="テキスト ボックス 566">
          <a:extLst>
            <a:ext uri="{FF2B5EF4-FFF2-40B4-BE49-F238E27FC236}">
              <a16:creationId xmlns:a16="http://schemas.microsoft.com/office/drawing/2014/main" id="{00A0EF82-D62E-4FB2-A505-C20D57528906}"/>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8" name="直線コネクタ 567">
          <a:extLst>
            <a:ext uri="{FF2B5EF4-FFF2-40B4-BE49-F238E27FC236}">
              <a16:creationId xmlns:a16="http://schemas.microsoft.com/office/drawing/2014/main" id="{4AD2B173-1B02-43AE-B1E2-0545A8F08114}"/>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9" name="テキスト ボックス 568">
          <a:extLst>
            <a:ext uri="{FF2B5EF4-FFF2-40B4-BE49-F238E27FC236}">
              <a16:creationId xmlns:a16="http://schemas.microsoft.com/office/drawing/2014/main" id="{93939CF2-B2E9-440B-AE5D-D5991F43C895}"/>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0" name="直線コネクタ 569">
          <a:extLst>
            <a:ext uri="{FF2B5EF4-FFF2-40B4-BE49-F238E27FC236}">
              <a16:creationId xmlns:a16="http://schemas.microsoft.com/office/drawing/2014/main" id="{14C9564B-A91A-4D0F-A29D-5CC4B1F97643}"/>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71" name="テキスト ボックス 570">
          <a:extLst>
            <a:ext uri="{FF2B5EF4-FFF2-40B4-BE49-F238E27FC236}">
              <a16:creationId xmlns:a16="http://schemas.microsoft.com/office/drawing/2014/main" id="{0085FCDA-9D56-4B60-9373-F9C386DEF2DD}"/>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2" name="直線コネクタ 571">
          <a:extLst>
            <a:ext uri="{FF2B5EF4-FFF2-40B4-BE49-F238E27FC236}">
              <a16:creationId xmlns:a16="http://schemas.microsoft.com/office/drawing/2014/main" id="{E212CA6F-5AF0-4BF2-B3CB-52CB46A6AFE9}"/>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3" name="テキスト ボックス 572">
          <a:extLst>
            <a:ext uri="{FF2B5EF4-FFF2-40B4-BE49-F238E27FC236}">
              <a16:creationId xmlns:a16="http://schemas.microsoft.com/office/drawing/2014/main" id="{74F761CD-3635-41F3-B594-13CF794CEBFF}"/>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4" name="直線コネクタ 573">
          <a:extLst>
            <a:ext uri="{FF2B5EF4-FFF2-40B4-BE49-F238E27FC236}">
              <a16:creationId xmlns:a16="http://schemas.microsoft.com/office/drawing/2014/main" id="{0251D65C-9531-4237-8B32-8A740E429813}"/>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5" name="テキスト ボックス 574">
          <a:extLst>
            <a:ext uri="{FF2B5EF4-FFF2-40B4-BE49-F238E27FC236}">
              <a16:creationId xmlns:a16="http://schemas.microsoft.com/office/drawing/2014/main" id="{DA9BAF99-B5B7-49C0-87FD-97205B5A31FD}"/>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E8B57C1D-53F4-4216-9181-BA3C0CAFC54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7" name="テキスト ボックス 576">
          <a:extLst>
            <a:ext uri="{FF2B5EF4-FFF2-40B4-BE49-F238E27FC236}">
              <a16:creationId xmlns:a16="http://schemas.microsoft.com/office/drawing/2014/main" id="{79174911-B6EF-42A5-AAF3-B3C6E9F76F3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認定こども園・幼稚園・保育所】&#10;一人当たり面積グラフ枠">
          <a:extLst>
            <a:ext uri="{FF2B5EF4-FFF2-40B4-BE49-F238E27FC236}">
              <a16:creationId xmlns:a16="http://schemas.microsoft.com/office/drawing/2014/main" id="{458BB265-BC6D-486C-9C15-BDA2D5803AB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579" name="直線コネクタ 578">
          <a:extLst>
            <a:ext uri="{FF2B5EF4-FFF2-40B4-BE49-F238E27FC236}">
              <a16:creationId xmlns:a16="http://schemas.microsoft.com/office/drawing/2014/main" id="{EBD05649-076B-454B-B35E-1F38E333B7C8}"/>
            </a:ext>
          </a:extLst>
        </xdr:cNvPr>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580" name="【認定こども園・幼稚園・保育所】&#10;一人当たり面積最小値テキスト">
          <a:extLst>
            <a:ext uri="{FF2B5EF4-FFF2-40B4-BE49-F238E27FC236}">
              <a16:creationId xmlns:a16="http://schemas.microsoft.com/office/drawing/2014/main" id="{A3A07DFB-0D53-4B4D-A4EB-2DC74C0ED9BF}"/>
            </a:ext>
          </a:extLst>
        </xdr:cNvPr>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581" name="直線コネクタ 580">
          <a:extLst>
            <a:ext uri="{FF2B5EF4-FFF2-40B4-BE49-F238E27FC236}">
              <a16:creationId xmlns:a16="http://schemas.microsoft.com/office/drawing/2014/main" id="{B1BB1E80-03B1-4DFE-9CF8-0DB2AF2DBFFE}"/>
            </a:ext>
          </a:extLst>
        </xdr:cNvPr>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582" name="【認定こども園・幼稚園・保育所】&#10;一人当たり面積最大値テキスト">
          <a:extLst>
            <a:ext uri="{FF2B5EF4-FFF2-40B4-BE49-F238E27FC236}">
              <a16:creationId xmlns:a16="http://schemas.microsoft.com/office/drawing/2014/main" id="{EAF3536D-78F7-490D-8CD6-71726F01004D}"/>
            </a:ext>
          </a:extLst>
        </xdr:cNvPr>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583" name="直線コネクタ 582">
          <a:extLst>
            <a:ext uri="{FF2B5EF4-FFF2-40B4-BE49-F238E27FC236}">
              <a16:creationId xmlns:a16="http://schemas.microsoft.com/office/drawing/2014/main" id="{E407185C-FC4C-41FC-8832-E636E318DFFD}"/>
            </a:ext>
          </a:extLst>
        </xdr:cNvPr>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53357</xdr:rowOff>
    </xdr:from>
    <xdr:ext cx="469744" cy="259045"/>
    <xdr:sp macro="" textlink="">
      <xdr:nvSpPr>
        <xdr:cNvPr id="584" name="【認定こども園・幼稚園・保育所】&#10;一人当たり面積平均値テキスト">
          <a:extLst>
            <a:ext uri="{FF2B5EF4-FFF2-40B4-BE49-F238E27FC236}">
              <a16:creationId xmlns:a16="http://schemas.microsoft.com/office/drawing/2014/main" id="{B0F378DF-DD58-4399-80EE-3616E82644F5}"/>
            </a:ext>
          </a:extLst>
        </xdr:cNvPr>
        <xdr:cNvSpPr txBox="1"/>
      </xdr:nvSpPr>
      <xdr:spPr>
        <a:xfrm>
          <a:off x="22199600" y="673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585" name="フローチャート: 判断 584">
          <a:extLst>
            <a:ext uri="{FF2B5EF4-FFF2-40B4-BE49-F238E27FC236}">
              <a16:creationId xmlns:a16="http://schemas.microsoft.com/office/drawing/2014/main" id="{4647DA83-F800-4BED-8D16-FDAF94821924}"/>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121738</xdr:rowOff>
    </xdr:from>
    <xdr:to>
      <xdr:col>112</xdr:col>
      <xdr:colOff>38100</xdr:colOff>
      <xdr:row>40</xdr:row>
      <xdr:rowOff>51888</xdr:rowOff>
    </xdr:to>
    <xdr:sp macro="" textlink="">
      <xdr:nvSpPr>
        <xdr:cNvPr id="586" name="フローチャート: 判断 585">
          <a:extLst>
            <a:ext uri="{FF2B5EF4-FFF2-40B4-BE49-F238E27FC236}">
              <a16:creationId xmlns:a16="http://schemas.microsoft.com/office/drawing/2014/main" id="{6FDAD4B0-DCB6-488E-9233-CBA8467FD48C}"/>
            </a:ext>
          </a:extLst>
        </xdr:cNvPr>
        <xdr:cNvSpPr/>
      </xdr:nvSpPr>
      <xdr:spPr>
        <a:xfrm>
          <a:off x="212725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81462</xdr:rowOff>
    </xdr:from>
    <xdr:to>
      <xdr:col>107</xdr:col>
      <xdr:colOff>101600</xdr:colOff>
      <xdr:row>40</xdr:row>
      <xdr:rowOff>11612</xdr:rowOff>
    </xdr:to>
    <xdr:sp macro="" textlink="">
      <xdr:nvSpPr>
        <xdr:cNvPr id="587" name="フローチャート: 判断 586">
          <a:extLst>
            <a:ext uri="{FF2B5EF4-FFF2-40B4-BE49-F238E27FC236}">
              <a16:creationId xmlns:a16="http://schemas.microsoft.com/office/drawing/2014/main" id="{DFAF3AAD-EF15-4972-B19D-8B6C35B21E47}"/>
            </a:ext>
          </a:extLst>
        </xdr:cNvPr>
        <xdr:cNvSpPr/>
      </xdr:nvSpPr>
      <xdr:spPr>
        <a:xfrm>
          <a:off x="20383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102144</xdr:rowOff>
    </xdr:from>
    <xdr:to>
      <xdr:col>102</xdr:col>
      <xdr:colOff>165100</xdr:colOff>
      <xdr:row>40</xdr:row>
      <xdr:rowOff>32294</xdr:rowOff>
    </xdr:to>
    <xdr:sp macro="" textlink="">
      <xdr:nvSpPr>
        <xdr:cNvPr id="588" name="フローチャート: 判断 587">
          <a:extLst>
            <a:ext uri="{FF2B5EF4-FFF2-40B4-BE49-F238E27FC236}">
              <a16:creationId xmlns:a16="http://schemas.microsoft.com/office/drawing/2014/main" id="{7DA265C3-B8F8-4403-AEBC-B16BCDAF9B97}"/>
            </a:ext>
          </a:extLst>
        </xdr:cNvPr>
        <xdr:cNvSpPr/>
      </xdr:nvSpPr>
      <xdr:spPr>
        <a:xfrm>
          <a:off x="19494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110853</xdr:rowOff>
    </xdr:from>
    <xdr:to>
      <xdr:col>98</xdr:col>
      <xdr:colOff>38100</xdr:colOff>
      <xdr:row>40</xdr:row>
      <xdr:rowOff>41003</xdr:rowOff>
    </xdr:to>
    <xdr:sp macro="" textlink="">
      <xdr:nvSpPr>
        <xdr:cNvPr id="589" name="フローチャート: 判断 588">
          <a:extLst>
            <a:ext uri="{FF2B5EF4-FFF2-40B4-BE49-F238E27FC236}">
              <a16:creationId xmlns:a16="http://schemas.microsoft.com/office/drawing/2014/main" id="{4211C59F-3764-405E-894C-85964E5205B9}"/>
            </a:ext>
          </a:extLst>
        </xdr:cNvPr>
        <xdr:cNvSpPr/>
      </xdr:nvSpPr>
      <xdr:spPr>
        <a:xfrm>
          <a:off x="18605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6AA5800C-2A8E-468F-8070-7A264A8BEDC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4A099EDF-2567-4FEA-B0A9-030102C702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4641872E-6B07-49B0-A3BB-448B0370F79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E0E649DE-B605-4F35-9C3C-AC826305024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25BD386A-D976-4612-9D62-BDEEF20F90A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150585</xdr:rowOff>
    </xdr:from>
    <xdr:to>
      <xdr:col>116</xdr:col>
      <xdr:colOff>114300</xdr:colOff>
      <xdr:row>39</xdr:row>
      <xdr:rowOff>80735</xdr:rowOff>
    </xdr:to>
    <xdr:sp macro="" textlink="">
      <xdr:nvSpPr>
        <xdr:cNvPr id="595" name="楕円 594">
          <a:extLst>
            <a:ext uri="{FF2B5EF4-FFF2-40B4-BE49-F238E27FC236}">
              <a16:creationId xmlns:a16="http://schemas.microsoft.com/office/drawing/2014/main" id="{5083B103-C138-4508-B546-05FB0E22D4C4}"/>
            </a:ext>
          </a:extLst>
        </xdr:cNvPr>
        <xdr:cNvSpPr/>
      </xdr:nvSpPr>
      <xdr:spPr>
        <a:xfrm>
          <a:off x="22110700" y="66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2012</xdr:rowOff>
    </xdr:from>
    <xdr:ext cx="469744" cy="259045"/>
    <xdr:sp macro="" textlink="">
      <xdr:nvSpPr>
        <xdr:cNvPr id="596" name="【認定こども園・幼稚園・保育所】&#10;一人当たり面積該当値テキスト">
          <a:extLst>
            <a:ext uri="{FF2B5EF4-FFF2-40B4-BE49-F238E27FC236}">
              <a16:creationId xmlns:a16="http://schemas.microsoft.com/office/drawing/2014/main" id="{F87C3276-7714-4A56-AD11-3A58A3C72964}"/>
            </a:ext>
          </a:extLst>
        </xdr:cNvPr>
        <xdr:cNvSpPr txBox="1"/>
      </xdr:nvSpPr>
      <xdr:spPr>
        <a:xfrm>
          <a:off x="22199600" y="651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147320</xdr:rowOff>
    </xdr:from>
    <xdr:to>
      <xdr:col>112</xdr:col>
      <xdr:colOff>38100</xdr:colOff>
      <xdr:row>39</xdr:row>
      <xdr:rowOff>77470</xdr:rowOff>
    </xdr:to>
    <xdr:sp macro="" textlink="">
      <xdr:nvSpPr>
        <xdr:cNvPr id="597" name="楕円 596">
          <a:extLst>
            <a:ext uri="{FF2B5EF4-FFF2-40B4-BE49-F238E27FC236}">
              <a16:creationId xmlns:a16="http://schemas.microsoft.com/office/drawing/2014/main" id="{6460B569-D3E7-48F0-ACAF-1BFABA528785}"/>
            </a:ext>
          </a:extLst>
        </xdr:cNvPr>
        <xdr:cNvSpPr/>
      </xdr:nvSpPr>
      <xdr:spPr>
        <a:xfrm>
          <a:off x="21272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26670</xdr:rowOff>
    </xdr:from>
    <xdr:to>
      <xdr:col>116</xdr:col>
      <xdr:colOff>63500</xdr:colOff>
      <xdr:row>39</xdr:row>
      <xdr:rowOff>29935</xdr:rowOff>
    </xdr:to>
    <xdr:cxnSp macro="">
      <xdr:nvCxnSpPr>
        <xdr:cNvPr id="598" name="直線コネクタ 597">
          <a:extLst>
            <a:ext uri="{FF2B5EF4-FFF2-40B4-BE49-F238E27FC236}">
              <a16:creationId xmlns:a16="http://schemas.microsoft.com/office/drawing/2014/main" id="{A39C1603-E5EC-47E7-BA99-F6489C0057FD}"/>
            </a:ext>
          </a:extLst>
        </xdr:cNvPr>
        <xdr:cNvCxnSpPr/>
      </xdr:nvCxnSpPr>
      <xdr:spPr>
        <a:xfrm>
          <a:off x="21323300" y="671322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146231</xdr:rowOff>
    </xdr:from>
    <xdr:to>
      <xdr:col>107</xdr:col>
      <xdr:colOff>101600</xdr:colOff>
      <xdr:row>39</xdr:row>
      <xdr:rowOff>76381</xdr:rowOff>
    </xdr:to>
    <xdr:sp macro="" textlink="">
      <xdr:nvSpPr>
        <xdr:cNvPr id="599" name="楕円 598">
          <a:extLst>
            <a:ext uri="{FF2B5EF4-FFF2-40B4-BE49-F238E27FC236}">
              <a16:creationId xmlns:a16="http://schemas.microsoft.com/office/drawing/2014/main" id="{9C56D472-BA31-40BD-8CF3-0E9F4CED9A18}"/>
            </a:ext>
          </a:extLst>
        </xdr:cNvPr>
        <xdr:cNvSpPr/>
      </xdr:nvSpPr>
      <xdr:spPr>
        <a:xfrm>
          <a:off x="20383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25581</xdr:rowOff>
    </xdr:from>
    <xdr:to>
      <xdr:col>111</xdr:col>
      <xdr:colOff>177800</xdr:colOff>
      <xdr:row>39</xdr:row>
      <xdr:rowOff>26670</xdr:rowOff>
    </xdr:to>
    <xdr:cxnSp macro="">
      <xdr:nvCxnSpPr>
        <xdr:cNvPr id="600" name="直線コネクタ 599">
          <a:extLst>
            <a:ext uri="{FF2B5EF4-FFF2-40B4-BE49-F238E27FC236}">
              <a16:creationId xmlns:a16="http://schemas.microsoft.com/office/drawing/2014/main" id="{683D0293-DC52-42FD-B783-4399BB1A7FC8}"/>
            </a:ext>
          </a:extLst>
        </xdr:cNvPr>
        <xdr:cNvCxnSpPr/>
      </xdr:nvCxnSpPr>
      <xdr:spPr>
        <a:xfrm>
          <a:off x="20434300" y="6712131"/>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19413</xdr:rowOff>
    </xdr:from>
    <xdr:to>
      <xdr:col>102</xdr:col>
      <xdr:colOff>165100</xdr:colOff>
      <xdr:row>37</xdr:row>
      <xdr:rowOff>121013</xdr:rowOff>
    </xdr:to>
    <xdr:sp macro="" textlink="">
      <xdr:nvSpPr>
        <xdr:cNvPr id="601" name="楕円 600">
          <a:extLst>
            <a:ext uri="{FF2B5EF4-FFF2-40B4-BE49-F238E27FC236}">
              <a16:creationId xmlns:a16="http://schemas.microsoft.com/office/drawing/2014/main" id="{C1B503BA-EDBE-4F47-AA04-C730982B7864}"/>
            </a:ext>
          </a:extLst>
        </xdr:cNvPr>
        <xdr:cNvSpPr/>
      </xdr:nvSpPr>
      <xdr:spPr>
        <a:xfrm>
          <a:off x="19494500" y="636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70213</xdr:rowOff>
    </xdr:from>
    <xdr:to>
      <xdr:col>107</xdr:col>
      <xdr:colOff>50800</xdr:colOff>
      <xdr:row>39</xdr:row>
      <xdr:rowOff>25581</xdr:rowOff>
    </xdr:to>
    <xdr:cxnSp macro="">
      <xdr:nvCxnSpPr>
        <xdr:cNvPr id="602" name="直線コネクタ 601">
          <a:extLst>
            <a:ext uri="{FF2B5EF4-FFF2-40B4-BE49-F238E27FC236}">
              <a16:creationId xmlns:a16="http://schemas.microsoft.com/office/drawing/2014/main" id="{DCF53E16-B9F9-4D5E-9D87-804140781ECC}"/>
            </a:ext>
          </a:extLst>
        </xdr:cNvPr>
        <xdr:cNvCxnSpPr/>
      </xdr:nvCxnSpPr>
      <xdr:spPr>
        <a:xfrm>
          <a:off x="19545300" y="6413863"/>
          <a:ext cx="889000" cy="29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165826</xdr:rowOff>
    </xdr:from>
    <xdr:to>
      <xdr:col>98</xdr:col>
      <xdr:colOff>38100</xdr:colOff>
      <xdr:row>39</xdr:row>
      <xdr:rowOff>95976</xdr:rowOff>
    </xdr:to>
    <xdr:sp macro="" textlink="">
      <xdr:nvSpPr>
        <xdr:cNvPr id="603" name="楕円 602">
          <a:extLst>
            <a:ext uri="{FF2B5EF4-FFF2-40B4-BE49-F238E27FC236}">
              <a16:creationId xmlns:a16="http://schemas.microsoft.com/office/drawing/2014/main" id="{9B9F6139-D886-4E6D-A62E-179EC79D1F77}"/>
            </a:ext>
          </a:extLst>
        </xdr:cNvPr>
        <xdr:cNvSpPr/>
      </xdr:nvSpPr>
      <xdr:spPr>
        <a:xfrm>
          <a:off x="18605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70213</xdr:rowOff>
    </xdr:from>
    <xdr:to>
      <xdr:col>102</xdr:col>
      <xdr:colOff>114300</xdr:colOff>
      <xdr:row>39</xdr:row>
      <xdr:rowOff>45176</xdr:rowOff>
    </xdr:to>
    <xdr:cxnSp macro="">
      <xdr:nvCxnSpPr>
        <xdr:cNvPr id="604" name="直線コネクタ 603">
          <a:extLst>
            <a:ext uri="{FF2B5EF4-FFF2-40B4-BE49-F238E27FC236}">
              <a16:creationId xmlns:a16="http://schemas.microsoft.com/office/drawing/2014/main" id="{F1A6D7C8-E3C5-4A5D-AB42-444556E5804E}"/>
            </a:ext>
          </a:extLst>
        </xdr:cNvPr>
        <xdr:cNvCxnSpPr/>
      </xdr:nvCxnSpPr>
      <xdr:spPr>
        <a:xfrm flipV="1">
          <a:off x="18656300" y="6413863"/>
          <a:ext cx="889000" cy="31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43015</xdr:rowOff>
    </xdr:from>
    <xdr:ext cx="469744" cy="259045"/>
    <xdr:sp macro="" textlink="">
      <xdr:nvSpPr>
        <xdr:cNvPr id="605" name="n_1aveValue【認定こども園・幼稚園・保育所】&#10;一人当たり面積">
          <a:extLst>
            <a:ext uri="{FF2B5EF4-FFF2-40B4-BE49-F238E27FC236}">
              <a16:creationId xmlns:a16="http://schemas.microsoft.com/office/drawing/2014/main" id="{B2B487F1-CCD4-4305-A7B7-61A55E22E3D5}"/>
            </a:ext>
          </a:extLst>
        </xdr:cNvPr>
        <xdr:cNvSpPr txBox="1"/>
      </xdr:nvSpPr>
      <xdr:spPr>
        <a:xfrm>
          <a:off x="21075727" y="690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2739</xdr:rowOff>
    </xdr:from>
    <xdr:ext cx="469744" cy="259045"/>
    <xdr:sp macro="" textlink="">
      <xdr:nvSpPr>
        <xdr:cNvPr id="606" name="n_2aveValue【認定こども園・幼稚園・保育所】&#10;一人当たり面積">
          <a:extLst>
            <a:ext uri="{FF2B5EF4-FFF2-40B4-BE49-F238E27FC236}">
              <a16:creationId xmlns:a16="http://schemas.microsoft.com/office/drawing/2014/main" id="{8A456A92-97DD-4AE0-9F36-43FEE4E49E36}"/>
            </a:ext>
          </a:extLst>
        </xdr:cNvPr>
        <xdr:cNvSpPr txBox="1"/>
      </xdr:nvSpPr>
      <xdr:spPr>
        <a:xfrm>
          <a:off x="20199427" y="686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23421</xdr:rowOff>
    </xdr:from>
    <xdr:ext cx="469744" cy="259045"/>
    <xdr:sp macro="" textlink="">
      <xdr:nvSpPr>
        <xdr:cNvPr id="607" name="n_3aveValue【認定こども園・幼稚園・保育所】&#10;一人当たり面積">
          <a:extLst>
            <a:ext uri="{FF2B5EF4-FFF2-40B4-BE49-F238E27FC236}">
              <a16:creationId xmlns:a16="http://schemas.microsoft.com/office/drawing/2014/main" id="{79B1628D-58EA-48BB-9E93-CF1A749BCD63}"/>
            </a:ext>
          </a:extLst>
        </xdr:cNvPr>
        <xdr:cNvSpPr txBox="1"/>
      </xdr:nvSpPr>
      <xdr:spPr>
        <a:xfrm>
          <a:off x="193104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32130</xdr:rowOff>
    </xdr:from>
    <xdr:ext cx="469744" cy="259045"/>
    <xdr:sp macro="" textlink="">
      <xdr:nvSpPr>
        <xdr:cNvPr id="608" name="n_4aveValue【認定こども園・幼稚園・保育所】&#10;一人当たり面積">
          <a:extLst>
            <a:ext uri="{FF2B5EF4-FFF2-40B4-BE49-F238E27FC236}">
              <a16:creationId xmlns:a16="http://schemas.microsoft.com/office/drawing/2014/main" id="{C2D411E0-90D7-43F6-865C-BA394FDA1313}"/>
            </a:ext>
          </a:extLst>
        </xdr:cNvPr>
        <xdr:cNvSpPr txBox="1"/>
      </xdr:nvSpPr>
      <xdr:spPr>
        <a:xfrm>
          <a:off x="184214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93997</xdr:rowOff>
    </xdr:from>
    <xdr:ext cx="469744" cy="259045"/>
    <xdr:sp macro="" textlink="">
      <xdr:nvSpPr>
        <xdr:cNvPr id="609" name="n_1mainValue【認定こども園・幼稚園・保育所】&#10;一人当たり面積">
          <a:extLst>
            <a:ext uri="{FF2B5EF4-FFF2-40B4-BE49-F238E27FC236}">
              <a16:creationId xmlns:a16="http://schemas.microsoft.com/office/drawing/2014/main" id="{7851CE15-7542-4EA8-AC74-05D596E34D7D}"/>
            </a:ext>
          </a:extLst>
        </xdr:cNvPr>
        <xdr:cNvSpPr txBox="1"/>
      </xdr:nvSpPr>
      <xdr:spPr>
        <a:xfrm>
          <a:off x="21075727"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92908</xdr:rowOff>
    </xdr:from>
    <xdr:ext cx="469744" cy="259045"/>
    <xdr:sp macro="" textlink="">
      <xdr:nvSpPr>
        <xdr:cNvPr id="610" name="n_2mainValue【認定こども園・幼稚園・保育所】&#10;一人当たり面積">
          <a:extLst>
            <a:ext uri="{FF2B5EF4-FFF2-40B4-BE49-F238E27FC236}">
              <a16:creationId xmlns:a16="http://schemas.microsoft.com/office/drawing/2014/main" id="{BB8BFB4F-41FB-46BB-97D3-7AA51CF52D45}"/>
            </a:ext>
          </a:extLst>
        </xdr:cNvPr>
        <xdr:cNvSpPr txBox="1"/>
      </xdr:nvSpPr>
      <xdr:spPr>
        <a:xfrm>
          <a:off x="20199427" y="643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137540</xdr:rowOff>
    </xdr:from>
    <xdr:ext cx="469744" cy="259045"/>
    <xdr:sp macro="" textlink="">
      <xdr:nvSpPr>
        <xdr:cNvPr id="611" name="n_3mainValue【認定こども園・幼稚園・保育所】&#10;一人当たり面積">
          <a:extLst>
            <a:ext uri="{FF2B5EF4-FFF2-40B4-BE49-F238E27FC236}">
              <a16:creationId xmlns:a16="http://schemas.microsoft.com/office/drawing/2014/main" id="{898C2550-EBB1-4750-8BAF-3D80A3FB330D}"/>
            </a:ext>
          </a:extLst>
        </xdr:cNvPr>
        <xdr:cNvSpPr txBox="1"/>
      </xdr:nvSpPr>
      <xdr:spPr>
        <a:xfrm>
          <a:off x="19310427" y="613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112503</xdr:rowOff>
    </xdr:from>
    <xdr:ext cx="469744" cy="259045"/>
    <xdr:sp macro="" textlink="">
      <xdr:nvSpPr>
        <xdr:cNvPr id="612" name="n_4mainValue【認定こども園・幼稚園・保育所】&#10;一人当たり面積">
          <a:extLst>
            <a:ext uri="{FF2B5EF4-FFF2-40B4-BE49-F238E27FC236}">
              <a16:creationId xmlns:a16="http://schemas.microsoft.com/office/drawing/2014/main" id="{37BCE94A-954C-49EA-AB7F-C1DE9289A1EF}"/>
            </a:ext>
          </a:extLst>
        </xdr:cNvPr>
        <xdr:cNvSpPr txBox="1"/>
      </xdr:nvSpPr>
      <xdr:spPr>
        <a:xfrm>
          <a:off x="18421427" y="645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a:extLst>
            <a:ext uri="{FF2B5EF4-FFF2-40B4-BE49-F238E27FC236}">
              <a16:creationId xmlns:a16="http://schemas.microsoft.com/office/drawing/2014/main" id="{261133EE-51BB-427F-9F28-DFBB8FBD213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a:extLst>
            <a:ext uri="{FF2B5EF4-FFF2-40B4-BE49-F238E27FC236}">
              <a16:creationId xmlns:a16="http://schemas.microsoft.com/office/drawing/2014/main" id="{E01C5485-A528-467D-90E0-4BCBCD288A5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a:extLst>
            <a:ext uri="{FF2B5EF4-FFF2-40B4-BE49-F238E27FC236}">
              <a16:creationId xmlns:a16="http://schemas.microsoft.com/office/drawing/2014/main" id="{4F306822-8515-449D-9D4F-D2FFC03B328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a:extLst>
            <a:ext uri="{FF2B5EF4-FFF2-40B4-BE49-F238E27FC236}">
              <a16:creationId xmlns:a16="http://schemas.microsoft.com/office/drawing/2014/main" id="{3727BF3D-E18E-4051-85F9-5AECB8EC9C4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a:extLst>
            <a:ext uri="{FF2B5EF4-FFF2-40B4-BE49-F238E27FC236}">
              <a16:creationId xmlns:a16="http://schemas.microsoft.com/office/drawing/2014/main" id="{B69DCA52-5D1C-48B9-A9D1-2382FA664B6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a:extLst>
            <a:ext uri="{FF2B5EF4-FFF2-40B4-BE49-F238E27FC236}">
              <a16:creationId xmlns:a16="http://schemas.microsoft.com/office/drawing/2014/main" id="{DE4177F7-40E5-495B-9F44-8FB25B27A45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a:extLst>
            <a:ext uri="{FF2B5EF4-FFF2-40B4-BE49-F238E27FC236}">
              <a16:creationId xmlns:a16="http://schemas.microsoft.com/office/drawing/2014/main" id="{5F9B37C0-0EAE-4423-891A-0A0B82AF60E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a:extLst>
            <a:ext uri="{FF2B5EF4-FFF2-40B4-BE49-F238E27FC236}">
              <a16:creationId xmlns:a16="http://schemas.microsoft.com/office/drawing/2014/main" id="{EB7BF04D-EA6D-40CC-8ABD-D8CF8EE77EB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a:extLst>
            <a:ext uri="{FF2B5EF4-FFF2-40B4-BE49-F238E27FC236}">
              <a16:creationId xmlns:a16="http://schemas.microsoft.com/office/drawing/2014/main" id="{FB9B62B2-7A5A-463E-B4A1-D3A7C8224D3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a:extLst>
            <a:ext uri="{FF2B5EF4-FFF2-40B4-BE49-F238E27FC236}">
              <a16:creationId xmlns:a16="http://schemas.microsoft.com/office/drawing/2014/main" id="{B6AC9F12-70CB-446B-BB42-93703801621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a:extLst>
            <a:ext uri="{FF2B5EF4-FFF2-40B4-BE49-F238E27FC236}">
              <a16:creationId xmlns:a16="http://schemas.microsoft.com/office/drawing/2014/main" id="{86646283-4610-4B28-8587-18ADFEC6850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4" name="直線コネクタ 623">
          <a:extLst>
            <a:ext uri="{FF2B5EF4-FFF2-40B4-BE49-F238E27FC236}">
              <a16:creationId xmlns:a16="http://schemas.microsoft.com/office/drawing/2014/main" id="{C6FF7725-2330-4274-8A35-11E27C85D91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5" name="テキスト ボックス 624">
          <a:extLst>
            <a:ext uri="{FF2B5EF4-FFF2-40B4-BE49-F238E27FC236}">
              <a16:creationId xmlns:a16="http://schemas.microsoft.com/office/drawing/2014/main" id="{ADFCC9F0-5B76-4FD3-BB86-04E452E49676}"/>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6" name="直線コネクタ 625">
          <a:extLst>
            <a:ext uri="{FF2B5EF4-FFF2-40B4-BE49-F238E27FC236}">
              <a16:creationId xmlns:a16="http://schemas.microsoft.com/office/drawing/2014/main" id="{0CD6A772-5B4C-4A34-B61D-7C9689BA054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7" name="テキスト ボックス 626">
          <a:extLst>
            <a:ext uri="{FF2B5EF4-FFF2-40B4-BE49-F238E27FC236}">
              <a16:creationId xmlns:a16="http://schemas.microsoft.com/office/drawing/2014/main" id="{CF22F6B5-92FA-445E-81C4-D776430978E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8" name="直線コネクタ 627">
          <a:extLst>
            <a:ext uri="{FF2B5EF4-FFF2-40B4-BE49-F238E27FC236}">
              <a16:creationId xmlns:a16="http://schemas.microsoft.com/office/drawing/2014/main" id="{1CFD20BA-38EA-4020-9C88-F8B8CAB28E2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9" name="テキスト ボックス 628">
          <a:extLst>
            <a:ext uri="{FF2B5EF4-FFF2-40B4-BE49-F238E27FC236}">
              <a16:creationId xmlns:a16="http://schemas.microsoft.com/office/drawing/2014/main" id="{9BE8FD1C-BE34-4606-B548-9AFE9717931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30" name="直線コネクタ 629">
          <a:extLst>
            <a:ext uri="{FF2B5EF4-FFF2-40B4-BE49-F238E27FC236}">
              <a16:creationId xmlns:a16="http://schemas.microsoft.com/office/drawing/2014/main" id="{C164AE36-6B36-46DC-BA08-18946764841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1" name="テキスト ボックス 630">
          <a:extLst>
            <a:ext uri="{FF2B5EF4-FFF2-40B4-BE49-F238E27FC236}">
              <a16:creationId xmlns:a16="http://schemas.microsoft.com/office/drawing/2014/main" id="{984A1792-C952-4108-8BB5-5E07D106145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2" name="直線コネクタ 631">
          <a:extLst>
            <a:ext uri="{FF2B5EF4-FFF2-40B4-BE49-F238E27FC236}">
              <a16:creationId xmlns:a16="http://schemas.microsoft.com/office/drawing/2014/main" id="{A97F65AA-9E98-4FEC-95A2-2EBE05E7679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3" name="テキスト ボックス 632">
          <a:extLst>
            <a:ext uri="{FF2B5EF4-FFF2-40B4-BE49-F238E27FC236}">
              <a16:creationId xmlns:a16="http://schemas.microsoft.com/office/drawing/2014/main" id="{66D387B4-8DDA-49B6-8975-AEBD56E740BA}"/>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13832829-6E4B-4AEE-B770-7F228C74220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5" name="テキスト ボックス 634">
          <a:extLst>
            <a:ext uri="{FF2B5EF4-FFF2-40B4-BE49-F238E27FC236}">
              <a16:creationId xmlns:a16="http://schemas.microsoft.com/office/drawing/2014/main" id="{1AB30990-D0FF-4739-B780-20756D1DBC7A}"/>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学校施設】&#10;有形固定資産減価償却率グラフ枠">
          <a:extLst>
            <a:ext uri="{FF2B5EF4-FFF2-40B4-BE49-F238E27FC236}">
              <a16:creationId xmlns:a16="http://schemas.microsoft.com/office/drawing/2014/main" id="{EAB67C85-FEFC-44BC-A32C-88FFF32E2EB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637" name="直線コネクタ 636">
          <a:extLst>
            <a:ext uri="{FF2B5EF4-FFF2-40B4-BE49-F238E27FC236}">
              <a16:creationId xmlns:a16="http://schemas.microsoft.com/office/drawing/2014/main" id="{BA54DE7F-CAC6-4B2A-A445-B0BB5DCD39D1}"/>
            </a:ext>
          </a:extLst>
        </xdr:cNvPr>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638" name="【学校施設】&#10;有形固定資産減価償却率最小値テキスト">
          <a:extLst>
            <a:ext uri="{FF2B5EF4-FFF2-40B4-BE49-F238E27FC236}">
              <a16:creationId xmlns:a16="http://schemas.microsoft.com/office/drawing/2014/main" id="{FC7D709C-D8FB-41D5-A017-DE143122097F}"/>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639" name="直線コネクタ 638">
          <a:extLst>
            <a:ext uri="{FF2B5EF4-FFF2-40B4-BE49-F238E27FC236}">
              <a16:creationId xmlns:a16="http://schemas.microsoft.com/office/drawing/2014/main" id="{A2C2AB93-4A49-4AC6-BFDB-90F649E34833}"/>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640" name="【学校施設】&#10;有形固定資産減価償却率最大値テキスト">
          <a:extLst>
            <a:ext uri="{FF2B5EF4-FFF2-40B4-BE49-F238E27FC236}">
              <a16:creationId xmlns:a16="http://schemas.microsoft.com/office/drawing/2014/main" id="{0A74C82C-48CA-4C54-B430-C9C52655AE5C}"/>
            </a:ext>
          </a:extLst>
        </xdr:cNvPr>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641" name="直線コネクタ 640">
          <a:extLst>
            <a:ext uri="{FF2B5EF4-FFF2-40B4-BE49-F238E27FC236}">
              <a16:creationId xmlns:a16="http://schemas.microsoft.com/office/drawing/2014/main" id="{12692B75-4284-45B3-8433-856400094D4F}"/>
            </a:ext>
          </a:extLst>
        </xdr:cNvPr>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642" name="【学校施設】&#10;有形固定資産減価償却率平均値テキスト">
          <a:extLst>
            <a:ext uri="{FF2B5EF4-FFF2-40B4-BE49-F238E27FC236}">
              <a16:creationId xmlns:a16="http://schemas.microsoft.com/office/drawing/2014/main" id="{BBB631DA-4749-4E86-B34F-CB2FC050865B}"/>
            </a:ext>
          </a:extLst>
        </xdr:cNvPr>
        <xdr:cNvSpPr txBox="1"/>
      </xdr:nvSpPr>
      <xdr:spPr>
        <a:xfrm>
          <a:off x="16357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43" name="フローチャート: 判断 642">
          <a:extLst>
            <a:ext uri="{FF2B5EF4-FFF2-40B4-BE49-F238E27FC236}">
              <a16:creationId xmlns:a16="http://schemas.microsoft.com/office/drawing/2014/main" id="{702981FD-8443-4CB8-A5DF-C779D0395384}"/>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644" name="フローチャート: 判断 643">
          <a:extLst>
            <a:ext uri="{FF2B5EF4-FFF2-40B4-BE49-F238E27FC236}">
              <a16:creationId xmlns:a16="http://schemas.microsoft.com/office/drawing/2014/main" id="{13920342-D6B8-468D-B0A5-4D4371262DB2}"/>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645" name="フローチャート: 判断 644">
          <a:extLst>
            <a:ext uri="{FF2B5EF4-FFF2-40B4-BE49-F238E27FC236}">
              <a16:creationId xmlns:a16="http://schemas.microsoft.com/office/drawing/2014/main" id="{91DA6A99-923D-4C11-8C16-8056E90634B4}"/>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646" name="フローチャート: 判断 645">
          <a:extLst>
            <a:ext uri="{FF2B5EF4-FFF2-40B4-BE49-F238E27FC236}">
              <a16:creationId xmlns:a16="http://schemas.microsoft.com/office/drawing/2014/main" id="{AB09FD2B-E3D8-421E-94F1-36F3A9356B3A}"/>
            </a:ext>
          </a:extLst>
        </xdr:cNvPr>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647" name="フローチャート: 判断 646">
          <a:extLst>
            <a:ext uri="{FF2B5EF4-FFF2-40B4-BE49-F238E27FC236}">
              <a16:creationId xmlns:a16="http://schemas.microsoft.com/office/drawing/2014/main" id="{2D781278-380C-4B20-977A-77B346B49412}"/>
            </a:ext>
          </a:extLst>
        </xdr:cNvPr>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E22FFAB2-D6CA-43A5-A3BD-169CC8A8862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F05975EF-A00F-4639-8A68-F8D4E8D5D8B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BCD62ACD-81AE-4B31-8CAE-1F1703FE6F7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A0582CE1-7C91-49C0-B950-8CB8E368D32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79BD0A9D-B421-4C56-9613-F417337D26A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153035</xdr:rowOff>
    </xdr:from>
    <xdr:to>
      <xdr:col>85</xdr:col>
      <xdr:colOff>177800</xdr:colOff>
      <xdr:row>59</xdr:row>
      <xdr:rowOff>83185</xdr:rowOff>
    </xdr:to>
    <xdr:sp macro="" textlink="">
      <xdr:nvSpPr>
        <xdr:cNvPr id="653" name="楕円 652">
          <a:extLst>
            <a:ext uri="{FF2B5EF4-FFF2-40B4-BE49-F238E27FC236}">
              <a16:creationId xmlns:a16="http://schemas.microsoft.com/office/drawing/2014/main" id="{6ACA81BA-7C48-4731-9FE2-F33FF57DC27B}"/>
            </a:ext>
          </a:extLst>
        </xdr:cNvPr>
        <xdr:cNvSpPr/>
      </xdr:nvSpPr>
      <xdr:spPr>
        <a:xfrm>
          <a:off x="162687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4462</xdr:rowOff>
    </xdr:from>
    <xdr:ext cx="405111" cy="259045"/>
    <xdr:sp macro="" textlink="">
      <xdr:nvSpPr>
        <xdr:cNvPr id="654" name="【学校施設】&#10;有形固定資産減価償却率該当値テキスト">
          <a:extLst>
            <a:ext uri="{FF2B5EF4-FFF2-40B4-BE49-F238E27FC236}">
              <a16:creationId xmlns:a16="http://schemas.microsoft.com/office/drawing/2014/main" id="{2A070E6C-6FA8-41B9-9CB0-F0FFC414206E}"/>
            </a:ext>
          </a:extLst>
        </xdr:cNvPr>
        <xdr:cNvSpPr txBox="1"/>
      </xdr:nvSpPr>
      <xdr:spPr>
        <a:xfrm>
          <a:off x="16357600"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107315</xdr:rowOff>
    </xdr:from>
    <xdr:to>
      <xdr:col>81</xdr:col>
      <xdr:colOff>101600</xdr:colOff>
      <xdr:row>59</xdr:row>
      <xdr:rowOff>37465</xdr:rowOff>
    </xdr:to>
    <xdr:sp macro="" textlink="">
      <xdr:nvSpPr>
        <xdr:cNvPr id="655" name="楕円 654">
          <a:extLst>
            <a:ext uri="{FF2B5EF4-FFF2-40B4-BE49-F238E27FC236}">
              <a16:creationId xmlns:a16="http://schemas.microsoft.com/office/drawing/2014/main" id="{2773F35F-414C-41D3-9F4B-A52AB5BE4333}"/>
            </a:ext>
          </a:extLst>
        </xdr:cNvPr>
        <xdr:cNvSpPr/>
      </xdr:nvSpPr>
      <xdr:spPr>
        <a:xfrm>
          <a:off x="15430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158115</xdr:rowOff>
    </xdr:from>
    <xdr:to>
      <xdr:col>85</xdr:col>
      <xdr:colOff>127000</xdr:colOff>
      <xdr:row>59</xdr:row>
      <xdr:rowOff>32385</xdr:rowOff>
    </xdr:to>
    <xdr:cxnSp macro="">
      <xdr:nvCxnSpPr>
        <xdr:cNvPr id="656" name="直線コネクタ 655">
          <a:extLst>
            <a:ext uri="{FF2B5EF4-FFF2-40B4-BE49-F238E27FC236}">
              <a16:creationId xmlns:a16="http://schemas.microsoft.com/office/drawing/2014/main" id="{2B8EBBAA-0DFB-44D0-80EE-D1F195EE55D1}"/>
            </a:ext>
          </a:extLst>
        </xdr:cNvPr>
        <xdr:cNvCxnSpPr/>
      </xdr:nvCxnSpPr>
      <xdr:spPr>
        <a:xfrm>
          <a:off x="15481300" y="1010221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63500</xdr:rowOff>
    </xdr:from>
    <xdr:to>
      <xdr:col>76</xdr:col>
      <xdr:colOff>165100</xdr:colOff>
      <xdr:row>58</xdr:row>
      <xdr:rowOff>165100</xdr:rowOff>
    </xdr:to>
    <xdr:sp macro="" textlink="">
      <xdr:nvSpPr>
        <xdr:cNvPr id="657" name="楕円 656">
          <a:extLst>
            <a:ext uri="{FF2B5EF4-FFF2-40B4-BE49-F238E27FC236}">
              <a16:creationId xmlns:a16="http://schemas.microsoft.com/office/drawing/2014/main" id="{755C079E-08E8-4C92-9A2C-46EA1537C8C8}"/>
            </a:ext>
          </a:extLst>
        </xdr:cNvPr>
        <xdr:cNvSpPr/>
      </xdr:nvSpPr>
      <xdr:spPr>
        <a:xfrm>
          <a:off x="14541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114300</xdr:rowOff>
    </xdr:from>
    <xdr:to>
      <xdr:col>81</xdr:col>
      <xdr:colOff>50800</xdr:colOff>
      <xdr:row>58</xdr:row>
      <xdr:rowOff>158115</xdr:rowOff>
    </xdr:to>
    <xdr:cxnSp macro="">
      <xdr:nvCxnSpPr>
        <xdr:cNvPr id="658" name="直線コネクタ 657">
          <a:extLst>
            <a:ext uri="{FF2B5EF4-FFF2-40B4-BE49-F238E27FC236}">
              <a16:creationId xmlns:a16="http://schemas.microsoft.com/office/drawing/2014/main" id="{C75093C5-550A-4B9B-9F56-0061FBA4399E}"/>
            </a:ext>
          </a:extLst>
        </xdr:cNvPr>
        <xdr:cNvCxnSpPr/>
      </xdr:nvCxnSpPr>
      <xdr:spPr>
        <a:xfrm>
          <a:off x="14592300" y="1005840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53975</xdr:rowOff>
    </xdr:from>
    <xdr:to>
      <xdr:col>72</xdr:col>
      <xdr:colOff>38100</xdr:colOff>
      <xdr:row>58</xdr:row>
      <xdr:rowOff>155575</xdr:rowOff>
    </xdr:to>
    <xdr:sp macro="" textlink="">
      <xdr:nvSpPr>
        <xdr:cNvPr id="659" name="楕円 658">
          <a:extLst>
            <a:ext uri="{FF2B5EF4-FFF2-40B4-BE49-F238E27FC236}">
              <a16:creationId xmlns:a16="http://schemas.microsoft.com/office/drawing/2014/main" id="{520BAC92-9375-444F-B1B9-CA7D017774EC}"/>
            </a:ext>
          </a:extLst>
        </xdr:cNvPr>
        <xdr:cNvSpPr/>
      </xdr:nvSpPr>
      <xdr:spPr>
        <a:xfrm>
          <a:off x="13652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104775</xdr:rowOff>
    </xdr:from>
    <xdr:to>
      <xdr:col>76</xdr:col>
      <xdr:colOff>114300</xdr:colOff>
      <xdr:row>58</xdr:row>
      <xdr:rowOff>114300</xdr:rowOff>
    </xdr:to>
    <xdr:cxnSp macro="">
      <xdr:nvCxnSpPr>
        <xdr:cNvPr id="660" name="直線コネクタ 659">
          <a:extLst>
            <a:ext uri="{FF2B5EF4-FFF2-40B4-BE49-F238E27FC236}">
              <a16:creationId xmlns:a16="http://schemas.microsoft.com/office/drawing/2014/main" id="{34A515FE-69CE-4EDF-8958-F77D3FF0D0E7}"/>
            </a:ext>
          </a:extLst>
        </xdr:cNvPr>
        <xdr:cNvCxnSpPr/>
      </xdr:nvCxnSpPr>
      <xdr:spPr>
        <a:xfrm>
          <a:off x="13703300" y="100488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8255</xdr:rowOff>
    </xdr:from>
    <xdr:to>
      <xdr:col>67</xdr:col>
      <xdr:colOff>101600</xdr:colOff>
      <xdr:row>58</xdr:row>
      <xdr:rowOff>109855</xdr:rowOff>
    </xdr:to>
    <xdr:sp macro="" textlink="">
      <xdr:nvSpPr>
        <xdr:cNvPr id="661" name="楕円 660">
          <a:extLst>
            <a:ext uri="{FF2B5EF4-FFF2-40B4-BE49-F238E27FC236}">
              <a16:creationId xmlns:a16="http://schemas.microsoft.com/office/drawing/2014/main" id="{8B1813C5-D879-41F0-A84A-B6BAAE39965F}"/>
            </a:ext>
          </a:extLst>
        </xdr:cNvPr>
        <xdr:cNvSpPr/>
      </xdr:nvSpPr>
      <xdr:spPr>
        <a:xfrm>
          <a:off x="127635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59055</xdr:rowOff>
    </xdr:from>
    <xdr:to>
      <xdr:col>71</xdr:col>
      <xdr:colOff>177800</xdr:colOff>
      <xdr:row>58</xdr:row>
      <xdr:rowOff>104775</xdr:rowOff>
    </xdr:to>
    <xdr:cxnSp macro="">
      <xdr:nvCxnSpPr>
        <xdr:cNvPr id="662" name="直線コネクタ 661">
          <a:extLst>
            <a:ext uri="{FF2B5EF4-FFF2-40B4-BE49-F238E27FC236}">
              <a16:creationId xmlns:a16="http://schemas.microsoft.com/office/drawing/2014/main" id="{F8FF78BA-3CE9-424F-A311-9E17AB1D9F97}"/>
            </a:ext>
          </a:extLst>
        </xdr:cNvPr>
        <xdr:cNvCxnSpPr/>
      </xdr:nvCxnSpPr>
      <xdr:spPr>
        <a:xfrm>
          <a:off x="12814300" y="100031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41927</xdr:rowOff>
    </xdr:from>
    <xdr:ext cx="405111" cy="259045"/>
    <xdr:sp macro="" textlink="">
      <xdr:nvSpPr>
        <xdr:cNvPr id="663" name="n_1aveValue【学校施設】&#10;有形固定資産減価償却率">
          <a:extLst>
            <a:ext uri="{FF2B5EF4-FFF2-40B4-BE49-F238E27FC236}">
              <a16:creationId xmlns:a16="http://schemas.microsoft.com/office/drawing/2014/main" id="{CB759F36-E32D-427A-9E4D-459361F5A0CD}"/>
            </a:ext>
          </a:extLst>
        </xdr:cNvPr>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664" name="n_2aveValue【学校施設】&#10;有形固定資産減価償却率">
          <a:extLst>
            <a:ext uri="{FF2B5EF4-FFF2-40B4-BE49-F238E27FC236}">
              <a16:creationId xmlns:a16="http://schemas.microsoft.com/office/drawing/2014/main" id="{CDA7920B-B6D4-4479-80B0-55E55296E5BB}"/>
            </a:ext>
          </a:extLst>
        </xdr:cNvPr>
        <xdr:cNvSpPr txBox="1"/>
      </xdr:nvSpPr>
      <xdr:spPr>
        <a:xfrm>
          <a:off x="14389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36212</xdr:rowOff>
    </xdr:from>
    <xdr:ext cx="405111" cy="259045"/>
    <xdr:sp macro="" textlink="">
      <xdr:nvSpPr>
        <xdr:cNvPr id="665" name="n_3aveValue【学校施設】&#10;有形固定資産減価償却率">
          <a:extLst>
            <a:ext uri="{FF2B5EF4-FFF2-40B4-BE49-F238E27FC236}">
              <a16:creationId xmlns:a16="http://schemas.microsoft.com/office/drawing/2014/main" id="{4095CF4C-5A67-4A07-A52D-56A517FF43A7}"/>
            </a:ext>
          </a:extLst>
        </xdr:cNvPr>
        <xdr:cNvSpPr txBox="1"/>
      </xdr:nvSpPr>
      <xdr:spPr>
        <a:xfrm>
          <a:off x="13500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144797</xdr:rowOff>
    </xdr:from>
    <xdr:ext cx="405111" cy="259045"/>
    <xdr:sp macro="" textlink="">
      <xdr:nvSpPr>
        <xdr:cNvPr id="666" name="n_4aveValue【学校施設】&#10;有形固定資産減価償却率">
          <a:extLst>
            <a:ext uri="{FF2B5EF4-FFF2-40B4-BE49-F238E27FC236}">
              <a16:creationId xmlns:a16="http://schemas.microsoft.com/office/drawing/2014/main" id="{98A9E3CE-E795-41C7-ADB9-EF635E69EAD7}"/>
            </a:ext>
          </a:extLst>
        </xdr:cNvPr>
        <xdr:cNvSpPr txBox="1"/>
      </xdr:nvSpPr>
      <xdr:spPr>
        <a:xfrm>
          <a:off x="12611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53992</xdr:rowOff>
    </xdr:from>
    <xdr:ext cx="405111" cy="259045"/>
    <xdr:sp macro="" textlink="">
      <xdr:nvSpPr>
        <xdr:cNvPr id="667" name="n_1mainValue【学校施設】&#10;有形固定資産減価償却率">
          <a:extLst>
            <a:ext uri="{FF2B5EF4-FFF2-40B4-BE49-F238E27FC236}">
              <a16:creationId xmlns:a16="http://schemas.microsoft.com/office/drawing/2014/main" id="{712235CD-D720-4903-AA58-655C8DCF8AB9}"/>
            </a:ext>
          </a:extLst>
        </xdr:cNvPr>
        <xdr:cNvSpPr txBox="1"/>
      </xdr:nvSpPr>
      <xdr:spPr>
        <a:xfrm>
          <a:off x="152660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10177</xdr:rowOff>
    </xdr:from>
    <xdr:ext cx="405111" cy="259045"/>
    <xdr:sp macro="" textlink="">
      <xdr:nvSpPr>
        <xdr:cNvPr id="668" name="n_2mainValue【学校施設】&#10;有形固定資産減価償却率">
          <a:extLst>
            <a:ext uri="{FF2B5EF4-FFF2-40B4-BE49-F238E27FC236}">
              <a16:creationId xmlns:a16="http://schemas.microsoft.com/office/drawing/2014/main" id="{66063B9C-D363-4ED1-8C9E-2B29B5279C30}"/>
            </a:ext>
          </a:extLst>
        </xdr:cNvPr>
        <xdr:cNvSpPr txBox="1"/>
      </xdr:nvSpPr>
      <xdr:spPr>
        <a:xfrm>
          <a:off x="14389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652</xdr:rowOff>
    </xdr:from>
    <xdr:ext cx="405111" cy="259045"/>
    <xdr:sp macro="" textlink="">
      <xdr:nvSpPr>
        <xdr:cNvPr id="669" name="n_3mainValue【学校施設】&#10;有形固定資産減価償却率">
          <a:extLst>
            <a:ext uri="{FF2B5EF4-FFF2-40B4-BE49-F238E27FC236}">
              <a16:creationId xmlns:a16="http://schemas.microsoft.com/office/drawing/2014/main" id="{923DD9B0-6C9E-46C3-B119-8D5672D05759}"/>
            </a:ext>
          </a:extLst>
        </xdr:cNvPr>
        <xdr:cNvSpPr txBox="1"/>
      </xdr:nvSpPr>
      <xdr:spPr>
        <a:xfrm>
          <a:off x="135007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126382</xdr:rowOff>
    </xdr:from>
    <xdr:ext cx="405111" cy="259045"/>
    <xdr:sp macro="" textlink="">
      <xdr:nvSpPr>
        <xdr:cNvPr id="670" name="n_4mainValue【学校施設】&#10;有形固定資産減価償却率">
          <a:extLst>
            <a:ext uri="{FF2B5EF4-FFF2-40B4-BE49-F238E27FC236}">
              <a16:creationId xmlns:a16="http://schemas.microsoft.com/office/drawing/2014/main" id="{D58FC0EB-CA17-40E8-A09D-94CCD1D8E80F}"/>
            </a:ext>
          </a:extLst>
        </xdr:cNvPr>
        <xdr:cNvSpPr txBox="1"/>
      </xdr:nvSpPr>
      <xdr:spPr>
        <a:xfrm>
          <a:off x="126117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99306031-7DEA-446E-8FB4-DC15F99CE8E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A4012504-764D-4D3F-A3F5-42E5965824A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EFE03C58-3FA4-4961-8ABF-6A927B76238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CD5D7D89-42F9-44ED-8043-04B7F7776BB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76829DC8-4D1B-442E-AE73-704676677B4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76A7D6D9-24E0-4BA4-80E5-6A9C54A130F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A0F0E333-443D-48D9-B22B-630735F28C4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5CE1E1A5-30D5-42F6-A058-3C7715ED3EF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51D6F201-AB99-4C5E-A538-7AAD0A8F96D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B1696BF0-72BC-4A91-8EDE-1CD9EBAA14F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185774AE-3AAE-4B7C-A600-494C8D721A6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9885CE1D-A2E3-4898-BEA7-0F8B3D7A42B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76E3DB5F-C1BB-48A4-97C3-E779266E3CA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9E2186B1-2E8D-46F0-B58D-157AC416CD2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B81CCA30-1C4A-40DF-A2BA-839C8E64540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6" name="テキスト ボックス 685">
          <a:extLst>
            <a:ext uri="{FF2B5EF4-FFF2-40B4-BE49-F238E27FC236}">
              <a16:creationId xmlns:a16="http://schemas.microsoft.com/office/drawing/2014/main" id="{13A699C2-22A4-48AC-9A21-CFE3D553B39C}"/>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0D9BCD0D-326A-40C3-BF52-3A5E1610C33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8" name="テキスト ボックス 687">
          <a:extLst>
            <a:ext uri="{FF2B5EF4-FFF2-40B4-BE49-F238E27FC236}">
              <a16:creationId xmlns:a16="http://schemas.microsoft.com/office/drawing/2014/main" id="{84BAD74E-B524-41F0-B017-3A497CCBFCE4}"/>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C2819668-DAC2-44BF-9A04-CB3BA70F9D4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90" name="テキスト ボックス 689">
          <a:extLst>
            <a:ext uri="{FF2B5EF4-FFF2-40B4-BE49-F238E27FC236}">
              <a16:creationId xmlns:a16="http://schemas.microsoft.com/office/drawing/2014/main" id="{F6071779-59BE-47D2-B2DC-2A81DEB1299A}"/>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D5DBB593-6438-4F58-8483-A634FA0E482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2" name="テキスト ボックス 691">
          <a:extLst>
            <a:ext uri="{FF2B5EF4-FFF2-40B4-BE49-F238E27FC236}">
              <a16:creationId xmlns:a16="http://schemas.microsoft.com/office/drawing/2014/main" id="{22735C90-6295-4BF4-B892-E3AA907E5AA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学校施設】&#10;一人当たり面積グラフ枠">
          <a:extLst>
            <a:ext uri="{FF2B5EF4-FFF2-40B4-BE49-F238E27FC236}">
              <a16:creationId xmlns:a16="http://schemas.microsoft.com/office/drawing/2014/main" id="{BA7BE73F-D51C-46ED-9B86-B950A9824CB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694" name="直線コネクタ 693">
          <a:extLst>
            <a:ext uri="{FF2B5EF4-FFF2-40B4-BE49-F238E27FC236}">
              <a16:creationId xmlns:a16="http://schemas.microsoft.com/office/drawing/2014/main" id="{704A8703-49EE-4EAC-A232-869664CADF32}"/>
            </a:ext>
          </a:extLst>
        </xdr:cNvPr>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695" name="【学校施設】&#10;一人当たり面積最小値テキスト">
          <a:extLst>
            <a:ext uri="{FF2B5EF4-FFF2-40B4-BE49-F238E27FC236}">
              <a16:creationId xmlns:a16="http://schemas.microsoft.com/office/drawing/2014/main" id="{5CE08722-1D7C-453C-8B62-B3BD21F5ED49}"/>
            </a:ext>
          </a:extLst>
        </xdr:cNvPr>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696" name="直線コネクタ 695">
          <a:extLst>
            <a:ext uri="{FF2B5EF4-FFF2-40B4-BE49-F238E27FC236}">
              <a16:creationId xmlns:a16="http://schemas.microsoft.com/office/drawing/2014/main" id="{EED52AF0-5AE8-455C-B090-5FA5C885BE3C}"/>
            </a:ext>
          </a:extLst>
        </xdr:cNvPr>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697" name="【学校施設】&#10;一人当たり面積最大値テキスト">
          <a:extLst>
            <a:ext uri="{FF2B5EF4-FFF2-40B4-BE49-F238E27FC236}">
              <a16:creationId xmlns:a16="http://schemas.microsoft.com/office/drawing/2014/main" id="{02BDD2C8-7BB1-4F16-A7C1-FDE443BF3EC1}"/>
            </a:ext>
          </a:extLst>
        </xdr:cNvPr>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698" name="直線コネクタ 697">
          <a:extLst>
            <a:ext uri="{FF2B5EF4-FFF2-40B4-BE49-F238E27FC236}">
              <a16:creationId xmlns:a16="http://schemas.microsoft.com/office/drawing/2014/main" id="{ED8BEEF6-E054-40D1-8C5F-4A075ECCA320}"/>
            </a:ext>
          </a:extLst>
        </xdr:cNvPr>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40327</xdr:rowOff>
    </xdr:from>
    <xdr:ext cx="469744" cy="259045"/>
    <xdr:sp macro="" textlink="">
      <xdr:nvSpPr>
        <xdr:cNvPr id="699" name="【学校施設】&#10;一人当たり面積平均値テキスト">
          <a:extLst>
            <a:ext uri="{FF2B5EF4-FFF2-40B4-BE49-F238E27FC236}">
              <a16:creationId xmlns:a16="http://schemas.microsoft.com/office/drawing/2014/main" id="{3E4DF251-935F-4881-9D57-9F2B081F0027}"/>
            </a:ext>
          </a:extLst>
        </xdr:cNvPr>
        <xdr:cNvSpPr txBox="1"/>
      </xdr:nvSpPr>
      <xdr:spPr>
        <a:xfrm>
          <a:off x="22199600" y="1067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700" name="フローチャート: 判断 699">
          <a:extLst>
            <a:ext uri="{FF2B5EF4-FFF2-40B4-BE49-F238E27FC236}">
              <a16:creationId xmlns:a16="http://schemas.microsoft.com/office/drawing/2014/main" id="{971728B6-CA72-4B87-8CB0-5DD1BDEFF9BD}"/>
            </a:ext>
          </a:extLst>
        </xdr:cNvPr>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701" name="フローチャート: 判断 700">
          <a:extLst>
            <a:ext uri="{FF2B5EF4-FFF2-40B4-BE49-F238E27FC236}">
              <a16:creationId xmlns:a16="http://schemas.microsoft.com/office/drawing/2014/main" id="{3E164047-2027-4CB4-9E73-BAE4DDA32E53}"/>
            </a:ext>
          </a:extLst>
        </xdr:cNvPr>
        <xdr:cNvSpPr/>
      </xdr:nvSpPr>
      <xdr:spPr>
        <a:xfrm>
          <a:off x="212725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702" name="フローチャート: 判断 701">
          <a:extLst>
            <a:ext uri="{FF2B5EF4-FFF2-40B4-BE49-F238E27FC236}">
              <a16:creationId xmlns:a16="http://schemas.microsoft.com/office/drawing/2014/main" id="{A2F7CAFD-B4C8-4A6F-B3C8-F45F82D54941}"/>
            </a:ext>
          </a:extLst>
        </xdr:cNvPr>
        <xdr:cNvSpPr/>
      </xdr:nvSpPr>
      <xdr:spPr>
        <a:xfrm>
          <a:off x="20383500" y="106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703" name="フローチャート: 判断 702">
          <a:extLst>
            <a:ext uri="{FF2B5EF4-FFF2-40B4-BE49-F238E27FC236}">
              <a16:creationId xmlns:a16="http://schemas.microsoft.com/office/drawing/2014/main" id="{66C045A5-F35C-474B-A370-2438AA45EA9A}"/>
            </a:ext>
          </a:extLst>
        </xdr:cNvPr>
        <xdr:cNvSpPr/>
      </xdr:nvSpPr>
      <xdr:spPr>
        <a:xfrm>
          <a:off x="19494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704" name="フローチャート: 判断 703">
          <a:extLst>
            <a:ext uri="{FF2B5EF4-FFF2-40B4-BE49-F238E27FC236}">
              <a16:creationId xmlns:a16="http://schemas.microsoft.com/office/drawing/2014/main" id="{648C2F20-B876-4120-BA7E-AB4A1781A1F5}"/>
            </a:ext>
          </a:extLst>
        </xdr:cNvPr>
        <xdr:cNvSpPr/>
      </xdr:nvSpPr>
      <xdr:spPr>
        <a:xfrm>
          <a:off x="18605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61455DAA-15E9-48F2-9A94-BF60E762595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B482B2F3-0B2E-42AA-A7D2-FC19B33407D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525CDAB8-6788-4667-9489-EEA66706AE6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6AFC8811-8946-4159-B2EF-B03167CB376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801F0859-336F-420F-8A85-4EACD0DC18A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124231</xdr:rowOff>
    </xdr:from>
    <xdr:to>
      <xdr:col>116</xdr:col>
      <xdr:colOff>114300</xdr:colOff>
      <xdr:row>61</xdr:row>
      <xdr:rowOff>54381</xdr:rowOff>
    </xdr:to>
    <xdr:sp macro="" textlink="">
      <xdr:nvSpPr>
        <xdr:cNvPr id="710" name="楕円 709">
          <a:extLst>
            <a:ext uri="{FF2B5EF4-FFF2-40B4-BE49-F238E27FC236}">
              <a16:creationId xmlns:a16="http://schemas.microsoft.com/office/drawing/2014/main" id="{38F707BF-B6CC-4086-BD04-A072269B6EED}"/>
            </a:ext>
          </a:extLst>
        </xdr:cNvPr>
        <xdr:cNvSpPr/>
      </xdr:nvSpPr>
      <xdr:spPr>
        <a:xfrm>
          <a:off x="22110700" y="1041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147108</xdr:rowOff>
    </xdr:from>
    <xdr:ext cx="469744" cy="259045"/>
    <xdr:sp macro="" textlink="">
      <xdr:nvSpPr>
        <xdr:cNvPr id="711" name="【学校施設】&#10;一人当たり面積該当値テキスト">
          <a:extLst>
            <a:ext uri="{FF2B5EF4-FFF2-40B4-BE49-F238E27FC236}">
              <a16:creationId xmlns:a16="http://schemas.microsoft.com/office/drawing/2014/main" id="{5DADAB9E-DDAB-4EE6-9133-2E322E6D40A1}"/>
            </a:ext>
          </a:extLst>
        </xdr:cNvPr>
        <xdr:cNvSpPr txBox="1"/>
      </xdr:nvSpPr>
      <xdr:spPr>
        <a:xfrm>
          <a:off x="22199600" y="1026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121031</xdr:rowOff>
    </xdr:from>
    <xdr:to>
      <xdr:col>112</xdr:col>
      <xdr:colOff>38100</xdr:colOff>
      <xdr:row>61</xdr:row>
      <xdr:rowOff>51181</xdr:rowOff>
    </xdr:to>
    <xdr:sp macro="" textlink="">
      <xdr:nvSpPr>
        <xdr:cNvPr id="712" name="楕円 711">
          <a:extLst>
            <a:ext uri="{FF2B5EF4-FFF2-40B4-BE49-F238E27FC236}">
              <a16:creationId xmlns:a16="http://schemas.microsoft.com/office/drawing/2014/main" id="{9AC58211-7C62-4524-BA6E-E9AB50C3DD07}"/>
            </a:ext>
          </a:extLst>
        </xdr:cNvPr>
        <xdr:cNvSpPr/>
      </xdr:nvSpPr>
      <xdr:spPr>
        <a:xfrm>
          <a:off x="21272500" y="1040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381</xdr:rowOff>
    </xdr:from>
    <xdr:to>
      <xdr:col>116</xdr:col>
      <xdr:colOff>63500</xdr:colOff>
      <xdr:row>61</xdr:row>
      <xdr:rowOff>3581</xdr:rowOff>
    </xdr:to>
    <xdr:cxnSp macro="">
      <xdr:nvCxnSpPr>
        <xdr:cNvPr id="713" name="直線コネクタ 712">
          <a:extLst>
            <a:ext uri="{FF2B5EF4-FFF2-40B4-BE49-F238E27FC236}">
              <a16:creationId xmlns:a16="http://schemas.microsoft.com/office/drawing/2014/main" id="{00D14D67-35BA-4F92-863C-694A52F5C8BA}"/>
            </a:ext>
          </a:extLst>
        </xdr:cNvPr>
        <xdr:cNvCxnSpPr/>
      </xdr:nvCxnSpPr>
      <xdr:spPr>
        <a:xfrm>
          <a:off x="21323300" y="10458831"/>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122631</xdr:rowOff>
    </xdr:from>
    <xdr:to>
      <xdr:col>107</xdr:col>
      <xdr:colOff>101600</xdr:colOff>
      <xdr:row>61</xdr:row>
      <xdr:rowOff>52781</xdr:rowOff>
    </xdr:to>
    <xdr:sp macro="" textlink="">
      <xdr:nvSpPr>
        <xdr:cNvPr id="714" name="楕円 713">
          <a:extLst>
            <a:ext uri="{FF2B5EF4-FFF2-40B4-BE49-F238E27FC236}">
              <a16:creationId xmlns:a16="http://schemas.microsoft.com/office/drawing/2014/main" id="{A3F666D0-4F98-4EB7-BCB9-1A25C4D1F451}"/>
            </a:ext>
          </a:extLst>
        </xdr:cNvPr>
        <xdr:cNvSpPr/>
      </xdr:nvSpPr>
      <xdr:spPr>
        <a:xfrm>
          <a:off x="20383500" y="1040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381</xdr:rowOff>
    </xdr:from>
    <xdr:to>
      <xdr:col>111</xdr:col>
      <xdr:colOff>177800</xdr:colOff>
      <xdr:row>61</xdr:row>
      <xdr:rowOff>1981</xdr:rowOff>
    </xdr:to>
    <xdr:cxnSp macro="">
      <xdr:nvCxnSpPr>
        <xdr:cNvPr id="715" name="直線コネクタ 714">
          <a:extLst>
            <a:ext uri="{FF2B5EF4-FFF2-40B4-BE49-F238E27FC236}">
              <a16:creationId xmlns:a16="http://schemas.microsoft.com/office/drawing/2014/main" id="{CCB1796F-B6A6-4B90-A2B3-67AAF8355E13}"/>
            </a:ext>
          </a:extLst>
        </xdr:cNvPr>
        <xdr:cNvCxnSpPr/>
      </xdr:nvCxnSpPr>
      <xdr:spPr>
        <a:xfrm flipV="1">
          <a:off x="20434300" y="10458831"/>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105029</xdr:rowOff>
    </xdr:from>
    <xdr:to>
      <xdr:col>102</xdr:col>
      <xdr:colOff>165100</xdr:colOff>
      <xdr:row>61</xdr:row>
      <xdr:rowOff>35179</xdr:rowOff>
    </xdr:to>
    <xdr:sp macro="" textlink="">
      <xdr:nvSpPr>
        <xdr:cNvPr id="716" name="楕円 715">
          <a:extLst>
            <a:ext uri="{FF2B5EF4-FFF2-40B4-BE49-F238E27FC236}">
              <a16:creationId xmlns:a16="http://schemas.microsoft.com/office/drawing/2014/main" id="{7FF3D71F-D90A-4E76-A914-89A8A2F5CC80}"/>
            </a:ext>
          </a:extLst>
        </xdr:cNvPr>
        <xdr:cNvSpPr/>
      </xdr:nvSpPr>
      <xdr:spPr>
        <a:xfrm>
          <a:off x="19494500" y="1039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155829</xdr:rowOff>
    </xdr:from>
    <xdr:to>
      <xdr:col>107</xdr:col>
      <xdr:colOff>50800</xdr:colOff>
      <xdr:row>61</xdr:row>
      <xdr:rowOff>1981</xdr:rowOff>
    </xdr:to>
    <xdr:cxnSp macro="">
      <xdr:nvCxnSpPr>
        <xdr:cNvPr id="717" name="直線コネクタ 716">
          <a:extLst>
            <a:ext uri="{FF2B5EF4-FFF2-40B4-BE49-F238E27FC236}">
              <a16:creationId xmlns:a16="http://schemas.microsoft.com/office/drawing/2014/main" id="{FD842F34-3C23-47B4-B095-51B02ED1D5C7}"/>
            </a:ext>
          </a:extLst>
        </xdr:cNvPr>
        <xdr:cNvCxnSpPr/>
      </xdr:nvCxnSpPr>
      <xdr:spPr>
        <a:xfrm>
          <a:off x="19545300" y="10442829"/>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92532</xdr:rowOff>
    </xdr:from>
    <xdr:to>
      <xdr:col>98</xdr:col>
      <xdr:colOff>38100</xdr:colOff>
      <xdr:row>61</xdr:row>
      <xdr:rowOff>22682</xdr:rowOff>
    </xdr:to>
    <xdr:sp macro="" textlink="">
      <xdr:nvSpPr>
        <xdr:cNvPr id="718" name="楕円 717">
          <a:extLst>
            <a:ext uri="{FF2B5EF4-FFF2-40B4-BE49-F238E27FC236}">
              <a16:creationId xmlns:a16="http://schemas.microsoft.com/office/drawing/2014/main" id="{F6CBC0D1-A424-4B31-8E9F-AB441B81AF90}"/>
            </a:ext>
          </a:extLst>
        </xdr:cNvPr>
        <xdr:cNvSpPr/>
      </xdr:nvSpPr>
      <xdr:spPr>
        <a:xfrm>
          <a:off x="18605500" y="1037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143332</xdr:rowOff>
    </xdr:from>
    <xdr:to>
      <xdr:col>102</xdr:col>
      <xdr:colOff>114300</xdr:colOff>
      <xdr:row>60</xdr:row>
      <xdr:rowOff>155829</xdr:rowOff>
    </xdr:to>
    <xdr:cxnSp macro="">
      <xdr:nvCxnSpPr>
        <xdr:cNvPr id="719" name="直線コネクタ 718">
          <a:extLst>
            <a:ext uri="{FF2B5EF4-FFF2-40B4-BE49-F238E27FC236}">
              <a16:creationId xmlns:a16="http://schemas.microsoft.com/office/drawing/2014/main" id="{EA418A17-71B7-4AF1-917B-07E7D2A8A29E}"/>
            </a:ext>
          </a:extLst>
        </xdr:cNvPr>
        <xdr:cNvCxnSpPr/>
      </xdr:nvCxnSpPr>
      <xdr:spPr>
        <a:xfrm>
          <a:off x="18656300" y="10430332"/>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165905</xdr:rowOff>
    </xdr:from>
    <xdr:ext cx="469744" cy="259045"/>
    <xdr:sp macro="" textlink="">
      <xdr:nvSpPr>
        <xdr:cNvPr id="720" name="n_1aveValue【学校施設】&#10;一人当たり面積">
          <a:extLst>
            <a:ext uri="{FF2B5EF4-FFF2-40B4-BE49-F238E27FC236}">
              <a16:creationId xmlns:a16="http://schemas.microsoft.com/office/drawing/2014/main" id="{30701B87-7D32-420C-9FF2-6EA3CC78FB3F}"/>
            </a:ext>
          </a:extLst>
        </xdr:cNvPr>
        <xdr:cNvSpPr txBox="1"/>
      </xdr:nvSpPr>
      <xdr:spPr>
        <a:xfrm>
          <a:off x="21075727" y="10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157904</xdr:rowOff>
    </xdr:from>
    <xdr:ext cx="469744" cy="259045"/>
    <xdr:sp macro="" textlink="">
      <xdr:nvSpPr>
        <xdr:cNvPr id="721" name="n_2aveValue【学校施設】&#10;一人当たり面積">
          <a:extLst>
            <a:ext uri="{FF2B5EF4-FFF2-40B4-BE49-F238E27FC236}">
              <a16:creationId xmlns:a16="http://schemas.microsoft.com/office/drawing/2014/main" id="{E014D190-D69F-4FDA-B063-E0C55F19CC3A}"/>
            </a:ext>
          </a:extLst>
        </xdr:cNvPr>
        <xdr:cNvSpPr txBox="1"/>
      </xdr:nvSpPr>
      <xdr:spPr>
        <a:xfrm>
          <a:off x="20199427" y="1078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165143</xdr:rowOff>
    </xdr:from>
    <xdr:ext cx="469744" cy="259045"/>
    <xdr:sp macro="" textlink="">
      <xdr:nvSpPr>
        <xdr:cNvPr id="722" name="n_3aveValue【学校施設】&#10;一人当たり面積">
          <a:extLst>
            <a:ext uri="{FF2B5EF4-FFF2-40B4-BE49-F238E27FC236}">
              <a16:creationId xmlns:a16="http://schemas.microsoft.com/office/drawing/2014/main" id="{81305713-4777-451B-880F-7FFDFFACDAA2}"/>
            </a:ext>
          </a:extLst>
        </xdr:cNvPr>
        <xdr:cNvSpPr txBox="1"/>
      </xdr:nvSpPr>
      <xdr:spPr>
        <a:xfrm>
          <a:off x="19310427" y="107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141673</xdr:rowOff>
    </xdr:from>
    <xdr:ext cx="469744" cy="259045"/>
    <xdr:sp macro="" textlink="">
      <xdr:nvSpPr>
        <xdr:cNvPr id="723" name="n_4aveValue【学校施設】&#10;一人当たり面積">
          <a:extLst>
            <a:ext uri="{FF2B5EF4-FFF2-40B4-BE49-F238E27FC236}">
              <a16:creationId xmlns:a16="http://schemas.microsoft.com/office/drawing/2014/main" id="{5CFFF4B0-7CF7-4479-A1B2-301550117FAD}"/>
            </a:ext>
          </a:extLst>
        </xdr:cNvPr>
        <xdr:cNvSpPr txBox="1"/>
      </xdr:nvSpPr>
      <xdr:spPr>
        <a:xfrm>
          <a:off x="18421427" y="1077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67708</xdr:rowOff>
    </xdr:from>
    <xdr:ext cx="469744" cy="259045"/>
    <xdr:sp macro="" textlink="">
      <xdr:nvSpPr>
        <xdr:cNvPr id="724" name="n_1mainValue【学校施設】&#10;一人当たり面積">
          <a:extLst>
            <a:ext uri="{FF2B5EF4-FFF2-40B4-BE49-F238E27FC236}">
              <a16:creationId xmlns:a16="http://schemas.microsoft.com/office/drawing/2014/main" id="{9EC9927A-10E3-4D2F-9B30-42205CDE2491}"/>
            </a:ext>
          </a:extLst>
        </xdr:cNvPr>
        <xdr:cNvSpPr txBox="1"/>
      </xdr:nvSpPr>
      <xdr:spPr>
        <a:xfrm>
          <a:off x="21075727" y="1018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69308</xdr:rowOff>
    </xdr:from>
    <xdr:ext cx="469744" cy="259045"/>
    <xdr:sp macro="" textlink="">
      <xdr:nvSpPr>
        <xdr:cNvPr id="725" name="n_2mainValue【学校施設】&#10;一人当たり面積">
          <a:extLst>
            <a:ext uri="{FF2B5EF4-FFF2-40B4-BE49-F238E27FC236}">
              <a16:creationId xmlns:a16="http://schemas.microsoft.com/office/drawing/2014/main" id="{8D683617-D2D4-453C-8668-12FF78C496B6}"/>
            </a:ext>
          </a:extLst>
        </xdr:cNvPr>
        <xdr:cNvSpPr txBox="1"/>
      </xdr:nvSpPr>
      <xdr:spPr>
        <a:xfrm>
          <a:off x="20199427" y="1018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51706</xdr:rowOff>
    </xdr:from>
    <xdr:ext cx="469744" cy="259045"/>
    <xdr:sp macro="" textlink="">
      <xdr:nvSpPr>
        <xdr:cNvPr id="726" name="n_3mainValue【学校施設】&#10;一人当たり面積">
          <a:extLst>
            <a:ext uri="{FF2B5EF4-FFF2-40B4-BE49-F238E27FC236}">
              <a16:creationId xmlns:a16="http://schemas.microsoft.com/office/drawing/2014/main" id="{4EC2628B-08C4-4460-B4AA-75D2D58D89CE}"/>
            </a:ext>
          </a:extLst>
        </xdr:cNvPr>
        <xdr:cNvSpPr txBox="1"/>
      </xdr:nvSpPr>
      <xdr:spPr>
        <a:xfrm>
          <a:off x="19310427" y="1016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39209</xdr:rowOff>
    </xdr:from>
    <xdr:ext cx="469744" cy="259045"/>
    <xdr:sp macro="" textlink="">
      <xdr:nvSpPr>
        <xdr:cNvPr id="727" name="n_4mainValue【学校施設】&#10;一人当たり面積">
          <a:extLst>
            <a:ext uri="{FF2B5EF4-FFF2-40B4-BE49-F238E27FC236}">
              <a16:creationId xmlns:a16="http://schemas.microsoft.com/office/drawing/2014/main" id="{517F3F78-0319-4B70-AA63-49D638C245AF}"/>
            </a:ext>
          </a:extLst>
        </xdr:cNvPr>
        <xdr:cNvSpPr txBox="1"/>
      </xdr:nvSpPr>
      <xdr:spPr>
        <a:xfrm>
          <a:off x="18421427" y="1015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757525DA-2B6C-41D6-8A96-F75EFA1C112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6C905B4F-C19D-4025-8C86-BA0623E6C39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AEC68006-2460-4986-A3FA-4B7F706BB36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D321086D-B127-4386-941B-1121CB753DE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64B9625E-405F-4080-B8F0-649B72593F3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0E39546A-CFE4-480B-84EE-7898AE3D4F2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EAB0C4F7-CD71-489F-9DEC-0F9FF20C70C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F8BFBCAE-B488-42D6-852B-DA5E5B44D957}"/>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6" name="正方形/長方形 735">
          <a:extLst>
            <a:ext uri="{FF2B5EF4-FFF2-40B4-BE49-F238E27FC236}">
              <a16:creationId xmlns:a16="http://schemas.microsoft.com/office/drawing/2014/main" id="{C91396B7-223F-4006-BB85-7C081D7802F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7" name="正方形/長方形 736">
          <a:extLst>
            <a:ext uri="{FF2B5EF4-FFF2-40B4-BE49-F238E27FC236}">
              <a16:creationId xmlns:a16="http://schemas.microsoft.com/office/drawing/2014/main" id="{AE464DAF-3E63-45AD-B9B6-F4B142048A7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8" name="正方形/長方形 737">
          <a:extLst>
            <a:ext uri="{FF2B5EF4-FFF2-40B4-BE49-F238E27FC236}">
              <a16:creationId xmlns:a16="http://schemas.microsoft.com/office/drawing/2014/main" id="{E571DD71-67E2-4E7C-97C4-C09B79B8750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9" name="正方形/長方形 738">
          <a:extLst>
            <a:ext uri="{FF2B5EF4-FFF2-40B4-BE49-F238E27FC236}">
              <a16:creationId xmlns:a16="http://schemas.microsoft.com/office/drawing/2014/main" id="{C1C8692F-3D73-410D-9668-5B29DED5B09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0" name="正方形/長方形 739">
          <a:extLst>
            <a:ext uri="{FF2B5EF4-FFF2-40B4-BE49-F238E27FC236}">
              <a16:creationId xmlns:a16="http://schemas.microsoft.com/office/drawing/2014/main" id="{E3E6E48A-BFD3-4469-8BC5-1CC4FBC5D13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1" name="正方形/長方形 740">
          <a:extLst>
            <a:ext uri="{FF2B5EF4-FFF2-40B4-BE49-F238E27FC236}">
              <a16:creationId xmlns:a16="http://schemas.microsoft.com/office/drawing/2014/main" id="{2F755177-E608-45FA-AB36-D233E873CC6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2" name="正方形/長方形 741">
          <a:extLst>
            <a:ext uri="{FF2B5EF4-FFF2-40B4-BE49-F238E27FC236}">
              <a16:creationId xmlns:a16="http://schemas.microsoft.com/office/drawing/2014/main" id="{1314CE6B-F387-4E55-9ABD-8DF708EABDC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3" name="正方形/長方形 742">
          <a:extLst>
            <a:ext uri="{FF2B5EF4-FFF2-40B4-BE49-F238E27FC236}">
              <a16:creationId xmlns:a16="http://schemas.microsoft.com/office/drawing/2014/main" id="{9DA0402E-EF93-4579-8FA3-7454B8FE3713}"/>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818D7D2A-0C13-41DF-B5B0-571D7124FBE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8E84889A-9890-4267-BE57-2431D887E0F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AF3E25C3-99CB-4C10-908B-5F9A7198D29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4E4F7A0E-9899-4666-B3C1-79A1453732A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F809C09E-0CEF-453A-AA88-72AB3B019FF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712F6C47-3473-46E4-9470-83DC21C3E9E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0E639C15-375F-46D1-99A7-5CD612660ED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C82FD05A-E600-49D2-BB1B-BA842EB1239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a:extLst>
            <a:ext uri="{FF2B5EF4-FFF2-40B4-BE49-F238E27FC236}">
              <a16:creationId xmlns:a16="http://schemas.microsoft.com/office/drawing/2014/main" id="{02D53DB1-AC9B-403C-932E-6A0656AD941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a:extLst>
            <a:ext uri="{FF2B5EF4-FFF2-40B4-BE49-F238E27FC236}">
              <a16:creationId xmlns:a16="http://schemas.microsoft.com/office/drawing/2014/main" id="{05717775-EEDA-454E-BF7F-6BE8E586F6D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a:extLst>
            <a:ext uri="{FF2B5EF4-FFF2-40B4-BE49-F238E27FC236}">
              <a16:creationId xmlns:a16="http://schemas.microsoft.com/office/drawing/2014/main" id="{2F6AB326-E87C-4B94-8B68-5BA6EB8DACC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5" name="直線コネクタ 754">
          <a:extLst>
            <a:ext uri="{FF2B5EF4-FFF2-40B4-BE49-F238E27FC236}">
              <a16:creationId xmlns:a16="http://schemas.microsoft.com/office/drawing/2014/main" id="{69FD7E85-9D61-4161-B55D-0C061B55FFE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6" name="テキスト ボックス 755">
          <a:extLst>
            <a:ext uri="{FF2B5EF4-FFF2-40B4-BE49-F238E27FC236}">
              <a16:creationId xmlns:a16="http://schemas.microsoft.com/office/drawing/2014/main" id="{6CFA8805-5517-4323-83EB-667132F2501A}"/>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7" name="直線コネクタ 756">
          <a:extLst>
            <a:ext uri="{FF2B5EF4-FFF2-40B4-BE49-F238E27FC236}">
              <a16:creationId xmlns:a16="http://schemas.microsoft.com/office/drawing/2014/main" id="{63A631F6-503C-4D22-AB5D-D438DFF340D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8" name="テキスト ボックス 757">
          <a:extLst>
            <a:ext uri="{FF2B5EF4-FFF2-40B4-BE49-F238E27FC236}">
              <a16:creationId xmlns:a16="http://schemas.microsoft.com/office/drawing/2014/main" id="{5D5A4CEE-1F1B-4ECA-87C7-F09A3E2970F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9" name="直線コネクタ 758">
          <a:extLst>
            <a:ext uri="{FF2B5EF4-FFF2-40B4-BE49-F238E27FC236}">
              <a16:creationId xmlns:a16="http://schemas.microsoft.com/office/drawing/2014/main" id="{F0CD63B9-1D2E-4328-8AC3-BFF5BA829C4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0" name="テキスト ボックス 759">
          <a:extLst>
            <a:ext uri="{FF2B5EF4-FFF2-40B4-BE49-F238E27FC236}">
              <a16:creationId xmlns:a16="http://schemas.microsoft.com/office/drawing/2014/main" id="{58898C98-8D36-48D4-BF60-32A606D022A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1" name="直線コネクタ 760">
          <a:extLst>
            <a:ext uri="{FF2B5EF4-FFF2-40B4-BE49-F238E27FC236}">
              <a16:creationId xmlns:a16="http://schemas.microsoft.com/office/drawing/2014/main" id="{88451494-1701-4A81-9960-DEE28F193BA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2" name="テキスト ボックス 761">
          <a:extLst>
            <a:ext uri="{FF2B5EF4-FFF2-40B4-BE49-F238E27FC236}">
              <a16:creationId xmlns:a16="http://schemas.microsoft.com/office/drawing/2014/main" id="{1DC70682-40CF-4710-BF40-2E9BF72D619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3" name="直線コネクタ 762">
          <a:extLst>
            <a:ext uri="{FF2B5EF4-FFF2-40B4-BE49-F238E27FC236}">
              <a16:creationId xmlns:a16="http://schemas.microsoft.com/office/drawing/2014/main" id="{580383A7-45A0-47E4-8857-59091D86DF5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4" name="テキスト ボックス 763">
          <a:extLst>
            <a:ext uri="{FF2B5EF4-FFF2-40B4-BE49-F238E27FC236}">
              <a16:creationId xmlns:a16="http://schemas.microsoft.com/office/drawing/2014/main" id="{01E65C20-93B3-4EF6-9510-F0ED0AF05C75}"/>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a:extLst>
            <a:ext uri="{FF2B5EF4-FFF2-40B4-BE49-F238E27FC236}">
              <a16:creationId xmlns:a16="http://schemas.microsoft.com/office/drawing/2014/main" id="{E84DA0A4-9FE5-4406-9F9B-1BFC3B0538F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6" name="テキスト ボックス 765">
          <a:extLst>
            <a:ext uri="{FF2B5EF4-FFF2-40B4-BE49-F238E27FC236}">
              <a16:creationId xmlns:a16="http://schemas.microsoft.com/office/drawing/2014/main" id="{5AED483A-D7D0-46C8-8D2F-0F876F1FF2D4}"/>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7" name="【公民館】&#10;有形固定資産減価償却率グラフ枠">
          <a:extLst>
            <a:ext uri="{FF2B5EF4-FFF2-40B4-BE49-F238E27FC236}">
              <a16:creationId xmlns:a16="http://schemas.microsoft.com/office/drawing/2014/main" id="{369F22CF-92FA-4A5A-A010-9ECEA39643D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768" name="直線コネクタ 767">
          <a:extLst>
            <a:ext uri="{FF2B5EF4-FFF2-40B4-BE49-F238E27FC236}">
              <a16:creationId xmlns:a16="http://schemas.microsoft.com/office/drawing/2014/main" id="{A18151AD-3D38-417B-9966-51F26D08C442}"/>
            </a:ext>
          </a:extLst>
        </xdr:cNvPr>
        <xdr:cNvCxnSpPr/>
      </xdr:nvCxnSpPr>
      <xdr:spPr>
        <a:xfrm flipV="1">
          <a:off x="16318864" y="171678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9" name="【公民館】&#10;有形固定資産減価償却率最小値テキスト">
          <a:extLst>
            <a:ext uri="{FF2B5EF4-FFF2-40B4-BE49-F238E27FC236}">
              <a16:creationId xmlns:a16="http://schemas.microsoft.com/office/drawing/2014/main" id="{3DBDBD65-8A2C-4315-A59B-1371B536BC3D}"/>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70" name="直線コネクタ 769">
          <a:extLst>
            <a:ext uri="{FF2B5EF4-FFF2-40B4-BE49-F238E27FC236}">
              <a16:creationId xmlns:a16="http://schemas.microsoft.com/office/drawing/2014/main" id="{72902A0A-D26A-422B-A483-9911D4DF0E85}"/>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771" name="【公民館】&#10;有形固定資産減価償却率最大値テキスト">
          <a:extLst>
            <a:ext uri="{FF2B5EF4-FFF2-40B4-BE49-F238E27FC236}">
              <a16:creationId xmlns:a16="http://schemas.microsoft.com/office/drawing/2014/main" id="{FB9F06E8-CFF8-41F3-ABF4-62615AB7E454}"/>
            </a:ext>
          </a:extLst>
        </xdr:cNvPr>
        <xdr:cNvSpPr txBox="1"/>
      </xdr:nvSpPr>
      <xdr:spPr>
        <a:xfrm>
          <a:off x="163576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772" name="直線コネクタ 771">
          <a:extLst>
            <a:ext uri="{FF2B5EF4-FFF2-40B4-BE49-F238E27FC236}">
              <a16:creationId xmlns:a16="http://schemas.microsoft.com/office/drawing/2014/main" id="{56449BFB-8A1A-45FA-85E5-FF137D47B64D}"/>
            </a:ext>
          </a:extLst>
        </xdr:cNvPr>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8272</xdr:rowOff>
    </xdr:from>
    <xdr:ext cx="405111" cy="259045"/>
    <xdr:sp macro="" textlink="">
      <xdr:nvSpPr>
        <xdr:cNvPr id="773" name="【公民館】&#10;有形固定資産減価償却率平均値テキスト">
          <a:extLst>
            <a:ext uri="{FF2B5EF4-FFF2-40B4-BE49-F238E27FC236}">
              <a16:creationId xmlns:a16="http://schemas.microsoft.com/office/drawing/2014/main" id="{091F7D8A-EA41-4973-9E9A-6FDF95E9D8AF}"/>
            </a:ext>
          </a:extLst>
        </xdr:cNvPr>
        <xdr:cNvSpPr txBox="1"/>
      </xdr:nvSpPr>
      <xdr:spPr>
        <a:xfrm>
          <a:off x="16357600" y="1783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774" name="フローチャート: 判断 773">
          <a:extLst>
            <a:ext uri="{FF2B5EF4-FFF2-40B4-BE49-F238E27FC236}">
              <a16:creationId xmlns:a16="http://schemas.microsoft.com/office/drawing/2014/main" id="{B66F4741-F3EE-4476-A69A-943739ED1AD6}"/>
            </a:ext>
          </a:extLst>
        </xdr:cNvPr>
        <xdr:cNvSpPr/>
      </xdr:nvSpPr>
      <xdr:spPr>
        <a:xfrm>
          <a:off x="16268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775" name="フローチャート: 判断 774">
          <a:extLst>
            <a:ext uri="{FF2B5EF4-FFF2-40B4-BE49-F238E27FC236}">
              <a16:creationId xmlns:a16="http://schemas.microsoft.com/office/drawing/2014/main" id="{4208E031-F5DB-4CB5-AEBF-00647EC96C8A}"/>
            </a:ext>
          </a:extLst>
        </xdr:cNvPr>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776" name="フローチャート: 判断 775">
          <a:extLst>
            <a:ext uri="{FF2B5EF4-FFF2-40B4-BE49-F238E27FC236}">
              <a16:creationId xmlns:a16="http://schemas.microsoft.com/office/drawing/2014/main" id="{84C53365-C073-4DFA-B291-9376917F8678}"/>
            </a:ext>
          </a:extLst>
        </xdr:cNvPr>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61595</xdr:rowOff>
    </xdr:from>
    <xdr:to>
      <xdr:col>72</xdr:col>
      <xdr:colOff>38100</xdr:colOff>
      <xdr:row>104</xdr:row>
      <xdr:rowOff>163195</xdr:rowOff>
    </xdr:to>
    <xdr:sp macro="" textlink="">
      <xdr:nvSpPr>
        <xdr:cNvPr id="777" name="フローチャート: 判断 776">
          <a:extLst>
            <a:ext uri="{FF2B5EF4-FFF2-40B4-BE49-F238E27FC236}">
              <a16:creationId xmlns:a16="http://schemas.microsoft.com/office/drawing/2014/main" id="{384D744E-9BF7-4097-AF5B-AB410E244B59}"/>
            </a:ext>
          </a:extLst>
        </xdr:cNvPr>
        <xdr:cNvSpPr/>
      </xdr:nvSpPr>
      <xdr:spPr>
        <a:xfrm>
          <a:off x="13652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778" name="フローチャート: 判断 777">
          <a:extLst>
            <a:ext uri="{FF2B5EF4-FFF2-40B4-BE49-F238E27FC236}">
              <a16:creationId xmlns:a16="http://schemas.microsoft.com/office/drawing/2014/main" id="{FEF14258-72AA-4B7F-8448-0C8D15DD6B0C}"/>
            </a:ext>
          </a:extLst>
        </xdr:cNvPr>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14632248-7816-46BE-A647-6FE41349E0C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C3774E6A-1FC8-436E-BB4C-48D40588D12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D92621EE-CB2E-4048-8E8F-7D1130679EA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470EAEA6-E44E-4473-BC48-D9BFBB8BC11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A74352E0-27F0-41CE-97D6-0A7F28F8459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65405</xdr:rowOff>
    </xdr:from>
    <xdr:to>
      <xdr:col>85</xdr:col>
      <xdr:colOff>177800</xdr:colOff>
      <xdr:row>105</xdr:row>
      <xdr:rowOff>167005</xdr:rowOff>
    </xdr:to>
    <xdr:sp macro="" textlink="">
      <xdr:nvSpPr>
        <xdr:cNvPr id="784" name="楕円 783">
          <a:extLst>
            <a:ext uri="{FF2B5EF4-FFF2-40B4-BE49-F238E27FC236}">
              <a16:creationId xmlns:a16="http://schemas.microsoft.com/office/drawing/2014/main" id="{EC2B9530-2D9F-4346-9FD3-A6CD62603DE4}"/>
            </a:ext>
          </a:extLst>
        </xdr:cNvPr>
        <xdr:cNvSpPr/>
      </xdr:nvSpPr>
      <xdr:spPr>
        <a:xfrm>
          <a:off x="162687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43832</xdr:rowOff>
    </xdr:from>
    <xdr:ext cx="405111" cy="259045"/>
    <xdr:sp macro="" textlink="">
      <xdr:nvSpPr>
        <xdr:cNvPr id="785" name="【公民館】&#10;有形固定資産減価償却率該当値テキスト">
          <a:extLst>
            <a:ext uri="{FF2B5EF4-FFF2-40B4-BE49-F238E27FC236}">
              <a16:creationId xmlns:a16="http://schemas.microsoft.com/office/drawing/2014/main" id="{C9B01475-615C-45FB-B750-0C8BC522E737}"/>
            </a:ext>
          </a:extLst>
        </xdr:cNvPr>
        <xdr:cNvSpPr txBox="1"/>
      </xdr:nvSpPr>
      <xdr:spPr>
        <a:xfrm>
          <a:off x="16357600"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27305</xdr:rowOff>
    </xdr:from>
    <xdr:to>
      <xdr:col>81</xdr:col>
      <xdr:colOff>101600</xdr:colOff>
      <xdr:row>105</xdr:row>
      <xdr:rowOff>128905</xdr:rowOff>
    </xdr:to>
    <xdr:sp macro="" textlink="">
      <xdr:nvSpPr>
        <xdr:cNvPr id="786" name="楕円 785">
          <a:extLst>
            <a:ext uri="{FF2B5EF4-FFF2-40B4-BE49-F238E27FC236}">
              <a16:creationId xmlns:a16="http://schemas.microsoft.com/office/drawing/2014/main" id="{E29BD370-DAE9-4D6D-B780-0686124CB2FF}"/>
            </a:ext>
          </a:extLst>
        </xdr:cNvPr>
        <xdr:cNvSpPr/>
      </xdr:nvSpPr>
      <xdr:spPr>
        <a:xfrm>
          <a:off x="154305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78105</xdr:rowOff>
    </xdr:from>
    <xdr:to>
      <xdr:col>85</xdr:col>
      <xdr:colOff>127000</xdr:colOff>
      <xdr:row>105</xdr:row>
      <xdr:rowOff>116205</xdr:rowOff>
    </xdr:to>
    <xdr:cxnSp macro="">
      <xdr:nvCxnSpPr>
        <xdr:cNvPr id="787" name="直線コネクタ 786">
          <a:extLst>
            <a:ext uri="{FF2B5EF4-FFF2-40B4-BE49-F238E27FC236}">
              <a16:creationId xmlns:a16="http://schemas.microsoft.com/office/drawing/2014/main" id="{CE0A4E0F-73BF-4DB8-A157-28583F6EFF0A}"/>
            </a:ext>
          </a:extLst>
        </xdr:cNvPr>
        <xdr:cNvCxnSpPr/>
      </xdr:nvCxnSpPr>
      <xdr:spPr>
        <a:xfrm>
          <a:off x="15481300" y="180803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160655</xdr:rowOff>
    </xdr:from>
    <xdr:to>
      <xdr:col>76</xdr:col>
      <xdr:colOff>165100</xdr:colOff>
      <xdr:row>105</xdr:row>
      <xdr:rowOff>90805</xdr:rowOff>
    </xdr:to>
    <xdr:sp macro="" textlink="">
      <xdr:nvSpPr>
        <xdr:cNvPr id="788" name="楕円 787">
          <a:extLst>
            <a:ext uri="{FF2B5EF4-FFF2-40B4-BE49-F238E27FC236}">
              <a16:creationId xmlns:a16="http://schemas.microsoft.com/office/drawing/2014/main" id="{5C2F3C5D-4312-4CA2-A73A-FE1B6A1D23B5}"/>
            </a:ext>
          </a:extLst>
        </xdr:cNvPr>
        <xdr:cNvSpPr/>
      </xdr:nvSpPr>
      <xdr:spPr>
        <a:xfrm>
          <a:off x="14541500" y="179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40005</xdr:rowOff>
    </xdr:from>
    <xdr:to>
      <xdr:col>81</xdr:col>
      <xdr:colOff>50800</xdr:colOff>
      <xdr:row>105</xdr:row>
      <xdr:rowOff>78105</xdr:rowOff>
    </xdr:to>
    <xdr:cxnSp macro="">
      <xdr:nvCxnSpPr>
        <xdr:cNvPr id="789" name="直線コネクタ 788">
          <a:extLst>
            <a:ext uri="{FF2B5EF4-FFF2-40B4-BE49-F238E27FC236}">
              <a16:creationId xmlns:a16="http://schemas.microsoft.com/office/drawing/2014/main" id="{3215E56A-DC06-4AFC-B868-DA388318225F}"/>
            </a:ext>
          </a:extLst>
        </xdr:cNvPr>
        <xdr:cNvCxnSpPr/>
      </xdr:nvCxnSpPr>
      <xdr:spPr>
        <a:xfrm>
          <a:off x="14592300" y="180422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122555</xdr:rowOff>
    </xdr:from>
    <xdr:to>
      <xdr:col>72</xdr:col>
      <xdr:colOff>38100</xdr:colOff>
      <xdr:row>105</xdr:row>
      <xdr:rowOff>52705</xdr:rowOff>
    </xdr:to>
    <xdr:sp macro="" textlink="">
      <xdr:nvSpPr>
        <xdr:cNvPr id="790" name="楕円 789">
          <a:extLst>
            <a:ext uri="{FF2B5EF4-FFF2-40B4-BE49-F238E27FC236}">
              <a16:creationId xmlns:a16="http://schemas.microsoft.com/office/drawing/2014/main" id="{7C8EB4C3-85AF-4C3D-A79A-FFDD7847B8D5}"/>
            </a:ext>
          </a:extLst>
        </xdr:cNvPr>
        <xdr:cNvSpPr/>
      </xdr:nvSpPr>
      <xdr:spPr>
        <a:xfrm>
          <a:off x="13652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1905</xdr:rowOff>
    </xdr:from>
    <xdr:to>
      <xdr:col>76</xdr:col>
      <xdr:colOff>114300</xdr:colOff>
      <xdr:row>105</xdr:row>
      <xdr:rowOff>40005</xdr:rowOff>
    </xdr:to>
    <xdr:cxnSp macro="">
      <xdr:nvCxnSpPr>
        <xdr:cNvPr id="791" name="直線コネクタ 790">
          <a:extLst>
            <a:ext uri="{FF2B5EF4-FFF2-40B4-BE49-F238E27FC236}">
              <a16:creationId xmlns:a16="http://schemas.microsoft.com/office/drawing/2014/main" id="{3EC6DAFA-881D-4528-9510-53FC64E8A8F7}"/>
            </a:ext>
          </a:extLst>
        </xdr:cNvPr>
        <xdr:cNvCxnSpPr/>
      </xdr:nvCxnSpPr>
      <xdr:spPr>
        <a:xfrm>
          <a:off x="13703300" y="180041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84455</xdr:rowOff>
    </xdr:from>
    <xdr:to>
      <xdr:col>67</xdr:col>
      <xdr:colOff>101600</xdr:colOff>
      <xdr:row>105</xdr:row>
      <xdr:rowOff>14605</xdr:rowOff>
    </xdr:to>
    <xdr:sp macro="" textlink="">
      <xdr:nvSpPr>
        <xdr:cNvPr id="792" name="楕円 791">
          <a:extLst>
            <a:ext uri="{FF2B5EF4-FFF2-40B4-BE49-F238E27FC236}">
              <a16:creationId xmlns:a16="http://schemas.microsoft.com/office/drawing/2014/main" id="{1AD4920D-050B-4720-AAF4-6DD918D30C77}"/>
            </a:ext>
          </a:extLst>
        </xdr:cNvPr>
        <xdr:cNvSpPr/>
      </xdr:nvSpPr>
      <xdr:spPr>
        <a:xfrm>
          <a:off x="127635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135255</xdr:rowOff>
    </xdr:from>
    <xdr:to>
      <xdr:col>71</xdr:col>
      <xdr:colOff>177800</xdr:colOff>
      <xdr:row>105</xdr:row>
      <xdr:rowOff>1905</xdr:rowOff>
    </xdr:to>
    <xdr:cxnSp macro="">
      <xdr:nvCxnSpPr>
        <xdr:cNvPr id="793" name="直線コネクタ 792">
          <a:extLst>
            <a:ext uri="{FF2B5EF4-FFF2-40B4-BE49-F238E27FC236}">
              <a16:creationId xmlns:a16="http://schemas.microsoft.com/office/drawing/2014/main" id="{14F98B1A-ACC9-40F0-B864-93FB51BB54EC}"/>
            </a:ext>
          </a:extLst>
        </xdr:cNvPr>
        <xdr:cNvCxnSpPr/>
      </xdr:nvCxnSpPr>
      <xdr:spPr>
        <a:xfrm>
          <a:off x="12814300" y="179660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144797</xdr:rowOff>
    </xdr:from>
    <xdr:ext cx="405111" cy="259045"/>
    <xdr:sp macro="" textlink="">
      <xdr:nvSpPr>
        <xdr:cNvPr id="794" name="n_1aveValue【公民館】&#10;有形固定資産減価償却率">
          <a:extLst>
            <a:ext uri="{FF2B5EF4-FFF2-40B4-BE49-F238E27FC236}">
              <a16:creationId xmlns:a16="http://schemas.microsoft.com/office/drawing/2014/main" id="{137F1536-4CBE-45DD-B123-3E4D6488BDA0}"/>
            </a:ext>
          </a:extLst>
        </xdr:cNvPr>
        <xdr:cNvSpPr txBox="1"/>
      </xdr:nvSpPr>
      <xdr:spPr>
        <a:xfrm>
          <a:off x="152660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71138</xdr:rowOff>
    </xdr:from>
    <xdr:ext cx="405111" cy="259045"/>
    <xdr:sp macro="" textlink="">
      <xdr:nvSpPr>
        <xdr:cNvPr id="795" name="n_2aveValue【公民館】&#10;有形固定資産減価償却率">
          <a:extLst>
            <a:ext uri="{FF2B5EF4-FFF2-40B4-BE49-F238E27FC236}">
              <a16:creationId xmlns:a16="http://schemas.microsoft.com/office/drawing/2014/main" id="{5B315038-EA14-4C2C-B30A-8F73BEB957D0}"/>
            </a:ext>
          </a:extLst>
        </xdr:cNvPr>
        <xdr:cNvSpPr txBox="1"/>
      </xdr:nvSpPr>
      <xdr:spPr>
        <a:xfrm>
          <a:off x="14389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8272</xdr:rowOff>
    </xdr:from>
    <xdr:ext cx="405111" cy="259045"/>
    <xdr:sp macro="" textlink="">
      <xdr:nvSpPr>
        <xdr:cNvPr id="796" name="n_3aveValue【公民館】&#10;有形固定資産減価償却率">
          <a:extLst>
            <a:ext uri="{FF2B5EF4-FFF2-40B4-BE49-F238E27FC236}">
              <a16:creationId xmlns:a16="http://schemas.microsoft.com/office/drawing/2014/main" id="{7DB77218-4A4F-4694-9908-6A9240E7B565}"/>
            </a:ext>
          </a:extLst>
        </xdr:cNvPr>
        <xdr:cNvSpPr txBox="1"/>
      </xdr:nvSpPr>
      <xdr:spPr>
        <a:xfrm>
          <a:off x="135007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797" name="n_4aveValue【公民館】&#10;有形固定資産減価償却率">
          <a:extLst>
            <a:ext uri="{FF2B5EF4-FFF2-40B4-BE49-F238E27FC236}">
              <a16:creationId xmlns:a16="http://schemas.microsoft.com/office/drawing/2014/main" id="{5BFDDD81-5692-4BD9-9905-6697F0E5947F}"/>
            </a:ext>
          </a:extLst>
        </xdr:cNvPr>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145432</xdr:rowOff>
    </xdr:from>
    <xdr:ext cx="405111" cy="259045"/>
    <xdr:sp macro="" textlink="">
      <xdr:nvSpPr>
        <xdr:cNvPr id="798" name="n_1mainValue【公民館】&#10;有形固定資産減価償却率">
          <a:extLst>
            <a:ext uri="{FF2B5EF4-FFF2-40B4-BE49-F238E27FC236}">
              <a16:creationId xmlns:a16="http://schemas.microsoft.com/office/drawing/2014/main" id="{85C3BE5E-700F-473C-B70B-D336D9D103E8}"/>
            </a:ext>
          </a:extLst>
        </xdr:cNvPr>
        <xdr:cNvSpPr txBox="1"/>
      </xdr:nvSpPr>
      <xdr:spPr>
        <a:xfrm>
          <a:off x="15266044" y="1780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81932</xdr:rowOff>
    </xdr:from>
    <xdr:ext cx="405111" cy="259045"/>
    <xdr:sp macro="" textlink="">
      <xdr:nvSpPr>
        <xdr:cNvPr id="799" name="n_2mainValue【公民館】&#10;有形固定資産減価償却率">
          <a:extLst>
            <a:ext uri="{FF2B5EF4-FFF2-40B4-BE49-F238E27FC236}">
              <a16:creationId xmlns:a16="http://schemas.microsoft.com/office/drawing/2014/main" id="{40B81DE6-FEDB-46D0-A68D-81FED2395396}"/>
            </a:ext>
          </a:extLst>
        </xdr:cNvPr>
        <xdr:cNvSpPr txBox="1"/>
      </xdr:nvSpPr>
      <xdr:spPr>
        <a:xfrm>
          <a:off x="143897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43832</xdr:rowOff>
    </xdr:from>
    <xdr:ext cx="405111" cy="259045"/>
    <xdr:sp macro="" textlink="">
      <xdr:nvSpPr>
        <xdr:cNvPr id="800" name="n_3mainValue【公民館】&#10;有形固定資産減価償却率">
          <a:extLst>
            <a:ext uri="{FF2B5EF4-FFF2-40B4-BE49-F238E27FC236}">
              <a16:creationId xmlns:a16="http://schemas.microsoft.com/office/drawing/2014/main" id="{D6D8785F-18AD-4F75-AD39-A0E7C3059388}"/>
            </a:ext>
          </a:extLst>
        </xdr:cNvPr>
        <xdr:cNvSpPr txBox="1"/>
      </xdr:nvSpPr>
      <xdr:spPr>
        <a:xfrm>
          <a:off x="135007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5732</xdr:rowOff>
    </xdr:from>
    <xdr:ext cx="405111" cy="259045"/>
    <xdr:sp macro="" textlink="">
      <xdr:nvSpPr>
        <xdr:cNvPr id="801" name="n_4mainValue【公民館】&#10;有形固定資産減価償却率">
          <a:extLst>
            <a:ext uri="{FF2B5EF4-FFF2-40B4-BE49-F238E27FC236}">
              <a16:creationId xmlns:a16="http://schemas.microsoft.com/office/drawing/2014/main" id="{52C569A3-964F-472A-991D-9E6A9027D9AF}"/>
            </a:ext>
          </a:extLst>
        </xdr:cNvPr>
        <xdr:cNvSpPr txBox="1"/>
      </xdr:nvSpPr>
      <xdr:spPr>
        <a:xfrm>
          <a:off x="12611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a:extLst>
            <a:ext uri="{FF2B5EF4-FFF2-40B4-BE49-F238E27FC236}">
              <a16:creationId xmlns:a16="http://schemas.microsoft.com/office/drawing/2014/main" id="{E813398D-D834-47FB-A721-CCDA900A230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a:extLst>
            <a:ext uri="{FF2B5EF4-FFF2-40B4-BE49-F238E27FC236}">
              <a16:creationId xmlns:a16="http://schemas.microsoft.com/office/drawing/2014/main" id="{971843D0-F0AE-4B57-813C-CCC28496A85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a:extLst>
            <a:ext uri="{FF2B5EF4-FFF2-40B4-BE49-F238E27FC236}">
              <a16:creationId xmlns:a16="http://schemas.microsoft.com/office/drawing/2014/main" id="{B0BB85DE-461F-476F-A0CB-16B174EFB0C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a:extLst>
            <a:ext uri="{FF2B5EF4-FFF2-40B4-BE49-F238E27FC236}">
              <a16:creationId xmlns:a16="http://schemas.microsoft.com/office/drawing/2014/main" id="{9D32D7DA-056C-43C9-B4B2-CB32CCFF3A1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a:extLst>
            <a:ext uri="{FF2B5EF4-FFF2-40B4-BE49-F238E27FC236}">
              <a16:creationId xmlns:a16="http://schemas.microsoft.com/office/drawing/2014/main" id="{D6823146-BFF4-4D1A-85FA-1A46A0755F9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a:extLst>
            <a:ext uri="{FF2B5EF4-FFF2-40B4-BE49-F238E27FC236}">
              <a16:creationId xmlns:a16="http://schemas.microsoft.com/office/drawing/2014/main" id="{1ADB32F2-94CA-435D-9077-DCA7E7E1D22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a:extLst>
            <a:ext uri="{FF2B5EF4-FFF2-40B4-BE49-F238E27FC236}">
              <a16:creationId xmlns:a16="http://schemas.microsoft.com/office/drawing/2014/main" id="{F91AA3CD-DAC6-43C4-B273-1A3DD7F5D2F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a:extLst>
            <a:ext uri="{FF2B5EF4-FFF2-40B4-BE49-F238E27FC236}">
              <a16:creationId xmlns:a16="http://schemas.microsoft.com/office/drawing/2014/main" id="{CE857426-A4C7-441B-8F0F-9FC6FA84C57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a:extLst>
            <a:ext uri="{FF2B5EF4-FFF2-40B4-BE49-F238E27FC236}">
              <a16:creationId xmlns:a16="http://schemas.microsoft.com/office/drawing/2014/main" id="{3F7FE424-B8F0-421E-B3DC-80FD79B2908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a:extLst>
            <a:ext uri="{FF2B5EF4-FFF2-40B4-BE49-F238E27FC236}">
              <a16:creationId xmlns:a16="http://schemas.microsoft.com/office/drawing/2014/main" id="{5457B370-1993-4521-B598-2F2D7B98883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2" name="直線コネクタ 811">
          <a:extLst>
            <a:ext uri="{FF2B5EF4-FFF2-40B4-BE49-F238E27FC236}">
              <a16:creationId xmlns:a16="http://schemas.microsoft.com/office/drawing/2014/main" id="{15F507D2-20F6-415A-A137-2F59F98AC99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3" name="テキスト ボックス 812">
          <a:extLst>
            <a:ext uri="{FF2B5EF4-FFF2-40B4-BE49-F238E27FC236}">
              <a16:creationId xmlns:a16="http://schemas.microsoft.com/office/drawing/2014/main" id="{E318C2A3-827C-4C32-A210-CE9F1D792B2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4" name="直線コネクタ 813">
          <a:extLst>
            <a:ext uri="{FF2B5EF4-FFF2-40B4-BE49-F238E27FC236}">
              <a16:creationId xmlns:a16="http://schemas.microsoft.com/office/drawing/2014/main" id="{76383916-B2BF-4EE8-8A78-678F9A28BDF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5" name="テキスト ボックス 814">
          <a:extLst>
            <a:ext uri="{FF2B5EF4-FFF2-40B4-BE49-F238E27FC236}">
              <a16:creationId xmlns:a16="http://schemas.microsoft.com/office/drawing/2014/main" id="{DE0EB26B-B9C8-44B1-9B02-450F9F99BD0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6" name="直線コネクタ 815">
          <a:extLst>
            <a:ext uri="{FF2B5EF4-FFF2-40B4-BE49-F238E27FC236}">
              <a16:creationId xmlns:a16="http://schemas.microsoft.com/office/drawing/2014/main" id="{8D21F3A5-A550-48E0-A89B-D2DBAB9D3B4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7" name="テキスト ボックス 816">
          <a:extLst>
            <a:ext uri="{FF2B5EF4-FFF2-40B4-BE49-F238E27FC236}">
              <a16:creationId xmlns:a16="http://schemas.microsoft.com/office/drawing/2014/main" id="{D0801AEA-28D0-4EC6-969A-3355954E07F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8" name="直線コネクタ 817">
          <a:extLst>
            <a:ext uri="{FF2B5EF4-FFF2-40B4-BE49-F238E27FC236}">
              <a16:creationId xmlns:a16="http://schemas.microsoft.com/office/drawing/2014/main" id="{83381FDE-E917-4D00-947E-7E28900E85D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9" name="テキスト ボックス 818">
          <a:extLst>
            <a:ext uri="{FF2B5EF4-FFF2-40B4-BE49-F238E27FC236}">
              <a16:creationId xmlns:a16="http://schemas.microsoft.com/office/drawing/2014/main" id="{9C534500-A468-4494-B278-0750C421278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0" name="直線コネクタ 819">
          <a:extLst>
            <a:ext uri="{FF2B5EF4-FFF2-40B4-BE49-F238E27FC236}">
              <a16:creationId xmlns:a16="http://schemas.microsoft.com/office/drawing/2014/main" id="{40EB6470-0E6B-4C41-8AD0-D6A910EFF0E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1" name="テキスト ボックス 820">
          <a:extLst>
            <a:ext uri="{FF2B5EF4-FFF2-40B4-BE49-F238E27FC236}">
              <a16:creationId xmlns:a16="http://schemas.microsoft.com/office/drawing/2014/main" id="{A9854D5B-C5A0-4486-90BB-1B7C2EAF910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a:extLst>
            <a:ext uri="{FF2B5EF4-FFF2-40B4-BE49-F238E27FC236}">
              <a16:creationId xmlns:a16="http://schemas.microsoft.com/office/drawing/2014/main" id="{B2AAE529-1953-42C8-B28B-4BF492550D3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23" name="テキスト ボックス 822">
          <a:extLst>
            <a:ext uri="{FF2B5EF4-FFF2-40B4-BE49-F238E27FC236}">
              <a16:creationId xmlns:a16="http://schemas.microsoft.com/office/drawing/2014/main" id="{4E91533C-7F94-451F-81A2-353D9AB9869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公民館】&#10;一人当たり面積グラフ枠">
          <a:extLst>
            <a:ext uri="{FF2B5EF4-FFF2-40B4-BE49-F238E27FC236}">
              <a16:creationId xmlns:a16="http://schemas.microsoft.com/office/drawing/2014/main" id="{B9CD080F-001C-4AC9-9917-B53DA19246F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825" name="直線コネクタ 824">
          <a:extLst>
            <a:ext uri="{FF2B5EF4-FFF2-40B4-BE49-F238E27FC236}">
              <a16:creationId xmlns:a16="http://schemas.microsoft.com/office/drawing/2014/main" id="{F2547ECB-11FD-469E-83A0-62B975089827}"/>
            </a:ext>
          </a:extLst>
        </xdr:cNvPr>
        <xdr:cNvCxnSpPr/>
      </xdr:nvCxnSpPr>
      <xdr:spPr>
        <a:xfrm flipV="1">
          <a:off x="22160864" y="173343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826" name="【公民館】&#10;一人当たり面積最小値テキスト">
          <a:extLst>
            <a:ext uri="{FF2B5EF4-FFF2-40B4-BE49-F238E27FC236}">
              <a16:creationId xmlns:a16="http://schemas.microsoft.com/office/drawing/2014/main" id="{010E2EEF-865A-479D-B709-33F705D1EEB6}"/>
            </a:ext>
          </a:extLst>
        </xdr:cNvPr>
        <xdr:cNvSpPr txBox="1"/>
      </xdr:nvSpPr>
      <xdr:spPr>
        <a:xfrm>
          <a:off x="22199600" y="186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827" name="直線コネクタ 826">
          <a:extLst>
            <a:ext uri="{FF2B5EF4-FFF2-40B4-BE49-F238E27FC236}">
              <a16:creationId xmlns:a16="http://schemas.microsoft.com/office/drawing/2014/main" id="{DF168022-6D1A-4546-B8CA-262D57FEC04D}"/>
            </a:ext>
          </a:extLst>
        </xdr:cNvPr>
        <xdr:cNvCxnSpPr/>
      </xdr:nvCxnSpPr>
      <xdr:spPr>
        <a:xfrm>
          <a:off x="22072600" y="1864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828" name="【公民館】&#10;一人当たり面積最大値テキスト">
          <a:extLst>
            <a:ext uri="{FF2B5EF4-FFF2-40B4-BE49-F238E27FC236}">
              <a16:creationId xmlns:a16="http://schemas.microsoft.com/office/drawing/2014/main" id="{5236293D-C562-43CC-A8E4-316BAEE7D2B3}"/>
            </a:ext>
          </a:extLst>
        </xdr:cNvPr>
        <xdr:cNvSpPr txBox="1"/>
      </xdr:nvSpPr>
      <xdr:spPr>
        <a:xfrm>
          <a:off x="22199600" y="1710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829" name="直線コネクタ 828">
          <a:extLst>
            <a:ext uri="{FF2B5EF4-FFF2-40B4-BE49-F238E27FC236}">
              <a16:creationId xmlns:a16="http://schemas.microsoft.com/office/drawing/2014/main" id="{305752A3-15B6-4F7B-A251-9E0CAAB1EFA8}"/>
            </a:ext>
          </a:extLst>
        </xdr:cNvPr>
        <xdr:cNvCxnSpPr/>
      </xdr:nvCxnSpPr>
      <xdr:spPr>
        <a:xfrm>
          <a:off x="22072600" y="1733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134002</xdr:rowOff>
    </xdr:from>
    <xdr:ext cx="469744" cy="259045"/>
    <xdr:sp macro="" textlink="">
      <xdr:nvSpPr>
        <xdr:cNvPr id="830" name="【公民館】&#10;一人当たり面積平均値テキスト">
          <a:extLst>
            <a:ext uri="{FF2B5EF4-FFF2-40B4-BE49-F238E27FC236}">
              <a16:creationId xmlns:a16="http://schemas.microsoft.com/office/drawing/2014/main" id="{2A1BEAF7-65DA-4CEF-8DFE-AE6A969D7D35}"/>
            </a:ext>
          </a:extLst>
        </xdr:cNvPr>
        <xdr:cNvSpPr txBox="1"/>
      </xdr:nvSpPr>
      <xdr:spPr>
        <a:xfrm>
          <a:off x="22199600" y="18307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831" name="フローチャート: 判断 830">
          <a:extLst>
            <a:ext uri="{FF2B5EF4-FFF2-40B4-BE49-F238E27FC236}">
              <a16:creationId xmlns:a16="http://schemas.microsoft.com/office/drawing/2014/main" id="{610F48AF-1DDB-4BFF-80F7-F8040FF18B4B}"/>
            </a:ext>
          </a:extLst>
        </xdr:cNvPr>
        <xdr:cNvSpPr/>
      </xdr:nvSpPr>
      <xdr:spPr>
        <a:xfrm>
          <a:off x="22110700" y="184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112077</xdr:rowOff>
    </xdr:from>
    <xdr:to>
      <xdr:col>112</xdr:col>
      <xdr:colOff>38100</xdr:colOff>
      <xdr:row>108</xdr:row>
      <xdr:rowOff>42227</xdr:rowOff>
    </xdr:to>
    <xdr:sp macro="" textlink="">
      <xdr:nvSpPr>
        <xdr:cNvPr id="832" name="フローチャート: 判断 831">
          <a:extLst>
            <a:ext uri="{FF2B5EF4-FFF2-40B4-BE49-F238E27FC236}">
              <a16:creationId xmlns:a16="http://schemas.microsoft.com/office/drawing/2014/main" id="{0E462457-0D23-411B-955F-EB7FF6B64C2B}"/>
            </a:ext>
          </a:extLst>
        </xdr:cNvPr>
        <xdr:cNvSpPr/>
      </xdr:nvSpPr>
      <xdr:spPr>
        <a:xfrm>
          <a:off x="21272500" y="1845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89027</xdr:rowOff>
    </xdr:from>
    <xdr:to>
      <xdr:col>107</xdr:col>
      <xdr:colOff>101600</xdr:colOff>
      <xdr:row>108</xdr:row>
      <xdr:rowOff>19177</xdr:rowOff>
    </xdr:to>
    <xdr:sp macro="" textlink="">
      <xdr:nvSpPr>
        <xdr:cNvPr id="833" name="フローチャート: 判断 832">
          <a:extLst>
            <a:ext uri="{FF2B5EF4-FFF2-40B4-BE49-F238E27FC236}">
              <a16:creationId xmlns:a16="http://schemas.microsoft.com/office/drawing/2014/main" id="{7ECC51B7-516C-4B67-9547-6D1310862D77}"/>
            </a:ext>
          </a:extLst>
        </xdr:cNvPr>
        <xdr:cNvSpPr/>
      </xdr:nvSpPr>
      <xdr:spPr>
        <a:xfrm>
          <a:off x="20383500" y="184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95886</xdr:rowOff>
    </xdr:from>
    <xdr:to>
      <xdr:col>102</xdr:col>
      <xdr:colOff>165100</xdr:colOff>
      <xdr:row>108</xdr:row>
      <xdr:rowOff>26036</xdr:rowOff>
    </xdr:to>
    <xdr:sp macro="" textlink="">
      <xdr:nvSpPr>
        <xdr:cNvPr id="834" name="フローチャート: 判断 833">
          <a:extLst>
            <a:ext uri="{FF2B5EF4-FFF2-40B4-BE49-F238E27FC236}">
              <a16:creationId xmlns:a16="http://schemas.microsoft.com/office/drawing/2014/main" id="{529019CA-E989-4B00-B569-3B6094A8B390}"/>
            </a:ext>
          </a:extLst>
        </xdr:cNvPr>
        <xdr:cNvSpPr/>
      </xdr:nvSpPr>
      <xdr:spPr>
        <a:xfrm>
          <a:off x="19494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98361</xdr:rowOff>
    </xdr:from>
    <xdr:to>
      <xdr:col>98</xdr:col>
      <xdr:colOff>38100</xdr:colOff>
      <xdr:row>108</xdr:row>
      <xdr:rowOff>28511</xdr:rowOff>
    </xdr:to>
    <xdr:sp macro="" textlink="">
      <xdr:nvSpPr>
        <xdr:cNvPr id="835" name="フローチャート: 判断 834">
          <a:extLst>
            <a:ext uri="{FF2B5EF4-FFF2-40B4-BE49-F238E27FC236}">
              <a16:creationId xmlns:a16="http://schemas.microsoft.com/office/drawing/2014/main" id="{0A55B9A8-9360-4C9C-A449-1A1C163DC0FA}"/>
            </a:ext>
          </a:extLst>
        </xdr:cNvPr>
        <xdr:cNvSpPr/>
      </xdr:nvSpPr>
      <xdr:spPr>
        <a:xfrm>
          <a:off x="18605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8E990B2-135D-4784-B781-7BE9FB6BABC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E0CDD3B4-7817-4CA3-9363-5424937CEBC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49B6A675-BD32-4162-8B27-42C9A604B3A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E50BEB5C-BE3B-468B-B7C8-A6F91D40A17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ECDFABFB-778F-41E5-964A-E74C08EA812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113221</xdr:rowOff>
    </xdr:from>
    <xdr:to>
      <xdr:col>116</xdr:col>
      <xdr:colOff>114300</xdr:colOff>
      <xdr:row>108</xdr:row>
      <xdr:rowOff>43371</xdr:rowOff>
    </xdr:to>
    <xdr:sp macro="" textlink="">
      <xdr:nvSpPr>
        <xdr:cNvPr id="841" name="楕円 840">
          <a:extLst>
            <a:ext uri="{FF2B5EF4-FFF2-40B4-BE49-F238E27FC236}">
              <a16:creationId xmlns:a16="http://schemas.microsoft.com/office/drawing/2014/main" id="{3C9B451B-BBF6-4056-B994-EFC2D2C11E7D}"/>
            </a:ext>
          </a:extLst>
        </xdr:cNvPr>
        <xdr:cNvSpPr/>
      </xdr:nvSpPr>
      <xdr:spPr>
        <a:xfrm>
          <a:off x="22110700" y="184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91648</xdr:rowOff>
    </xdr:from>
    <xdr:ext cx="469744" cy="259045"/>
    <xdr:sp macro="" textlink="">
      <xdr:nvSpPr>
        <xdr:cNvPr id="842" name="【公民館】&#10;一人当たり面積該当値テキスト">
          <a:extLst>
            <a:ext uri="{FF2B5EF4-FFF2-40B4-BE49-F238E27FC236}">
              <a16:creationId xmlns:a16="http://schemas.microsoft.com/office/drawing/2014/main" id="{CAEBA8EE-F32E-43E5-A90B-85FC7E1B7F91}"/>
            </a:ext>
          </a:extLst>
        </xdr:cNvPr>
        <xdr:cNvSpPr txBox="1"/>
      </xdr:nvSpPr>
      <xdr:spPr>
        <a:xfrm>
          <a:off x="22199600" y="1843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8826</xdr:rowOff>
    </xdr:from>
    <xdr:to>
      <xdr:col>112</xdr:col>
      <xdr:colOff>38100</xdr:colOff>
      <xdr:row>108</xdr:row>
      <xdr:rowOff>110426</xdr:rowOff>
    </xdr:to>
    <xdr:sp macro="" textlink="">
      <xdr:nvSpPr>
        <xdr:cNvPr id="843" name="楕円 842">
          <a:extLst>
            <a:ext uri="{FF2B5EF4-FFF2-40B4-BE49-F238E27FC236}">
              <a16:creationId xmlns:a16="http://schemas.microsoft.com/office/drawing/2014/main" id="{1EBE822B-04EB-4251-8DCE-4A85D9B884F3}"/>
            </a:ext>
          </a:extLst>
        </xdr:cNvPr>
        <xdr:cNvSpPr/>
      </xdr:nvSpPr>
      <xdr:spPr>
        <a:xfrm>
          <a:off x="21272500" y="1852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164021</xdr:rowOff>
    </xdr:from>
    <xdr:to>
      <xdr:col>116</xdr:col>
      <xdr:colOff>63500</xdr:colOff>
      <xdr:row>108</xdr:row>
      <xdr:rowOff>59626</xdr:rowOff>
    </xdr:to>
    <xdr:cxnSp macro="">
      <xdr:nvCxnSpPr>
        <xdr:cNvPr id="844" name="直線コネクタ 843">
          <a:extLst>
            <a:ext uri="{FF2B5EF4-FFF2-40B4-BE49-F238E27FC236}">
              <a16:creationId xmlns:a16="http://schemas.microsoft.com/office/drawing/2014/main" id="{04468E2B-393B-4A64-BB2B-56AE1C3E067D}"/>
            </a:ext>
          </a:extLst>
        </xdr:cNvPr>
        <xdr:cNvCxnSpPr/>
      </xdr:nvCxnSpPr>
      <xdr:spPr>
        <a:xfrm flipV="1">
          <a:off x="21323300" y="18509171"/>
          <a:ext cx="838200" cy="6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8637</xdr:rowOff>
    </xdr:from>
    <xdr:to>
      <xdr:col>107</xdr:col>
      <xdr:colOff>101600</xdr:colOff>
      <xdr:row>108</xdr:row>
      <xdr:rowOff>110237</xdr:rowOff>
    </xdr:to>
    <xdr:sp macro="" textlink="">
      <xdr:nvSpPr>
        <xdr:cNvPr id="845" name="楕円 844">
          <a:extLst>
            <a:ext uri="{FF2B5EF4-FFF2-40B4-BE49-F238E27FC236}">
              <a16:creationId xmlns:a16="http://schemas.microsoft.com/office/drawing/2014/main" id="{FC1AC72C-FEE1-4FFE-BFC7-15FA5DE2CADB}"/>
            </a:ext>
          </a:extLst>
        </xdr:cNvPr>
        <xdr:cNvSpPr/>
      </xdr:nvSpPr>
      <xdr:spPr>
        <a:xfrm>
          <a:off x="20383500" y="1852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59437</xdr:rowOff>
    </xdr:from>
    <xdr:to>
      <xdr:col>111</xdr:col>
      <xdr:colOff>177800</xdr:colOff>
      <xdr:row>108</xdr:row>
      <xdr:rowOff>59626</xdr:rowOff>
    </xdr:to>
    <xdr:cxnSp macro="">
      <xdr:nvCxnSpPr>
        <xdr:cNvPr id="846" name="直線コネクタ 845">
          <a:extLst>
            <a:ext uri="{FF2B5EF4-FFF2-40B4-BE49-F238E27FC236}">
              <a16:creationId xmlns:a16="http://schemas.microsoft.com/office/drawing/2014/main" id="{91414F49-CD42-47B4-AF5D-1D15AF7C30E3}"/>
            </a:ext>
          </a:extLst>
        </xdr:cNvPr>
        <xdr:cNvCxnSpPr/>
      </xdr:nvCxnSpPr>
      <xdr:spPr>
        <a:xfrm>
          <a:off x="20434300" y="18576037"/>
          <a:ext cx="8890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11494</xdr:rowOff>
    </xdr:from>
    <xdr:to>
      <xdr:col>102</xdr:col>
      <xdr:colOff>165100</xdr:colOff>
      <xdr:row>108</xdr:row>
      <xdr:rowOff>113094</xdr:rowOff>
    </xdr:to>
    <xdr:sp macro="" textlink="">
      <xdr:nvSpPr>
        <xdr:cNvPr id="847" name="楕円 846">
          <a:extLst>
            <a:ext uri="{FF2B5EF4-FFF2-40B4-BE49-F238E27FC236}">
              <a16:creationId xmlns:a16="http://schemas.microsoft.com/office/drawing/2014/main" id="{E9B3129A-1AAD-41A4-B9F9-D86D37E075DE}"/>
            </a:ext>
          </a:extLst>
        </xdr:cNvPr>
        <xdr:cNvSpPr/>
      </xdr:nvSpPr>
      <xdr:spPr>
        <a:xfrm>
          <a:off x="19494500" y="1852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59437</xdr:rowOff>
    </xdr:from>
    <xdr:to>
      <xdr:col>107</xdr:col>
      <xdr:colOff>50800</xdr:colOff>
      <xdr:row>108</xdr:row>
      <xdr:rowOff>62294</xdr:rowOff>
    </xdr:to>
    <xdr:cxnSp macro="">
      <xdr:nvCxnSpPr>
        <xdr:cNvPr id="848" name="直線コネクタ 847">
          <a:extLst>
            <a:ext uri="{FF2B5EF4-FFF2-40B4-BE49-F238E27FC236}">
              <a16:creationId xmlns:a16="http://schemas.microsoft.com/office/drawing/2014/main" id="{927D0906-70FD-4A36-860A-3E5E5819EF81}"/>
            </a:ext>
          </a:extLst>
        </xdr:cNvPr>
        <xdr:cNvCxnSpPr/>
      </xdr:nvCxnSpPr>
      <xdr:spPr>
        <a:xfrm flipV="1">
          <a:off x="19545300" y="18576037"/>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9589</xdr:rowOff>
    </xdr:from>
    <xdr:to>
      <xdr:col>98</xdr:col>
      <xdr:colOff>38100</xdr:colOff>
      <xdr:row>108</xdr:row>
      <xdr:rowOff>111189</xdr:rowOff>
    </xdr:to>
    <xdr:sp macro="" textlink="">
      <xdr:nvSpPr>
        <xdr:cNvPr id="849" name="楕円 848">
          <a:extLst>
            <a:ext uri="{FF2B5EF4-FFF2-40B4-BE49-F238E27FC236}">
              <a16:creationId xmlns:a16="http://schemas.microsoft.com/office/drawing/2014/main" id="{D7C7EEC7-C11A-4F36-9B83-A629DA442CF3}"/>
            </a:ext>
          </a:extLst>
        </xdr:cNvPr>
        <xdr:cNvSpPr/>
      </xdr:nvSpPr>
      <xdr:spPr>
        <a:xfrm>
          <a:off x="18605500" y="1852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60389</xdr:rowOff>
    </xdr:from>
    <xdr:to>
      <xdr:col>102</xdr:col>
      <xdr:colOff>114300</xdr:colOff>
      <xdr:row>108</xdr:row>
      <xdr:rowOff>62294</xdr:rowOff>
    </xdr:to>
    <xdr:cxnSp macro="">
      <xdr:nvCxnSpPr>
        <xdr:cNvPr id="850" name="直線コネクタ 849">
          <a:extLst>
            <a:ext uri="{FF2B5EF4-FFF2-40B4-BE49-F238E27FC236}">
              <a16:creationId xmlns:a16="http://schemas.microsoft.com/office/drawing/2014/main" id="{B8BDD0D3-7229-4DA7-8FA5-56F88814C861}"/>
            </a:ext>
          </a:extLst>
        </xdr:cNvPr>
        <xdr:cNvCxnSpPr/>
      </xdr:nvCxnSpPr>
      <xdr:spPr>
        <a:xfrm>
          <a:off x="18656300" y="1857698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58754</xdr:rowOff>
    </xdr:from>
    <xdr:ext cx="469744" cy="259045"/>
    <xdr:sp macro="" textlink="">
      <xdr:nvSpPr>
        <xdr:cNvPr id="851" name="n_1aveValue【公民館】&#10;一人当たり面積">
          <a:extLst>
            <a:ext uri="{FF2B5EF4-FFF2-40B4-BE49-F238E27FC236}">
              <a16:creationId xmlns:a16="http://schemas.microsoft.com/office/drawing/2014/main" id="{76A15D95-5540-433A-BD09-CBAE6600843E}"/>
            </a:ext>
          </a:extLst>
        </xdr:cNvPr>
        <xdr:cNvSpPr txBox="1"/>
      </xdr:nvSpPr>
      <xdr:spPr>
        <a:xfrm>
          <a:off x="21075727" y="1823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35704</xdr:rowOff>
    </xdr:from>
    <xdr:ext cx="469744" cy="259045"/>
    <xdr:sp macro="" textlink="">
      <xdr:nvSpPr>
        <xdr:cNvPr id="852" name="n_2aveValue【公民館】&#10;一人当たり面積">
          <a:extLst>
            <a:ext uri="{FF2B5EF4-FFF2-40B4-BE49-F238E27FC236}">
              <a16:creationId xmlns:a16="http://schemas.microsoft.com/office/drawing/2014/main" id="{0BB9DC67-C3FC-4772-95AA-B7852990E1AE}"/>
            </a:ext>
          </a:extLst>
        </xdr:cNvPr>
        <xdr:cNvSpPr txBox="1"/>
      </xdr:nvSpPr>
      <xdr:spPr>
        <a:xfrm>
          <a:off x="20199427" y="182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42563</xdr:rowOff>
    </xdr:from>
    <xdr:ext cx="469744" cy="259045"/>
    <xdr:sp macro="" textlink="">
      <xdr:nvSpPr>
        <xdr:cNvPr id="853" name="n_3aveValue【公民館】&#10;一人当たり面積">
          <a:extLst>
            <a:ext uri="{FF2B5EF4-FFF2-40B4-BE49-F238E27FC236}">
              <a16:creationId xmlns:a16="http://schemas.microsoft.com/office/drawing/2014/main" id="{31445951-D057-4DB3-AF4B-F29545EBCED4}"/>
            </a:ext>
          </a:extLst>
        </xdr:cNvPr>
        <xdr:cNvSpPr txBox="1"/>
      </xdr:nvSpPr>
      <xdr:spPr>
        <a:xfrm>
          <a:off x="19310427" y="1821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45038</xdr:rowOff>
    </xdr:from>
    <xdr:ext cx="469744" cy="259045"/>
    <xdr:sp macro="" textlink="">
      <xdr:nvSpPr>
        <xdr:cNvPr id="854" name="n_4aveValue【公民館】&#10;一人当たり面積">
          <a:extLst>
            <a:ext uri="{FF2B5EF4-FFF2-40B4-BE49-F238E27FC236}">
              <a16:creationId xmlns:a16="http://schemas.microsoft.com/office/drawing/2014/main" id="{F184C116-E949-4B75-A2FC-118127D11314}"/>
            </a:ext>
          </a:extLst>
        </xdr:cNvPr>
        <xdr:cNvSpPr txBox="1"/>
      </xdr:nvSpPr>
      <xdr:spPr>
        <a:xfrm>
          <a:off x="18421427" y="182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101553</xdr:rowOff>
    </xdr:from>
    <xdr:ext cx="469744" cy="259045"/>
    <xdr:sp macro="" textlink="">
      <xdr:nvSpPr>
        <xdr:cNvPr id="855" name="n_1mainValue【公民館】&#10;一人当たり面積">
          <a:extLst>
            <a:ext uri="{FF2B5EF4-FFF2-40B4-BE49-F238E27FC236}">
              <a16:creationId xmlns:a16="http://schemas.microsoft.com/office/drawing/2014/main" id="{A147FFD7-1892-4928-9171-6644C8681CB1}"/>
            </a:ext>
          </a:extLst>
        </xdr:cNvPr>
        <xdr:cNvSpPr txBox="1"/>
      </xdr:nvSpPr>
      <xdr:spPr>
        <a:xfrm>
          <a:off x="21075727" y="18618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101364</xdr:rowOff>
    </xdr:from>
    <xdr:ext cx="469744" cy="259045"/>
    <xdr:sp macro="" textlink="">
      <xdr:nvSpPr>
        <xdr:cNvPr id="856" name="n_2mainValue【公民館】&#10;一人当たり面積">
          <a:extLst>
            <a:ext uri="{FF2B5EF4-FFF2-40B4-BE49-F238E27FC236}">
              <a16:creationId xmlns:a16="http://schemas.microsoft.com/office/drawing/2014/main" id="{721959D9-5CF3-4E35-BAE1-5156956A5411}"/>
            </a:ext>
          </a:extLst>
        </xdr:cNvPr>
        <xdr:cNvSpPr txBox="1"/>
      </xdr:nvSpPr>
      <xdr:spPr>
        <a:xfrm>
          <a:off x="20199427" y="1861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104221</xdr:rowOff>
    </xdr:from>
    <xdr:ext cx="469744" cy="259045"/>
    <xdr:sp macro="" textlink="">
      <xdr:nvSpPr>
        <xdr:cNvPr id="857" name="n_3mainValue【公民館】&#10;一人当たり面積">
          <a:extLst>
            <a:ext uri="{FF2B5EF4-FFF2-40B4-BE49-F238E27FC236}">
              <a16:creationId xmlns:a16="http://schemas.microsoft.com/office/drawing/2014/main" id="{28273AB4-F37F-4E2D-806C-8531E671FEA2}"/>
            </a:ext>
          </a:extLst>
        </xdr:cNvPr>
        <xdr:cNvSpPr txBox="1"/>
      </xdr:nvSpPr>
      <xdr:spPr>
        <a:xfrm>
          <a:off x="19310427" y="1862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102316</xdr:rowOff>
    </xdr:from>
    <xdr:ext cx="469744" cy="259045"/>
    <xdr:sp macro="" textlink="">
      <xdr:nvSpPr>
        <xdr:cNvPr id="858" name="n_4mainValue【公民館】&#10;一人当たり面積">
          <a:extLst>
            <a:ext uri="{FF2B5EF4-FFF2-40B4-BE49-F238E27FC236}">
              <a16:creationId xmlns:a16="http://schemas.microsoft.com/office/drawing/2014/main" id="{30B97299-B0BA-420F-B9DB-FC299049F022}"/>
            </a:ext>
          </a:extLst>
        </xdr:cNvPr>
        <xdr:cNvSpPr txBox="1"/>
      </xdr:nvSpPr>
      <xdr:spPr>
        <a:xfrm>
          <a:off x="18421427" y="1861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id="{C9C9E38E-B598-41B2-BA7E-53FFB392759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id="{66A64128-C89A-4EFD-9424-EF9F4948F3D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id="{201DED60-679C-42A9-AB41-8B460F5C624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各施設類型において有形固定資産減価償却率は類似団体平均値を下回っている。公共施設総合管理計画や個別計画に基づき適切な管理を行い必要がある。</a:t>
          </a:r>
        </a:p>
        <a:p>
          <a:r>
            <a:rPr kumimoji="1" lang="ja-JP" altLang="en-US" sz="1300">
              <a:latin typeface="ＭＳ Ｐゴシック" panose="020B0600070205080204" pitchFamily="50" charset="-128"/>
              <a:ea typeface="ＭＳ Ｐゴシック" panose="020B0600070205080204" pitchFamily="50" charset="-128"/>
            </a:rPr>
            <a:t>道路については類似団体平均値を下回ってはいるものの、有形固定資産減価償却率は</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を超えているため、整備年度の古い路線については長寿命化を図りつつ整備計画を立てるとともに財源の確保を行っていく必要がある。</a:t>
          </a:r>
        </a:p>
        <a:p>
          <a:r>
            <a:rPr kumimoji="1" lang="ja-JP" altLang="en-US" sz="1300">
              <a:latin typeface="ＭＳ Ｐゴシック" panose="020B0600070205080204" pitchFamily="50" charset="-128"/>
              <a:ea typeface="ＭＳ Ｐゴシック" panose="020B0600070205080204" pitchFamily="50" charset="-128"/>
            </a:rPr>
            <a:t>公民館については、減価償却率が</a:t>
          </a:r>
          <a:r>
            <a:rPr kumimoji="1" lang="en-US" altLang="ja-JP" sz="1300">
              <a:latin typeface="ＭＳ Ｐゴシック" panose="020B0600070205080204" pitchFamily="50" charset="-128"/>
              <a:ea typeface="ＭＳ Ｐゴシック" panose="020B0600070205080204" pitchFamily="50" charset="-128"/>
            </a:rPr>
            <a:t>71.1</a:t>
          </a:r>
          <a:r>
            <a:rPr kumimoji="1" lang="ja-JP" altLang="en-US" sz="1300">
              <a:latin typeface="ＭＳ Ｐゴシック" panose="020B0600070205080204" pitchFamily="50" charset="-128"/>
              <a:ea typeface="ＭＳ Ｐゴシック" panose="020B0600070205080204" pitchFamily="50" charset="-128"/>
            </a:rPr>
            <a:t>％となっているため、更新・廃止、集約化を含め、計画的に管理を進めていく必要がある。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各施設の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人あたりの面積が類似団体と比較して上回っている要因としては、有人等を３つ抱えておりそれぞれの島に各施設を保有しているためである。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156387F-3228-4B77-9905-C3A6EC2EDEF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C2816B-ACE5-4686-B638-EE5BBDD997B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ECC1455-D226-4EF4-9763-B25E5E4C443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2FC1D42-92F2-424D-9508-D9D1FCCE0F6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BE2A2F8-4726-4B7D-BD52-A39C24A159E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A3DC68D-8D0A-4762-857E-496AAAE2852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6D5033B-BFCB-4FB2-96A5-5EECD374289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B3DA03D-8BAF-4761-91DC-F5124E492EE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F46CADB-9A6B-4C24-A6F4-B61F4A23B04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AA57720-F2E5-4397-870F-6AF709428E2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
909
16.74
2,084,220
1,886,074
151,708
999,277
1,210,797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DB2F026-7C58-49C5-B5C2-F7DB87035F4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7FCF4C6-9113-4AAF-B2F5-3404FC351FA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0084566-5F26-4BED-9455-ED96C9A0F00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1DC4F67-84F2-45C7-9D73-8DD698526EE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3A02E6D-7C40-48C4-A6DA-1D9436DFE6B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885EE75-CD79-4953-A023-03A0302F894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A0DBA91-197B-4297-9D3F-021C3430A77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865EE05-2567-46B3-80AA-2A4441F8F39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0F58C23-EFC4-4A4C-AF75-C811DD62A05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860F0EB-7CB3-4BA7-B426-569D1E52C80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96638E8-A63E-4A04-959B-6112D6941FF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8885E02-C54B-455F-A446-52071C87EB3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A15F1EB-79DF-4B48-BD1A-B50A22717C3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7861F8E-63FC-4D45-9DFD-70280D28A38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D554705-0E4F-4AAD-A7BC-838D3228BBB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F6C7670-99BE-4AE1-ACE8-869BD0B55C6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33DDE46-AAFF-483B-89B9-530E2B4B738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D237B49-B621-46F5-8B44-FB68628675F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48AB6AC-ADCE-4721-A213-11608CD64EF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0A895BE-14F7-45AB-8C91-E0A68BE328D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EA18715-D720-4D0B-BC6D-81E10F592A4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0541F81-2B02-428D-8EB3-36ECB561A5C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90BABB9-AFDE-4333-8335-859D8F2A8F9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75DC804-4591-4882-A967-6C641908DFF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10B8084-82B9-4C6F-B7ED-EBAF28B99E8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C6D805B-CC38-49A7-BC5A-20B427325A5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950B963-9A6D-47A7-8395-9EB10F50C82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599F963-E4A7-45D8-9603-5E44F0C43C2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21B41E8-0AF9-4638-B764-4FBCAD8459A9}"/>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7D6A0307-8CB9-488D-A5C2-090368DCBC1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698EC6EA-D88F-4F14-9D30-A581B0915E1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FD32EC88-944D-436C-9849-977153C20C4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E0F03F85-5DC8-4DE0-9B40-31A06BB2861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435DFD28-D40D-4962-9D69-0F41BA0E8D9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E0E7AFEA-F431-4642-BB42-3FB5AE1743F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9A2076F2-7F87-4A75-A9F5-5729862B039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25EE4777-5BC1-42AA-A7AD-704BD77CC9AB}"/>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90F16DDD-C070-4BE7-B6FC-7922D03AA54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8DAD688A-499E-48DD-8A46-BBD1413A5AD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AEC8CC45-17D7-4DB8-B8EE-6F536D39E17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738A6597-7DC8-4F42-B75C-9C08202428A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134B52-F458-469B-9839-3F3EF29B121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D06D16CF-CFCB-43B0-A8F2-59328A70750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23A278C5-F8FF-436E-9BA0-D5016127920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F71BFC27-CE4D-4926-8E44-9BC4F206FE6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B42390C5-20AD-40C3-B46D-D503BEB2CEC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6BD4BB62-E032-4847-94E7-70C0FEE2E71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5B4316BB-D5FD-4E3B-9A0C-E44015345C2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962DD3DE-766F-4416-AE94-F6B2B22F7C9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86AC2D1D-ECD7-4568-8FC7-10B8BDD7561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6F2FDBAE-56E7-4C0D-9C5C-99CFAFC0076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715D8B9C-4CE2-4039-898F-FBF772E882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3ACFEC0D-D4D3-4569-904E-5000BD610EB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2F79D452-841C-4D5D-8E7B-9373A0E49F4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1917BA14-9FB3-4826-9BDE-3FE7916A6BF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2F8515B4-0EDB-4A5E-89CF-745D6A2EF54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8B47E678-97A1-415F-A6B7-8FA200EEBD2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A7B1E514-13B5-4AB2-8F86-66E8CEBB148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FD5E0BA7-FB26-49C1-8174-5817B987345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E6ACE20C-09B8-46CA-B2D1-B019EBAB3A7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494FDAC2-87EA-4189-8427-2D211843ADF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B81A8B92-F6D2-4ED3-92C0-5872897D9A3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3415813E-B9B6-49D1-83EA-4995FFB128F3}"/>
            </a:ext>
          </a:extLst>
        </xdr:cNvPr>
        <xdr:cNvCxnSpPr/>
      </xdr:nvCxnSpPr>
      <xdr:spPr>
        <a:xfrm flipV="1">
          <a:off x="4634865" y="959956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72471024-2CFF-4908-86B5-ACB3638F653E}"/>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399C005D-59B4-40FB-B240-4DF66A25AFAE}"/>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D3E3BAEE-4F25-4655-8C01-12F024C73C5F}"/>
            </a:ext>
          </a:extLst>
        </xdr:cNvPr>
        <xdr:cNvSpPr txBox="1"/>
      </xdr:nvSpPr>
      <xdr:spPr>
        <a:xfrm>
          <a:off x="4673600" y="937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78" name="直線コネクタ 77">
          <a:extLst>
            <a:ext uri="{FF2B5EF4-FFF2-40B4-BE49-F238E27FC236}">
              <a16:creationId xmlns:a16="http://schemas.microsoft.com/office/drawing/2014/main" id="{CBBDF763-9A26-440A-A04D-C539FC60C7EE}"/>
            </a:ext>
          </a:extLst>
        </xdr:cNvPr>
        <xdr:cNvCxnSpPr/>
      </xdr:nvCxnSpPr>
      <xdr:spPr>
        <a:xfrm>
          <a:off x="4546600" y="959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203ECA4C-1073-4C53-80D9-FD8E09ABDBBA}"/>
            </a:ext>
          </a:extLst>
        </xdr:cNvPr>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80" name="フローチャート: 判断 79">
          <a:extLst>
            <a:ext uri="{FF2B5EF4-FFF2-40B4-BE49-F238E27FC236}">
              <a16:creationId xmlns:a16="http://schemas.microsoft.com/office/drawing/2014/main" id="{1BD4E5E9-9EEC-4841-B6C9-DD68C5D93B59}"/>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6884AB96-4494-443C-BB5C-49F254067584}"/>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82" name="フローチャート: 判断 81">
          <a:extLst>
            <a:ext uri="{FF2B5EF4-FFF2-40B4-BE49-F238E27FC236}">
              <a16:creationId xmlns:a16="http://schemas.microsoft.com/office/drawing/2014/main" id="{8E48EBDE-3B98-46F6-8659-5617F7B7B03F}"/>
            </a:ext>
          </a:extLst>
        </xdr:cNvPr>
        <xdr:cNvSpPr/>
      </xdr:nvSpPr>
      <xdr:spPr>
        <a:xfrm>
          <a:off x="2857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9616</xdr:rowOff>
    </xdr:from>
    <xdr:to>
      <xdr:col>10</xdr:col>
      <xdr:colOff>165100</xdr:colOff>
      <xdr:row>61</xdr:row>
      <xdr:rowOff>111216</xdr:rowOff>
    </xdr:to>
    <xdr:sp macro="" textlink="">
      <xdr:nvSpPr>
        <xdr:cNvPr id="83" name="フローチャート: 判断 82">
          <a:extLst>
            <a:ext uri="{FF2B5EF4-FFF2-40B4-BE49-F238E27FC236}">
              <a16:creationId xmlns:a16="http://schemas.microsoft.com/office/drawing/2014/main" id="{ADCFC35F-7899-4393-8FA6-0482B891BDB9}"/>
            </a:ext>
          </a:extLst>
        </xdr:cNvPr>
        <xdr:cNvSpPr/>
      </xdr:nvSpPr>
      <xdr:spPr>
        <a:xfrm>
          <a:off x="196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47172</xdr:rowOff>
    </xdr:from>
    <xdr:to>
      <xdr:col>6</xdr:col>
      <xdr:colOff>38100</xdr:colOff>
      <xdr:row>61</xdr:row>
      <xdr:rowOff>148772</xdr:rowOff>
    </xdr:to>
    <xdr:sp macro="" textlink="">
      <xdr:nvSpPr>
        <xdr:cNvPr id="84" name="フローチャート: 判断 83">
          <a:extLst>
            <a:ext uri="{FF2B5EF4-FFF2-40B4-BE49-F238E27FC236}">
              <a16:creationId xmlns:a16="http://schemas.microsoft.com/office/drawing/2014/main" id="{D35AA89E-182D-42BC-A997-71A0677C52DD}"/>
            </a:ext>
          </a:extLst>
        </xdr:cNvPr>
        <xdr:cNvSpPr/>
      </xdr:nvSpPr>
      <xdr:spPr>
        <a:xfrm>
          <a:off x="10795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2987709F-A481-48C5-AE01-252C87EFA14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C45375DD-3E9D-4B5F-A2EF-EC203E922A8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BB9CAB5-43E1-4946-A562-FC4F969E2F5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14B4E0CC-CE11-47FE-AE30-B126C246556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4CDF0FEF-5778-415C-BE9B-6ACA58FA7C9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168003</xdr:rowOff>
    </xdr:from>
    <xdr:to>
      <xdr:col>10</xdr:col>
      <xdr:colOff>165100</xdr:colOff>
      <xdr:row>61</xdr:row>
      <xdr:rowOff>98153</xdr:rowOff>
    </xdr:to>
    <xdr:sp macro="" textlink="">
      <xdr:nvSpPr>
        <xdr:cNvPr id="90" name="楕円 89">
          <a:extLst>
            <a:ext uri="{FF2B5EF4-FFF2-40B4-BE49-F238E27FC236}">
              <a16:creationId xmlns:a16="http://schemas.microsoft.com/office/drawing/2014/main" id="{66BE8C9F-FA4A-4C29-9716-CC42D27C49EA}"/>
            </a:ext>
          </a:extLst>
        </xdr:cNvPr>
        <xdr:cNvSpPr/>
      </xdr:nvSpPr>
      <xdr:spPr>
        <a:xfrm>
          <a:off x="1968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138612</xdr:rowOff>
    </xdr:from>
    <xdr:to>
      <xdr:col>6</xdr:col>
      <xdr:colOff>38100</xdr:colOff>
      <xdr:row>61</xdr:row>
      <xdr:rowOff>68762</xdr:rowOff>
    </xdr:to>
    <xdr:sp macro="" textlink="">
      <xdr:nvSpPr>
        <xdr:cNvPr id="91" name="楕円 90">
          <a:extLst>
            <a:ext uri="{FF2B5EF4-FFF2-40B4-BE49-F238E27FC236}">
              <a16:creationId xmlns:a16="http://schemas.microsoft.com/office/drawing/2014/main" id="{F9AFD857-CF85-4EB4-9392-3B61E307FDEE}"/>
            </a:ext>
          </a:extLst>
        </xdr:cNvPr>
        <xdr:cNvSpPr/>
      </xdr:nvSpPr>
      <xdr:spPr>
        <a:xfrm>
          <a:off x="1079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17962</xdr:rowOff>
    </xdr:from>
    <xdr:to>
      <xdr:col>10</xdr:col>
      <xdr:colOff>114300</xdr:colOff>
      <xdr:row>61</xdr:row>
      <xdr:rowOff>47353</xdr:rowOff>
    </xdr:to>
    <xdr:cxnSp macro="">
      <xdr:nvCxnSpPr>
        <xdr:cNvPr id="92" name="直線コネクタ 91">
          <a:extLst>
            <a:ext uri="{FF2B5EF4-FFF2-40B4-BE49-F238E27FC236}">
              <a16:creationId xmlns:a16="http://schemas.microsoft.com/office/drawing/2014/main" id="{34207EE2-B846-412C-A666-EC512CAD7BDF}"/>
            </a:ext>
          </a:extLst>
        </xdr:cNvPr>
        <xdr:cNvCxnSpPr/>
      </xdr:nvCxnSpPr>
      <xdr:spPr>
        <a:xfrm>
          <a:off x="1130300" y="1047641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93" name="n_1aveValue【体育館・プール】&#10;有形固定資産減価償却率">
          <a:extLst>
            <a:ext uri="{FF2B5EF4-FFF2-40B4-BE49-F238E27FC236}">
              <a16:creationId xmlns:a16="http://schemas.microsoft.com/office/drawing/2014/main" id="{26DA3A4A-5619-4697-86FE-212ED9B00B9C}"/>
            </a:ext>
          </a:extLst>
        </xdr:cNvPr>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82023</xdr:rowOff>
    </xdr:from>
    <xdr:ext cx="405111" cy="259045"/>
    <xdr:sp macro="" textlink="">
      <xdr:nvSpPr>
        <xdr:cNvPr id="94" name="n_2aveValue【体育館・プール】&#10;有形固定資産減価償却率">
          <a:extLst>
            <a:ext uri="{FF2B5EF4-FFF2-40B4-BE49-F238E27FC236}">
              <a16:creationId xmlns:a16="http://schemas.microsoft.com/office/drawing/2014/main" id="{78497DB3-CF20-4857-A803-213E05412B09}"/>
            </a:ext>
          </a:extLst>
        </xdr:cNvPr>
        <xdr:cNvSpPr txBox="1"/>
      </xdr:nvSpPr>
      <xdr:spPr>
        <a:xfrm>
          <a:off x="27057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102343</xdr:rowOff>
    </xdr:from>
    <xdr:ext cx="405111" cy="259045"/>
    <xdr:sp macro="" textlink="">
      <xdr:nvSpPr>
        <xdr:cNvPr id="95" name="n_3aveValue【体育館・プール】&#10;有形固定資産減価償却率">
          <a:extLst>
            <a:ext uri="{FF2B5EF4-FFF2-40B4-BE49-F238E27FC236}">
              <a16:creationId xmlns:a16="http://schemas.microsoft.com/office/drawing/2014/main" id="{F7E09440-4F1E-4AC3-A126-0431205244D1}"/>
            </a:ext>
          </a:extLst>
        </xdr:cNvPr>
        <xdr:cNvSpPr txBox="1"/>
      </xdr:nvSpPr>
      <xdr:spPr>
        <a:xfrm>
          <a:off x="1816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139899</xdr:rowOff>
    </xdr:from>
    <xdr:ext cx="405111" cy="259045"/>
    <xdr:sp macro="" textlink="">
      <xdr:nvSpPr>
        <xdr:cNvPr id="96" name="n_4aveValue【体育館・プール】&#10;有形固定資産減価償却率">
          <a:extLst>
            <a:ext uri="{FF2B5EF4-FFF2-40B4-BE49-F238E27FC236}">
              <a16:creationId xmlns:a16="http://schemas.microsoft.com/office/drawing/2014/main" id="{7145C6CA-541D-4DF8-8AE7-CC6E7C44B5DE}"/>
            </a:ext>
          </a:extLst>
        </xdr:cNvPr>
        <xdr:cNvSpPr txBox="1"/>
      </xdr:nvSpPr>
      <xdr:spPr>
        <a:xfrm>
          <a:off x="9277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114680</xdr:rowOff>
    </xdr:from>
    <xdr:ext cx="405111" cy="259045"/>
    <xdr:sp macro="" textlink="">
      <xdr:nvSpPr>
        <xdr:cNvPr id="97" name="n_3mainValue【体育館・プール】&#10;有形固定資産減価償却率">
          <a:extLst>
            <a:ext uri="{FF2B5EF4-FFF2-40B4-BE49-F238E27FC236}">
              <a16:creationId xmlns:a16="http://schemas.microsoft.com/office/drawing/2014/main" id="{B804AECF-938C-4EF8-8690-E533ECA6F147}"/>
            </a:ext>
          </a:extLst>
        </xdr:cNvPr>
        <xdr:cNvSpPr txBox="1"/>
      </xdr:nvSpPr>
      <xdr:spPr>
        <a:xfrm>
          <a:off x="1816744" y="10230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85289</xdr:rowOff>
    </xdr:from>
    <xdr:ext cx="405111" cy="259045"/>
    <xdr:sp macro="" textlink="">
      <xdr:nvSpPr>
        <xdr:cNvPr id="98" name="n_4mainValue【体育館・プール】&#10;有形固定資産減価償却率">
          <a:extLst>
            <a:ext uri="{FF2B5EF4-FFF2-40B4-BE49-F238E27FC236}">
              <a16:creationId xmlns:a16="http://schemas.microsoft.com/office/drawing/2014/main" id="{0F5FF3E9-0084-4ED8-AE77-6A268B5AD4F5}"/>
            </a:ext>
          </a:extLst>
        </xdr:cNvPr>
        <xdr:cNvSpPr txBox="1"/>
      </xdr:nvSpPr>
      <xdr:spPr>
        <a:xfrm>
          <a:off x="9277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9" name="正方形/長方形 98">
          <a:extLst>
            <a:ext uri="{FF2B5EF4-FFF2-40B4-BE49-F238E27FC236}">
              <a16:creationId xmlns:a16="http://schemas.microsoft.com/office/drawing/2014/main" id="{9B19DC46-FB95-483C-AA29-5F9E5853D25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0" name="正方形/長方形 99">
          <a:extLst>
            <a:ext uri="{FF2B5EF4-FFF2-40B4-BE49-F238E27FC236}">
              <a16:creationId xmlns:a16="http://schemas.microsoft.com/office/drawing/2014/main" id="{A06B3C6C-02F2-4CB2-9C2C-69DF706FF67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1" name="正方形/長方形 100">
          <a:extLst>
            <a:ext uri="{FF2B5EF4-FFF2-40B4-BE49-F238E27FC236}">
              <a16:creationId xmlns:a16="http://schemas.microsoft.com/office/drawing/2014/main" id="{42BEFF7B-997C-4238-BC4A-79409F7D9DF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2" name="正方形/長方形 101">
          <a:extLst>
            <a:ext uri="{FF2B5EF4-FFF2-40B4-BE49-F238E27FC236}">
              <a16:creationId xmlns:a16="http://schemas.microsoft.com/office/drawing/2014/main" id="{7C1ADBDE-5422-4DAB-91F4-4999D7FA8BE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3" name="正方形/長方形 102">
          <a:extLst>
            <a:ext uri="{FF2B5EF4-FFF2-40B4-BE49-F238E27FC236}">
              <a16:creationId xmlns:a16="http://schemas.microsoft.com/office/drawing/2014/main" id="{331EAC66-A4A0-4307-926C-E2943F45E2D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4" name="正方形/長方形 103">
          <a:extLst>
            <a:ext uri="{FF2B5EF4-FFF2-40B4-BE49-F238E27FC236}">
              <a16:creationId xmlns:a16="http://schemas.microsoft.com/office/drawing/2014/main" id="{335A2068-5AC0-4D42-943A-76AB550C351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5" name="正方形/長方形 104">
          <a:extLst>
            <a:ext uri="{FF2B5EF4-FFF2-40B4-BE49-F238E27FC236}">
              <a16:creationId xmlns:a16="http://schemas.microsoft.com/office/drawing/2014/main" id="{215D1CB2-F648-4FE9-A34C-9FBB92CBA7D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 name="正方形/長方形 105">
          <a:extLst>
            <a:ext uri="{FF2B5EF4-FFF2-40B4-BE49-F238E27FC236}">
              <a16:creationId xmlns:a16="http://schemas.microsoft.com/office/drawing/2014/main" id="{6BFEBEBF-BD1E-4BE6-BF05-038EE18D4EE4}"/>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07" name="正方形/長方形 106">
          <a:extLst>
            <a:ext uri="{FF2B5EF4-FFF2-40B4-BE49-F238E27FC236}">
              <a16:creationId xmlns:a16="http://schemas.microsoft.com/office/drawing/2014/main" id="{684A6747-0566-4210-BFDD-8C9F29B09FD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08" name="正方形/長方形 107">
          <a:extLst>
            <a:ext uri="{FF2B5EF4-FFF2-40B4-BE49-F238E27FC236}">
              <a16:creationId xmlns:a16="http://schemas.microsoft.com/office/drawing/2014/main" id="{55E1F980-0ABC-48FD-89E6-1E42AB446DE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09" name="正方形/長方形 108">
          <a:extLst>
            <a:ext uri="{FF2B5EF4-FFF2-40B4-BE49-F238E27FC236}">
              <a16:creationId xmlns:a16="http://schemas.microsoft.com/office/drawing/2014/main" id="{57D53986-2725-404A-8EA6-321F6A15BDC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10" name="正方形/長方形 109">
          <a:extLst>
            <a:ext uri="{FF2B5EF4-FFF2-40B4-BE49-F238E27FC236}">
              <a16:creationId xmlns:a16="http://schemas.microsoft.com/office/drawing/2014/main" id="{C0D5FCB6-1F4E-4C8E-86DC-AF45BEAA1E2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11" name="正方形/長方形 110">
          <a:extLst>
            <a:ext uri="{FF2B5EF4-FFF2-40B4-BE49-F238E27FC236}">
              <a16:creationId xmlns:a16="http://schemas.microsoft.com/office/drawing/2014/main" id="{23B030AA-223D-449C-8844-E01B351EAD5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12" name="正方形/長方形 111">
          <a:extLst>
            <a:ext uri="{FF2B5EF4-FFF2-40B4-BE49-F238E27FC236}">
              <a16:creationId xmlns:a16="http://schemas.microsoft.com/office/drawing/2014/main" id="{453965F9-0978-40FD-AA0B-05EF14DE6BB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13" name="正方形/長方形 112">
          <a:extLst>
            <a:ext uri="{FF2B5EF4-FFF2-40B4-BE49-F238E27FC236}">
              <a16:creationId xmlns:a16="http://schemas.microsoft.com/office/drawing/2014/main" id="{D6C5CAF5-6244-4174-9A12-56162D38D33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14" name="正方形/長方形 113">
          <a:extLst>
            <a:ext uri="{FF2B5EF4-FFF2-40B4-BE49-F238E27FC236}">
              <a16:creationId xmlns:a16="http://schemas.microsoft.com/office/drawing/2014/main" id="{846EADD7-2D62-40AB-BD5A-8B47D3C6002D}"/>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15" name="正方形/長方形 114">
          <a:extLst>
            <a:ext uri="{FF2B5EF4-FFF2-40B4-BE49-F238E27FC236}">
              <a16:creationId xmlns:a16="http://schemas.microsoft.com/office/drawing/2014/main" id="{964695FC-22A8-4A63-A845-9631ADD7422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6" name="正方形/長方形 115">
          <a:extLst>
            <a:ext uri="{FF2B5EF4-FFF2-40B4-BE49-F238E27FC236}">
              <a16:creationId xmlns:a16="http://schemas.microsoft.com/office/drawing/2014/main" id="{C064CA8E-2E6B-4C99-8432-EEA76A17A95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17" name="正方形/長方形 116">
          <a:extLst>
            <a:ext uri="{FF2B5EF4-FFF2-40B4-BE49-F238E27FC236}">
              <a16:creationId xmlns:a16="http://schemas.microsoft.com/office/drawing/2014/main" id="{DA10B860-A949-461F-AAE1-B3DEE0EFCAC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18" name="正方形/長方形 117">
          <a:extLst>
            <a:ext uri="{FF2B5EF4-FFF2-40B4-BE49-F238E27FC236}">
              <a16:creationId xmlns:a16="http://schemas.microsoft.com/office/drawing/2014/main" id="{23C56401-6151-4B92-BFE6-9EF6B87B70C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19" name="正方形/長方形 118">
          <a:extLst>
            <a:ext uri="{FF2B5EF4-FFF2-40B4-BE49-F238E27FC236}">
              <a16:creationId xmlns:a16="http://schemas.microsoft.com/office/drawing/2014/main" id="{2F75571D-11BD-4281-A3C0-FA88618E5D0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0" name="正方形/長方形 119">
          <a:extLst>
            <a:ext uri="{FF2B5EF4-FFF2-40B4-BE49-F238E27FC236}">
              <a16:creationId xmlns:a16="http://schemas.microsoft.com/office/drawing/2014/main" id="{15C23811-FB3A-4125-9CD2-D814049B650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21" name="正方形/長方形 120">
          <a:extLst>
            <a:ext uri="{FF2B5EF4-FFF2-40B4-BE49-F238E27FC236}">
              <a16:creationId xmlns:a16="http://schemas.microsoft.com/office/drawing/2014/main" id="{33B53401-1AC1-4EDA-8AE5-69E4DFA17A7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22" name="正方形/長方形 121">
          <a:extLst>
            <a:ext uri="{FF2B5EF4-FFF2-40B4-BE49-F238E27FC236}">
              <a16:creationId xmlns:a16="http://schemas.microsoft.com/office/drawing/2014/main" id="{FF8E5482-8BC4-4573-B5B7-1483957BE845}"/>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23" name="正方形/長方形 122">
          <a:extLst>
            <a:ext uri="{FF2B5EF4-FFF2-40B4-BE49-F238E27FC236}">
              <a16:creationId xmlns:a16="http://schemas.microsoft.com/office/drawing/2014/main" id="{86245DB2-E56B-4EAA-B222-8CC9D50AA1E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24" name="正方形/長方形 123">
          <a:extLst>
            <a:ext uri="{FF2B5EF4-FFF2-40B4-BE49-F238E27FC236}">
              <a16:creationId xmlns:a16="http://schemas.microsoft.com/office/drawing/2014/main" id="{E340C374-C39E-4B69-AAE3-4542A6D3EE2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25" name="正方形/長方形 124">
          <a:extLst>
            <a:ext uri="{FF2B5EF4-FFF2-40B4-BE49-F238E27FC236}">
              <a16:creationId xmlns:a16="http://schemas.microsoft.com/office/drawing/2014/main" id="{8EFC7F5B-FCCE-48F4-841D-30798095552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26" name="正方形/長方形 125">
          <a:extLst>
            <a:ext uri="{FF2B5EF4-FFF2-40B4-BE49-F238E27FC236}">
              <a16:creationId xmlns:a16="http://schemas.microsoft.com/office/drawing/2014/main" id="{B01C4C45-BC4C-46E9-8700-68BC5E5F761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27" name="正方形/長方形 126">
          <a:extLst>
            <a:ext uri="{FF2B5EF4-FFF2-40B4-BE49-F238E27FC236}">
              <a16:creationId xmlns:a16="http://schemas.microsoft.com/office/drawing/2014/main" id="{8C834120-4B6B-4024-9892-05F6E0E8CBD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28" name="正方形/長方形 127">
          <a:extLst>
            <a:ext uri="{FF2B5EF4-FFF2-40B4-BE49-F238E27FC236}">
              <a16:creationId xmlns:a16="http://schemas.microsoft.com/office/drawing/2014/main" id="{E6FA7A09-EC12-444F-BF04-4955E57432F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29" name="正方形/長方形 128">
          <a:extLst>
            <a:ext uri="{FF2B5EF4-FFF2-40B4-BE49-F238E27FC236}">
              <a16:creationId xmlns:a16="http://schemas.microsoft.com/office/drawing/2014/main" id="{CEAEFF1D-C193-4A3C-8DC4-165A95B76E1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30" name="正方形/長方形 129">
          <a:extLst>
            <a:ext uri="{FF2B5EF4-FFF2-40B4-BE49-F238E27FC236}">
              <a16:creationId xmlns:a16="http://schemas.microsoft.com/office/drawing/2014/main" id="{FB4B22D9-4A54-47DB-83F3-15E0BCEFA9E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31" name="正方形/長方形 130">
          <a:extLst>
            <a:ext uri="{FF2B5EF4-FFF2-40B4-BE49-F238E27FC236}">
              <a16:creationId xmlns:a16="http://schemas.microsoft.com/office/drawing/2014/main" id="{D3F27D01-69D3-4026-939D-3A5C2E26F14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32" name="正方形/長方形 131">
          <a:extLst>
            <a:ext uri="{FF2B5EF4-FFF2-40B4-BE49-F238E27FC236}">
              <a16:creationId xmlns:a16="http://schemas.microsoft.com/office/drawing/2014/main" id="{9AB82DE9-00F1-4E57-9F02-98D78137243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33" name="正方形/長方形 132">
          <a:extLst>
            <a:ext uri="{FF2B5EF4-FFF2-40B4-BE49-F238E27FC236}">
              <a16:creationId xmlns:a16="http://schemas.microsoft.com/office/drawing/2014/main" id="{02463DF3-D853-4EEC-A6C0-8F8B46540D7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34" name="正方形/長方形 133">
          <a:extLst>
            <a:ext uri="{FF2B5EF4-FFF2-40B4-BE49-F238E27FC236}">
              <a16:creationId xmlns:a16="http://schemas.microsoft.com/office/drawing/2014/main" id="{A27B6FEE-3435-4AFD-9550-1ED553EC554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35" name="正方形/長方形 134">
          <a:extLst>
            <a:ext uri="{FF2B5EF4-FFF2-40B4-BE49-F238E27FC236}">
              <a16:creationId xmlns:a16="http://schemas.microsoft.com/office/drawing/2014/main" id="{5E85A28C-A941-43AC-846A-B007353BEF6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36" name="正方形/長方形 135">
          <a:extLst>
            <a:ext uri="{FF2B5EF4-FFF2-40B4-BE49-F238E27FC236}">
              <a16:creationId xmlns:a16="http://schemas.microsoft.com/office/drawing/2014/main" id="{9506133F-4682-4C6E-A5BD-75537BB8162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37" name="正方形/長方形 136">
          <a:extLst>
            <a:ext uri="{FF2B5EF4-FFF2-40B4-BE49-F238E27FC236}">
              <a16:creationId xmlns:a16="http://schemas.microsoft.com/office/drawing/2014/main" id="{9AF9261F-D81D-447F-9743-38EFEDC4769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38" name="正方形/長方形 137">
          <a:extLst>
            <a:ext uri="{FF2B5EF4-FFF2-40B4-BE49-F238E27FC236}">
              <a16:creationId xmlns:a16="http://schemas.microsoft.com/office/drawing/2014/main" id="{E8804D0B-9CDB-4052-8132-6D863932A84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39" name="正方形/長方形 138">
          <a:extLst>
            <a:ext uri="{FF2B5EF4-FFF2-40B4-BE49-F238E27FC236}">
              <a16:creationId xmlns:a16="http://schemas.microsoft.com/office/drawing/2014/main" id="{A5BC2C68-1D3C-4DBE-8F98-D55FF2A2453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40" name="正方形/長方形 139">
          <a:extLst>
            <a:ext uri="{FF2B5EF4-FFF2-40B4-BE49-F238E27FC236}">
              <a16:creationId xmlns:a16="http://schemas.microsoft.com/office/drawing/2014/main" id="{1E820EA9-9194-48E9-AA8A-3B0D1491634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41" name="正方形/長方形 140">
          <a:extLst>
            <a:ext uri="{FF2B5EF4-FFF2-40B4-BE49-F238E27FC236}">
              <a16:creationId xmlns:a16="http://schemas.microsoft.com/office/drawing/2014/main" id="{49FCC6FA-2F05-42AC-8747-E8BED7F9CE7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42" name="正方形/長方形 141">
          <a:extLst>
            <a:ext uri="{FF2B5EF4-FFF2-40B4-BE49-F238E27FC236}">
              <a16:creationId xmlns:a16="http://schemas.microsoft.com/office/drawing/2014/main" id="{17488FD3-1D6A-42C1-AC48-9E8B15C65CF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43" name="正方形/長方形 142">
          <a:extLst>
            <a:ext uri="{FF2B5EF4-FFF2-40B4-BE49-F238E27FC236}">
              <a16:creationId xmlns:a16="http://schemas.microsoft.com/office/drawing/2014/main" id="{F79D3012-01CD-4BF1-A91B-B7C6FF05567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44" name="正方形/長方形 143">
          <a:extLst>
            <a:ext uri="{FF2B5EF4-FFF2-40B4-BE49-F238E27FC236}">
              <a16:creationId xmlns:a16="http://schemas.microsoft.com/office/drawing/2014/main" id="{C786B8FF-C74D-45EF-8F7A-6F1FDDDE41E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45" name="正方形/長方形 144">
          <a:extLst>
            <a:ext uri="{FF2B5EF4-FFF2-40B4-BE49-F238E27FC236}">
              <a16:creationId xmlns:a16="http://schemas.microsoft.com/office/drawing/2014/main" id="{0D7DC7DC-810D-4D88-9B22-49E6A350284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46" name="正方形/長方形 145">
          <a:extLst>
            <a:ext uri="{FF2B5EF4-FFF2-40B4-BE49-F238E27FC236}">
              <a16:creationId xmlns:a16="http://schemas.microsoft.com/office/drawing/2014/main" id="{D3F1FEE6-A610-4D6D-9BE4-00A410828A9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47" name="テキスト ボックス 146">
          <a:extLst>
            <a:ext uri="{FF2B5EF4-FFF2-40B4-BE49-F238E27FC236}">
              <a16:creationId xmlns:a16="http://schemas.microsoft.com/office/drawing/2014/main" id="{2AD6B75A-7677-4D58-9E8D-F13705F3A33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48" name="直線コネクタ 147">
          <a:extLst>
            <a:ext uri="{FF2B5EF4-FFF2-40B4-BE49-F238E27FC236}">
              <a16:creationId xmlns:a16="http://schemas.microsoft.com/office/drawing/2014/main" id="{03E67FE8-CC94-4946-8852-2FCB9E9C32A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49" name="テキスト ボックス 148">
          <a:extLst>
            <a:ext uri="{FF2B5EF4-FFF2-40B4-BE49-F238E27FC236}">
              <a16:creationId xmlns:a16="http://schemas.microsoft.com/office/drawing/2014/main" id="{32AB23D2-94FB-4518-A153-6A40EC8DA49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150" name="直線コネクタ 149">
          <a:extLst>
            <a:ext uri="{FF2B5EF4-FFF2-40B4-BE49-F238E27FC236}">
              <a16:creationId xmlns:a16="http://schemas.microsoft.com/office/drawing/2014/main" id="{EFB11506-6941-4381-82EC-DB977FE3E3B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151" name="テキスト ボックス 150">
          <a:extLst>
            <a:ext uri="{FF2B5EF4-FFF2-40B4-BE49-F238E27FC236}">
              <a16:creationId xmlns:a16="http://schemas.microsoft.com/office/drawing/2014/main" id="{25E8A28B-F794-4FFE-A435-5AE08119C7F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52" name="直線コネクタ 151">
          <a:extLst>
            <a:ext uri="{FF2B5EF4-FFF2-40B4-BE49-F238E27FC236}">
              <a16:creationId xmlns:a16="http://schemas.microsoft.com/office/drawing/2014/main" id="{7B0BAD4E-047C-445F-907E-116FF25AE3F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53" name="テキスト ボックス 152">
          <a:extLst>
            <a:ext uri="{FF2B5EF4-FFF2-40B4-BE49-F238E27FC236}">
              <a16:creationId xmlns:a16="http://schemas.microsoft.com/office/drawing/2014/main" id="{2A52D33E-CDB3-458A-9DDC-9376E9F0C36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54" name="直線コネクタ 153">
          <a:extLst>
            <a:ext uri="{FF2B5EF4-FFF2-40B4-BE49-F238E27FC236}">
              <a16:creationId xmlns:a16="http://schemas.microsoft.com/office/drawing/2014/main" id="{F718732D-0140-4B99-A7D8-D6F333E49AA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55" name="テキスト ボックス 154">
          <a:extLst>
            <a:ext uri="{FF2B5EF4-FFF2-40B4-BE49-F238E27FC236}">
              <a16:creationId xmlns:a16="http://schemas.microsoft.com/office/drawing/2014/main" id="{6F799F82-7A11-4598-BDB3-893D0058285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56" name="直線コネクタ 155">
          <a:extLst>
            <a:ext uri="{FF2B5EF4-FFF2-40B4-BE49-F238E27FC236}">
              <a16:creationId xmlns:a16="http://schemas.microsoft.com/office/drawing/2014/main" id="{0D583753-F1E0-41BF-9545-389C413A4BF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57" name="テキスト ボックス 156">
          <a:extLst>
            <a:ext uri="{FF2B5EF4-FFF2-40B4-BE49-F238E27FC236}">
              <a16:creationId xmlns:a16="http://schemas.microsoft.com/office/drawing/2014/main" id="{3328FAEF-45F7-4747-861C-9B08AB35062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58" name="直線コネクタ 157">
          <a:extLst>
            <a:ext uri="{FF2B5EF4-FFF2-40B4-BE49-F238E27FC236}">
              <a16:creationId xmlns:a16="http://schemas.microsoft.com/office/drawing/2014/main" id="{2CB6F083-7996-45C2-B279-06A703655E1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159" name="テキスト ボックス 158">
          <a:extLst>
            <a:ext uri="{FF2B5EF4-FFF2-40B4-BE49-F238E27FC236}">
              <a16:creationId xmlns:a16="http://schemas.microsoft.com/office/drawing/2014/main" id="{A1548D78-BA95-4447-87F8-36A9E7A5B6D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160" name="直線コネクタ 159">
          <a:extLst>
            <a:ext uri="{FF2B5EF4-FFF2-40B4-BE49-F238E27FC236}">
              <a16:creationId xmlns:a16="http://schemas.microsoft.com/office/drawing/2014/main" id="{A8137494-824B-4F81-8232-C43AEA25B30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161" name="テキスト ボックス 160">
          <a:extLst>
            <a:ext uri="{FF2B5EF4-FFF2-40B4-BE49-F238E27FC236}">
              <a16:creationId xmlns:a16="http://schemas.microsoft.com/office/drawing/2014/main" id="{0C4AFEDE-B4C7-4E8F-8AEF-53F2A550638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62" name="直線コネクタ 161">
          <a:extLst>
            <a:ext uri="{FF2B5EF4-FFF2-40B4-BE49-F238E27FC236}">
              <a16:creationId xmlns:a16="http://schemas.microsoft.com/office/drawing/2014/main" id="{2348CD9E-C757-4E7F-A043-BADCF346DE4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163" name="【一般廃棄物処理施設】&#10;有形固定資産減価償却率グラフ枠">
          <a:extLst>
            <a:ext uri="{FF2B5EF4-FFF2-40B4-BE49-F238E27FC236}">
              <a16:creationId xmlns:a16="http://schemas.microsoft.com/office/drawing/2014/main" id="{D10EA988-1805-47D0-92C9-365D8CC6C10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164" name="直線コネクタ 163">
          <a:extLst>
            <a:ext uri="{FF2B5EF4-FFF2-40B4-BE49-F238E27FC236}">
              <a16:creationId xmlns:a16="http://schemas.microsoft.com/office/drawing/2014/main" id="{5B71EE7D-581B-4EAD-BDED-116D2056B916}"/>
            </a:ext>
          </a:extLst>
        </xdr:cNvPr>
        <xdr:cNvCxnSpPr/>
      </xdr:nvCxnSpPr>
      <xdr:spPr>
        <a:xfrm flipV="1">
          <a:off x="16318864" y="571608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165" name="【一般廃棄物処理施設】&#10;有形固定資産減価償却率最小値テキスト">
          <a:extLst>
            <a:ext uri="{FF2B5EF4-FFF2-40B4-BE49-F238E27FC236}">
              <a16:creationId xmlns:a16="http://schemas.microsoft.com/office/drawing/2014/main" id="{110F204F-12E3-4265-9555-21459023DFB1}"/>
            </a:ext>
          </a:extLst>
        </xdr:cNvPr>
        <xdr:cNvSpPr txBox="1"/>
      </xdr:nvSpPr>
      <xdr:spPr>
        <a:xfrm>
          <a:off x="163576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166" name="直線コネクタ 165">
          <a:extLst>
            <a:ext uri="{FF2B5EF4-FFF2-40B4-BE49-F238E27FC236}">
              <a16:creationId xmlns:a16="http://schemas.microsoft.com/office/drawing/2014/main" id="{A69DAA78-EE5A-49FE-93F9-7C4DF9C9DBC2}"/>
            </a:ext>
          </a:extLst>
        </xdr:cNvPr>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167" name="【一般廃棄物処理施設】&#10;有形固定資産減価償却率最大値テキスト">
          <a:extLst>
            <a:ext uri="{FF2B5EF4-FFF2-40B4-BE49-F238E27FC236}">
              <a16:creationId xmlns:a16="http://schemas.microsoft.com/office/drawing/2014/main" id="{DCD73714-13D0-4AF3-952D-77972B19AF7C}"/>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168" name="直線コネクタ 167">
          <a:extLst>
            <a:ext uri="{FF2B5EF4-FFF2-40B4-BE49-F238E27FC236}">
              <a16:creationId xmlns:a16="http://schemas.microsoft.com/office/drawing/2014/main" id="{D2F3872A-C000-4284-8304-363C56B13960}"/>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149514</xdr:rowOff>
    </xdr:from>
    <xdr:ext cx="405111" cy="259045"/>
    <xdr:sp macro="" textlink="">
      <xdr:nvSpPr>
        <xdr:cNvPr id="169" name="【一般廃棄物処理施設】&#10;有形固定資産減価償却率平均値テキスト">
          <a:extLst>
            <a:ext uri="{FF2B5EF4-FFF2-40B4-BE49-F238E27FC236}">
              <a16:creationId xmlns:a16="http://schemas.microsoft.com/office/drawing/2014/main" id="{5328D4CC-1842-4EBC-9CA8-40C527683353}"/>
            </a:ext>
          </a:extLst>
        </xdr:cNvPr>
        <xdr:cNvSpPr txBox="1"/>
      </xdr:nvSpPr>
      <xdr:spPr>
        <a:xfrm>
          <a:off x="16357600" y="632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170" name="フローチャート: 判断 169">
          <a:extLst>
            <a:ext uri="{FF2B5EF4-FFF2-40B4-BE49-F238E27FC236}">
              <a16:creationId xmlns:a16="http://schemas.microsoft.com/office/drawing/2014/main" id="{57B797D3-986E-4D3F-8328-C6F560EFC99A}"/>
            </a:ext>
          </a:extLst>
        </xdr:cNvPr>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xdr:rowOff>
    </xdr:from>
    <xdr:to>
      <xdr:col>81</xdr:col>
      <xdr:colOff>101600</xdr:colOff>
      <xdr:row>38</xdr:row>
      <xdr:rowOff>102507</xdr:rowOff>
    </xdr:to>
    <xdr:sp macro="" textlink="">
      <xdr:nvSpPr>
        <xdr:cNvPr id="171" name="フローチャート: 判断 170">
          <a:extLst>
            <a:ext uri="{FF2B5EF4-FFF2-40B4-BE49-F238E27FC236}">
              <a16:creationId xmlns:a16="http://schemas.microsoft.com/office/drawing/2014/main" id="{36E37D65-6B81-47C4-B586-AAA1A04521A5}"/>
            </a:ext>
          </a:extLst>
        </xdr:cNvPr>
        <xdr:cNvSpPr/>
      </xdr:nvSpPr>
      <xdr:spPr>
        <a:xfrm>
          <a:off x="15430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172" name="フローチャート: 判断 171">
          <a:extLst>
            <a:ext uri="{FF2B5EF4-FFF2-40B4-BE49-F238E27FC236}">
              <a16:creationId xmlns:a16="http://schemas.microsoft.com/office/drawing/2014/main" id="{E40D6444-F88F-4D2A-82AF-3211A95CF726}"/>
            </a:ext>
          </a:extLst>
        </xdr:cNvPr>
        <xdr:cNvSpPr/>
      </xdr:nvSpPr>
      <xdr:spPr>
        <a:xfrm>
          <a:off x="14541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136434</xdr:rowOff>
    </xdr:from>
    <xdr:to>
      <xdr:col>72</xdr:col>
      <xdr:colOff>38100</xdr:colOff>
      <xdr:row>38</xdr:row>
      <xdr:rowOff>66584</xdr:rowOff>
    </xdr:to>
    <xdr:sp macro="" textlink="">
      <xdr:nvSpPr>
        <xdr:cNvPr id="173" name="フローチャート: 判断 172">
          <a:extLst>
            <a:ext uri="{FF2B5EF4-FFF2-40B4-BE49-F238E27FC236}">
              <a16:creationId xmlns:a16="http://schemas.microsoft.com/office/drawing/2014/main" id="{7667E269-CD01-4316-A747-421AB8D9B03A}"/>
            </a:ext>
          </a:extLst>
        </xdr:cNvPr>
        <xdr:cNvSpPr/>
      </xdr:nvSpPr>
      <xdr:spPr>
        <a:xfrm>
          <a:off x="13652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12337</xdr:rowOff>
    </xdr:from>
    <xdr:to>
      <xdr:col>67</xdr:col>
      <xdr:colOff>101600</xdr:colOff>
      <xdr:row>39</xdr:row>
      <xdr:rowOff>113937</xdr:rowOff>
    </xdr:to>
    <xdr:sp macro="" textlink="">
      <xdr:nvSpPr>
        <xdr:cNvPr id="174" name="フローチャート: 判断 173">
          <a:extLst>
            <a:ext uri="{FF2B5EF4-FFF2-40B4-BE49-F238E27FC236}">
              <a16:creationId xmlns:a16="http://schemas.microsoft.com/office/drawing/2014/main" id="{07A3D4B8-91F4-480D-99E2-9256B232F926}"/>
            </a:ext>
          </a:extLst>
        </xdr:cNvPr>
        <xdr:cNvSpPr/>
      </xdr:nvSpPr>
      <xdr:spPr>
        <a:xfrm>
          <a:off x="12763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175" name="テキスト ボックス 174">
          <a:extLst>
            <a:ext uri="{FF2B5EF4-FFF2-40B4-BE49-F238E27FC236}">
              <a16:creationId xmlns:a16="http://schemas.microsoft.com/office/drawing/2014/main" id="{40F53D9F-29E6-4918-822E-FFFD4B5FE23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176" name="テキスト ボックス 175">
          <a:extLst>
            <a:ext uri="{FF2B5EF4-FFF2-40B4-BE49-F238E27FC236}">
              <a16:creationId xmlns:a16="http://schemas.microsoft.com/office/drawing/2014/main" id="{69F0F688-6521-44C1-8B00-08DFB5E804B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177" name="テキスト ボックス 176">
          <a:extLst>
            <a:ext uri="{FF2B5EF4-FFF2-40B4-BE49-F238E27FC236}">
              <a16:creationId xmlns:a16="http://schemas.microsoft.com/office/drawing/2014/main" id="{5117859C-737F-4BFF-B38C-6E1293C8820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178" name="テキスト ボックス 177">
          <a:extLst>
            <a:ext uri="{FF2B5EF4-FFF2-40B4-BE49-F238E27FC236}">
              <a16:creationId xmlns:a16="http://schemas.microsoft.com/office/drawing/2014/main" id="{FF873DE1-01C3-4B22-955F-351457D3E95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179" name="テキスト ボックス 178">
          <a:extLst>
            <a:ext uri="{FF2B5EF4-FFF2-40B4-BE49-F238E27FC236}">
              <a16:creationId xmlns:a16="http://schemas.microsoft.com/office/drawing/2014/main" id="{84EEFCCD-2327-4F0B-BEBA-CE720DF1362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80917</xdr:rowOff>
    </xdr:from>
    <xdr:to>
      <xdr:col>85</xdr:col>
      <xdr:colOff>177800</xdr:colOff>
      <xdr:row>39</xdr:row>
      <xdr:rowOff>11067</xdr:rowOff>
    </xdr:to>
    <xdr:sp macro="" textlink="">
      <xdr:nvSpPr>
        <xdr:cNvPr id="180" name="楕円 179">
          <a:extLst>
            <a:ext uri="{FF2B5EF4-FFF2-40B4-BE49-F238E27FC236}">
              <a16:creationId xmlns:a16="http://schemas.microsoft.com/office/drawing/2014/main" id="{7C14FF99-6D79-4689-9393-74194DD63DF2}"/>
            </a:ext>
          </a:extLst>
        </xdr:cNvPr>
        <xdr:cNvSpPr/>
      </xdr:nvSpPr>
      <xdr:spPr>
        <a:xfrm>
          <a:off x="162687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59344</xdr:rowOff>
    </xdr:from>
    <xdr:ext cx="405111" cy="259045"/>
    <xdr:sp macro="" textlink="">
      <xdr:nvSpPr>
        <xdr:cNvPr id="181" name="【一般廃棄物処理施設】&#10;有形固定資産減価償却率該当値テキスト">
          <a:extLst>
            <a:ext uri="{FF2B5EF4-FFF2-40B4-BE49-F238E27FC236}">
              <a16:creationId xmlns:a16="http://schemas.microsoft.com/office/drawing/2014/main" id="{41964CFC-6312-438E-BA20-74DB1E263541}"/>
            </a:ext>
          </a:extLst>
        </xdr:cNvPr>
        <xdr:cNvSpPr txBox="1"/>
      </xdr:nvSpPr>
      <xdr:spPr>
        <a:xfrm>
          <a:off x="16357600"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27033</xdr:rowOff>
    </xdr:from>
    <xdr:to>
      <xdr:col>81</xdr:col>
      <xdr:colOff>101600</xdr:colOff>
      <xdr:row>38</xdr:row>
      <xdr:rowOff>128633</xdr:rowOff>
    </xdr:to>
    <xdr:sp macro="" textlink="">
      <xdr:nvSpPr>
        <xdr:cNvPr id="182" name="楕円 181">
          <a:extLst>
            <a:ext uri="{FF2B5EF4-FFF2-40B4-BE49-F238E27FC236}">
              <a16:creationId xmlns:a16="http://schemas.microsoft.com/office/drawing/2014/main" id="{FBB05C33-AC78-4B9E-8834-43054D6C82FD}"/>
            </a:ext>
          </a:extLst>
        </xdr:cNvPr>
        <xdr:cNvSpPr/>
      </xdr:nvSpPr>
      <xdr:spPr>
        <a:xfrm>
          <a:off x="154305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77833</xdr:rowOff>
    </xdr:from>
    <xdr:to>
      <xdr:col>85</xdr:col>
      <xdr:colOff>127000</xdr:colOff>
      <xdr:row>38</xdr:row>
      <xdr:rowOff>131717</xdr:rowOff>
    </xdr:to>
    <xdr:cxnSp macro="">
      <xdr:nvCxnSpPr>
        <xdr:cNvPr id="183" name="直線コネクタ 182">
          <a:extLst>
            <a:ext uri="{FF2B5EF4-FFF2-40B4-BE49-F238E27FC236}">
              <a16:creationId xmlns:a16="http://schemas.microsoft.com/office/drawing/2014/main" id="{B5C4A9E7-C0B6-4552-ADDD-1A1061DE39C0}"/>
            </a:ext>
          </a:extLst>
        </xdr:cNvPr>
        <xdr:cNvCxnSpPr/>
      </xdr:nvCxnSpPr>
      <xdr:spPr>
        <a:xfrm>
          <a:off x="15481300" y="6592933"/>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103777</xdr:rowOff>
    </xdr:from>
    <xdr:to>
      <xdr:col>76</xdr:col>
      <xdr:colOff>165100</xdr:colOff>
      <xdr:row>41</xdr:row>
      <xdr:rowOff>33927</xdr:rowOff>
    </xdr:to>
    <xdr:sp macro="" textlink="">
      <xdr:nvSpPr>
        <xdr:cNvPr id="184" name="楕円 183">
          <a:extLst>
            <a:ext uri="{FF2B5EF4-FFF2-40B4-BE49-F238E27FC236}">
              <a16:creationId xmlns:a16="http://schemas.microsoft.com/office/drawing/2014/main" id="{AED41057-51E2-4581-A177-ECACF225ADB4}"/>
            </a:ext>
          </a:extLst>
        </xdr:cNvPr>
        <xdr:cNvSpPr/>
      </xdr:nvSpPr>
      <xdr:spPr>
        <a:xfrm>
          <a:off x="145415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77833</xdr:rowOff>
    </xdr:from>
    <xdr:to>
      <xdr:col>81</xdr:col>
      <xdr:colOff>50800</xdr:colOff>
      <xdr:row>40</xdr:row>
      <xdr:rowOff>154577</xdr:rowOff>
    </xdr:to>
    <xdr:cxnSp macro="">
      <xdr:nvCxnSpPr>
        <xdr:cNvPr id="185" name="直線コネクタ 184">
          <a:extLst>
            <a:ext uri="{FF2B5EF4-FFF2-40B4-BE49-F238E27FC236}">
              <a16:creationId xmlns:a16="http://schemas.microsoft.com/office/drawing/2014/main" id="{143C5AD2-71AF-4046-AC35-87B4A32A3F46}"/>
            </a:ext>
          </a:extLst>
        </xdr:cNvPr>
        <xdr:cNvCxnSpPr/>
      </xdr:nvCxnSpPr>
      <xdr:spPr>
        <a:xfrm flipV="1">
          <a:off x="14592300" y="6592933"/>
          <a:ext cx="889000" cy="41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93980</xdr:rowOff>
    </xdr:from>
    <xdr:to>
      <xdr:col>72</xdr:col>
      <xdr:colOff>38100</xdr:colOff>
      <xdr:row>41</xdr:row>
      <xdr:rowOff>24130</xdr:rowOff>
    </xdr:to>
    <xdr:sp macro="" textlink="">
      <xdr:nvSpPr>
        <xdr:cNvPr id="186" name="楕円 185">
          <a:extLst>
            <a:ext uri="{FF2B5EF4-FFF2-40B4-BE49-F238E27FC236}">
              <a16:creationId xmlns:a16="http://schemas.microsoft.com/office/drawing/2014/main" id="{C9FAC1ED-BB85-44D8-8D44-39BAAFB38395}"/>
            </a:ext>
          </a:extLst>
        </xdr:cNvPr>
        <xdr:cNvSpPr/>
      </xdr:nvSpPr>
      <xdr:spPr>
        <a:xfrm>
          <a:off x="13652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144780</xdr:rowOff>
    </xdr:from>
    <xdr:to>
      <xdr:col>76</xdr:col>
      <xdr:colOff>114300</xdr:colOff>
      <xdr:row>40</xdr:row>
      <xdr:rowOff>154577</xdr:rowOff>
    </xdr:to>
    <xdr:cxnSp macro="">
      <xdr:nvCxnSpPr>
        <xdr:cNvPr id="187" name="直線コネクタ 186">
          <a:extLst>
            <a:ext uri="{FF2B5EF4-FFF2-40B4-BE49-F238E27FC236}">
              <a16:creationId xmlns:a16="http://schemas.microsoft.com/office/drawing/2014/main" id="{48794E8B-0AF8-44C7-AD80-EE30A60EFEAF}"/>
            </a:ext>
          </a:extLst>
        </xdr:cNvPr>
        <xdr:cNvCxnSpPr/>
      </xdr:nvCxnSpPr>
      <xdr:spPr>
        <a:xfrm>
          <a:off x="13703300" y="70027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102144</xdr:rowOff>
    </xdr:from>
    <xdr:to>
      <xdr:col>67</xdr:col>
      <xdr:colOff>101600</xdr:colOff>
      <xdr:row>41</xdr:row>
      <xdr:rowOff>32294</xdr:rowOff>
    </xdr:to>
    <xdr:sp macro="" textlink="">
      <xdr:nvSpPr>
        <xdr:cNvPr id="188" name="楕円 187">
          <a:extLst>
            <a:ext uri="{FF2B5EF4-FFF2-40B4-BE49-F238E27FC236}">
              <a16:creationId xmlns:a16="http://schemas.microsoft.com/office/drawing/2014/main" id="{D82E5635-8877-4DE5-A21D-9A0703492889}"/>
            </a:ext>
          </a:extLst>
        </xdr:cNvPr>
        <xdr:cNvSpPr/>
      </xdr:nvSpPr>
      <xdr:spPr>
        <a:xfrm>
          <a:off x="12763500" y="696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144780</xdr:rowOff>
    </xdr:from>
    <xdr:to>
      <xdr:col>71</xdr:col>
      <xdr:colOff>177800</xdr:colOff>
      <xdr:row>40</xdr:row>
      <xdr:rowOff>152944</xdr:rowOff>
    </xdr:to>
    <xdr:cxnSp macro="">
      <xdr:nvCxnSpPr>
        <xdr:cNvPr id="189" name="直線コネクタ 188">
          <a:extLst>
            <a:ext uri="{FF2B5EF4-FFF2-40B4-BE49-F238E27FC236}">
              <a16:creationId xmlns:a16="http://schemas.microsoft.com/office/drawing/2014/main" id="{A46AB2AD-FFED-415D-A75B-E9172BE43A9F}"/>
            </a:ext>
          </a:extLst>
        </xdr:cNvPr>
        <xdr:cNvCxnSpPr/>
      </xdr:nvCxnSpPr>
      <xdr:spPr>
        <a:xfrm flipV="1">
          <a:off x="12814300" y="700278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119034</xdr:rowOff>
    </xdr:from>
    <xdr:ext cx="405111" cy="259045"/>
    <xdr:sp macro="" textlink="">
      <xdr:nvSpPr>
        <xdr:cNvPr id="190" name="n_1aveValue【一般廃棄物処理施設】&#10;有形固定資産減価償却率">
          <a:extLst>
            <a:ext uri="{FF2B5EF4-FFF2-40B4-BE49-F238E27FC236}">
              <a16:creationId xmlns:a16="http://schemas.microsoft.com/office/drawing/2014/main" id="{AF203307-85AE-4250-A51C-144C08C5D536}"/>
            </a:ext>
          </a:extLst>
        </xdr:cNvPr>
        <xdr:cNvSpPr txBox="1"/>
      </xdr:nvSpPr>
      <xdr:spPr>
        <a:xfrm>
          <a:off x="152660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105971</xdr:rowOff>
    </xdr:from>
    <xdr:ext cx="405111" cy="259045"/>
    <xdr:sp macro="" textlink="">
      <xdr:nvSpPr>
        <xdr:cNvPr id="191" name="n_2aveValue【一般廃棄物処理施設】&#10;有形固定資産減価償却率">
          <a:extLst>
            <a:ext uri="{FF2B5EF4-FFF2-40B4-BE49-F238E27FC236}">
              <a16:creationId xmlns:a16="http://schemas.microsoft.com/office/drawing/2014/main" id="{0B47DEC5-FCD7-48E7-BF5B-A227452E1D6E}"/>
            </a:ext>
          </a:extLst>
        </xdr:cNvPr>
        <xdr:cNvSpPr txBox="1"/>
      </xdr:nvSpPr>
      <xdr:spPr>
        <a:xfrm>
          <a:off x="143897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83111</xdr:rowOff>
    </xdr:from>
    <xdr:ext cx="405111" cy="259045"/>
    <xdr:sp macro="" textlink="">
      <xdr:nvSpPr>
        <xdr:cNvPr id="192" name="n_3aveValue【一般廃棄物処理施設】&#10;有形固定資産減価償却率">
          <a:extLst>
            <a:ext uri="{FF2B5EF4-FFF2-40B4-BE49-F238E27FC236}">
              <a16:creationId xmlns:a16="http://schemas.microsoft.com/office/drawing/2014/main" id="{B74A18CF-F5D7-4A7D-91F3-B99EA1737B82}"/>
            </a:ext>
          </a:extLst>
        </xdr:cNvPr>
        <xdr:cNvSpPr txBox="1"/>
      </xdr:nvSpPr>
      <xdr:spPr>
        <a:xfrm>
          <a:off x="135007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130464</xdr:rowOff>
    </xdr:from>
    <xdr:ext cx="405111" cy="259045"/>
    <xdr:sp macro="" textlink="">
      <xdr:nvSpPr>
        <xdr:cNvPr id="193" name="n_4aveValue【一般廃棄物処理施設】&#10;有形固定資産減価償却率">
          <a:extLst>
            <a:ext uri="{FF2B5EF4-FFF2-40B4-BE49-F238E27FC236}">
              <a16:creationId xmlns:a16="http://schemas.microsoft.com/office/drawing/2014/main" id="{8AA2BACE-12D0-4DFF-92C4-AF981379C5C4}"/>
            </a:ext>
          </a:extLst>
        </xdr:cNvPr>
        <xdr:cNvSpPr txBox="1"/>
      </xdr:nvSpPr>
      <xdr:spPr>
        <a:xfrm>
          <a:off x="126117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119760</xdr:rowOff>
    </xdr:from>
    <xdr:ext cx="405111" cy="259045"/>
    <xdr:sp macro="" textlink="">
      <xdr:nvSpPr>
        <xdr:cNvPr id="194" name="n_1mainValue【一般廃棄物処理施設】&#10;有形固定資産減価償却率">
          <a:extLst>
            <a:ext uri="{FF2B5EF4-FFF2-40B4-BE49-F238E27FC236}">
              <a16:creationId xmlns:a16="http://schemas.microsoft.com/office/drawing/2014/main" id="{5AEE2A8A-FB5C-4D7B-9656-DF6C49DA8E53}"/>
            </a:ext>
          </a:extLst>
        </xdr:cNvPr>
        <xdr:cNvSpPr txBox="1"/>
      </xdr:nvSpPr>
      <xdr:spPr>
        <a:xfrm>
          <a:off x="152660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25054</xdr:rowOff>
    </xdr:from>
    <xdr:ext cx="405111" cy="259045"/>
    <xdr:sp macro="" textlink="">
      <xdr:nvSpPr>
        <xdr:cNvPr id="195" name="n_2mainValue【一般廃棄物処理施設】&#10;有形固定資産減価償却率">
          <a:extLst>
            <a:ext uri="{FF2B5EF4-FFF2-40B4-BE49-F238E27FC236}">
              <a16:creationId xmlns:a16="http://schemas.microsoft.com/office/drawing/2014/main" id="{CA40041B-D65E-4F30-9C6E-BD55682408B1}"/>
            </a:ext>
          </a:extLst>
        </xdr:cNvPr>
        <xdr:cNvSpPr txBox="1"/>
      </xdr:nvSpPr>
      <xdr:spPr>
        <a:xfrm>
          <a:off x="14389744" y="705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15257</xdr:rowOff>
    </xdr:from>
    <xdr:ext cx="405111" cy="259045"/>
    <xdr:sp macro="" textlink="">
      <xdr:nvSpPr>
        <xdr:cNvPr id="196" name="n_3mainValue【一般廃棄物処理施設】&#10;有形固定資産減価償却率">
          <a:extLst>
            <a:ext uri="{FF2B5EF4-FFF2-40B4-BE49-F238E27FC236}">
              <a16:creationId xmlns:a16="http://schemas.microsoft.com/office/drawing/2014/main" id="{82B6C2AC-7DB5-4E80-BDE1-56A2E3AE6DF1}"/>
            </a:ext>
          </a:extLst>
        </xdr:cNvPr>
        <xdr:cNvSpPr txBox="1"/>
      </xdr:nvSpPr>
      <xdr:spPr>
        <a:xfrm>
          <a:off x="13500744"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23421</xdr:rowOff>
    </xdr:from>
    <xdr:ext cx="405111" cy="259045"/>
    <xdr:sp macro="" textlink="">
      <xdr:nvSpPr>
        <xdr:cNvPr id="197" name="n_4mainValue【一般廃棄物処理施設】&#10;有形固定資産減価償却率">
          <a:extLst>
            <a:ext uri="{FF2B5EF4-FFF2-40B4-BE49-F238E27FC236}">
              <a16:creationId xmlns:a16="http://schemas.microsoft.com/office/drawing/2014/main" id="{6967CB70-C715-4FB7-95B8-5199275C07F1}"/>
            </a:ext>
          </a:extLst>
        </xdr:cNvPr>
        <xdr:cNvSpPr txBox="1"/>
      </xdr:nvSpPr>
      <xdr:spPr>
        <a:xfrm>
          <a:off x="12611744" y="705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198" name="正方形/長方形 197">
          <a:extLst>
            <a:ext uri="{FF2B5EF4-FFF2-40B4-BE49-F238E27FC236}">
              <a16:creationId xmlns:a16="http://schemas.microsoft.com/office/drawing/2014/main" id="{A9A0BA01-3257-4BD6-893E-4BEF91C7C49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99" name="正方形/長方形 198">
          <a:extLst>
            <a:ext uri="{FF2B5EF4-FFF2-40B4-BE49-F238E27FC236}">
              <a16:creationId xmlns:a16="http://schemas.microsoft.com/office/drawing/2014/main" id="{07EE5424-DC8A-416E-ABA3-29A403497A3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0" name="正方形/長方形 199">
          <a:extLst>
            <a:ext uri="{FF2B5EF4-FFF2-40B4-BE49-F238E27FC236}">
              <a16:creationId xmlns:a16="http://schemas.microsoft.com/office/drawing/2014/main" id="{4244FE36-2F37-4FA6-8229-53FF71AB8F4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01" name="正方形/長方形 200">
          <a:extLst>
            <a:ext uri="{FF2B5EF4-FFF2-40B4-BE49-F238E27FC236}">
              <a16:creationId xmlns:a16="http://schemas.microsoft.com/office/drawing/2014/main" id="{00EBA975-29C7-4DA9-8B48-2D7F22D3061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02" name="正方形/長方形 201">
          <a:extLst>
            <a:ext uri="{FF2B5EF4-FFF2-40B4-BE49-F238E27FC236}">
              <a16:creationId xmlns:a16="http://schemas.microsoft.com/office/drawing/2014/main" id="{6D4E08FD-5915-4D43-A003-FE07294BFE1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03" name="正方形/長方形 202">
          <a:extLst>
            <a:ext uri="{FF2B5EF4-FFF2-40B4-BE49-F238E27FC236}">
              <a16:creationId xmlns:a16="http://schemas.microsoft.com/office/drawing/2014/main" id="{F86AA5F3-A5B1-4D31-9866-85E606B0D30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04" name="正方形/長方形 203">
          <a:extLst>
            <a:ext uri="{FF2B5EF4-FFF2-40B4-BE49-F238E27FC236}">
              <a16:creationId xmlns:a16="http://schemas.microsoft.com/office/drawing/2014/main" id="{C29BF7EA-8121-48B3-9E1B-BF310F6D3EA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05" name="正方形/長方形 204">
          <a:extLst>
            <a:ext uri="{FF2B5EF4-FFF2-40B4-BE49-F238E27FC236}">
              <a16:creationId xmlns:a16="http://schemas.microsoft.com/office/drawing/2014/main" id="{94A06238-9C08-4275-9BCB-2CAAC316DD0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06" name="テキスト ボックス 205">
          <a:extLst>
            <a:ext uri="{FF2B5EF4-FFF2-40B4-BE49-F238E27FC236}">
              <a16:creationId xmlns:a16="http://schemas.microsoft.com/office/drawing/2014/main" id="{2C996971-2DDB-4DCA-A198-F9D64C0D5AD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07" name="直線コネクタ 206">
          <a:extLst>
            <a:ext uri="{FF2B5EF4-FFF2-40B4-BE49-F238E27FC236}">
              <a16:creationId xmlns:a16="http://schemas.microsoft.com/office/drawing/2014/main" id="{A7D8E8D9-3DD2-46F9-A579-43BE029D605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08" name="直線コネクタ 207">
          <a:extLst>
            <a:ext uri="{FF2B5EF4-FFF2-40B4-BE49-F238E27FC236}">
              <a16:creationId xmlns:a16="http://schemas.microsoft.com/office/drawing/2014/main" id="{B7CC0BA4-7973-4E5E-B2DC-25F370E39CA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09" name="テキスト ボックス 208">
          <a:extLst>
            <a:ext uri="{FF2B5EF4-FFF2-40B4-BE49-F238E27FC236}">
              <a16:creationId xmlns:a16="http://schemas.microsoft.com/office/drawing/2014/main" id="{C7B8889D-617D-42C1-A1D4-FA0961B5EE28}"/>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10" name="直線コネクタ 209">
          <a:extLst>
            <a:ext uri="{FF2B5EF4-FFF2-40B4-BE49-F238E27FC236}">
              <a16:creationId xmlns:a16="http://schemas.microsoft.com/office/drawing/2014/main" id="{580D4B40-9642-4A0C-BF27-29D39791355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211" name="テキスト ボックス 210">
          <a:extLst>
            <a:ext uri="{FF2B5EF4-FFF2-40B4-BE49-F238E27FC236}">
              <a16:creationId xmlns:a16="http://schemas.microsoft.com/office/drawing/2014/main" id="{19065A56-547A-4CCE-AE26-214562DE3842}"/>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12" name="直線コネクタ 211">
          <a:extLst>
            <a:ext uri="{FF2B5EF4-FFF2-40B4-BE49-F238E27FC236}">
              <a16:creationId xmlns:a16="http://schemas.microsoft.com/office/drawing/2014/main" id="{FAA90A6D-9942-4F7C-A165-F843E679E853}"/>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213" name="テキスト ボックス 212">
          <a:extLst>
            <a:ext uri="{FF2B5EF4-FFF2-40B4-BE49-F238E27FC236}">
              <a16:creationId xmlns:a16="http://schemas.microsoft.com/office/drawing/2014/main" id="{D7B0EC4B-C65B-4C0B-BFDB-69C2F446825D}"/>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14" name="直線コネクタ 213">
          <a:extLst>
            <a:ext uri="{FF2B5EF4-FFF2-40B4-BE49-F238E27FC236}">
              <a16:creationId xmlns:a16="http://schemas.microsoft.com/office/drawing/2014/main" id="{4CBCDD55-26AF-42B1-BEA8-2093E7C2C55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215" name="テキスト ボックス 214">
          <a:extLst>
            <a:ext uri="{FF2B5EF4-FFF2-40B4-BE49-F238E27FC236}">
              <a16:creationId xmlns:a16="http://schemas.microsoft.com/office/drawing/2014/main" id="{0F1272FC-8C97-4C3F-BC7B-17AD1B194E60}"/>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16" name="直線コネクタ 215">
          <a:extLst>
            <a:ext uri="{FF2B5EF4-FFF2-40B4-BE49-F238E27FC236}">
              <a16:creationId xmlns:a16="http://schemas.microsoft.com/office/drawing/2014/main" id="{51B3AA25-3CB8-4FF4-B214-9198B45308F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17" name="テキスト ボックス 216">
          <a:extLst>
            <a:ext uri="{FF2B5EF4-FFF2-40B4-BE49-F238E27FC236}">
              <a16:creationId xmlns:a16="http://schemas.microsoft.com/office/drawing/2014/main" id="{41C941AC-6616-442D-AE33-8ED9238C51A6}"/>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18" name="【一般廃棄物処理施設】&#10;一人当たり有形固定資産（償却資産）額グラフ枠">
          <a:extLst>
            <a:ext uri="{FF2B5EF4-FFF2-40B4-BE49-F238E27FC236}">
              <a16:creationId xmlns:a16="http://schemas.microsoft.com/office/drawing/2014/main" id="{301CC34A-137F-48AA-ABC8-BA8C5C9BB10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219" name="直線コネクタ 218">
          <a:extLst>
            <a:ext uri="{FF2B5EF4-FFF2-40B4-BE49-F238E27FC236}">
              <a16:creationId xmlns:a16="http://schemas.microsoft.com/office/drawing/2014/main" id="{28D33E7C-5B4A-4BFB-A05B-FA2D4DC224B3}"/>
            </a:ext>
          </a:extLst>
        </xdr:cNvPr>
        <xdr:cNvCxnSpPr/>
      </xdr:nvCxnSpPr>
      <xdr:spPr>
        <a:xfrm flipV="1">
          <a:off x="22160864" y="5794515"/>
          <a:ext cx="0" cy="136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220" name="【一般廃棄物処理施設】&#10;一人当たり有形固定資産（償却資産）額最小値テキスト">
          <a:extLst>
            <a:ext uri="{FF2B5EF4-FFF2-40B4-BE49-F238E27FC236}">
              <a16:creationId xmlns:a16="http://schemas.microsoft.com/office/drawing/2014/main" id="{113B2C0F-4B5F-40F2-B1F4-A0D02085359D}"/>
            </a:ext>
          </a:extLst>
        </xdr:cNvPr>
        <xdr:cNvSpPr txBox="1"/>
      </xdr:nvSpPr>
      <xdr:spPr>
        <a:xfrm>
          <a:off x="22199600" y="716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221" name="直線コネクタ 220">
          <a:extLst>
            <a:ext uri="{FF2B5EF4-FFF2-40B4-BE49-F238E27FC236}">
              <a16:creationId xmlns:a16="http://schemas.microsoft.com/office/drawing/2014/main" id="{D39191E6-8914-4517-AC9C-90B8C3976449}"/>
            </a:ext>
          </a:extLst>
        </xdr:cNvPr>
        <xdr:cNvCxnSpPr/>
      </xdr:nvCxnSpPr>
      <xdr:spPr>
        <a:xfrm>
          <a:off x="22072600" y="716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222" name="【一般廃棄物処理施設】&#10;一人当たり有形固定資産（償却資産）額最大値テキスト">
          <a:extLst>
            <a:ext uri="{FF2B5EF4-FFF2-40B4-BE49-F238E27FC236}">
              <a16:creationId xmlns:a16="http://schemas.microsoft.com/office/drawing/2014/main" id="{27B54209-D9E3-4894-AD9B-45AF765782F8}"/>
            </a:ext>
          </a:extLst>
        </xdr:cNvPr>
        <xdr:cNvSpPr txBox="1"/>
      </xdr:nvSpPr>
      <xdr:spPr>
        <a:xfrm>
          <a:off x="22199600" y="5569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223" name="直線コネクタ 222">
          <a:extLst>
            <a:ext uri="{FF2B5EF4-FFF2-40B4-BE49-F238E27FC236}">
              <a16:creationId xmlns:a16="http://schemas.microsoft.com/office/drawing/2014/main" id="{30D0A4D5-AB48-486E-9FBF-36FB869B7247}"/>
            </a:ext>
          </a:extLst>
        </xdr:cNvPr>
        <xdr:cNvCxnSpPr/>
      </xdr:nvCxnSpPr>
      <xdr:spPr>
        <a:xfrm>
          <a:off x="22072600" y="579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107068</xdr:rowOff>
    </xdr:from>
    <xdr:ext cx="599010" cy="259045"/>
    <xdr:sp macro="" textlink="">
      <xdr:nvSpPr>
        <xdr:cNvPr id="224" name="【一般廃棄物処理施設】&#10;一人当たり有形固定資産（償却資産）額平均値テキスト">
          <a:extLst>
            <a:ext uri="{FF2B5EF4-FFF2-40B4-BE49-F238E27FC236}">
              <a16:creationId xmlns:a16="http://schemas.microsoft.com/office/drawing/2014/main" id="{E458704E-C395-42FF-BE44-DFA9790D2A1A}"/>
            </a:ext>
          </a:extLst>
        </xdr:cNvPr>
        <xdr:cNvSpPr txBox="1"/>
      </xdr:nvSpPr>
      <xdr:spPr>
        <a:xfrm>
          <a:off x="22199600" y="6965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225" name="フローチャート: 判断 224">
          <a:extLst>
            <a:ext uri="{FF2B5EF4-FFF2-40B4-BE49-F238E27FC236}">
              <a16:creationId xmlns:a16="http://schemas.microsoft.com/office/drawing/2014/main" id="{2123DD77-1BD0-46A7-85CB-3998F1E6D718}"/>
            </a:ext>
          </a:extLst>
        </xdr:cNvPr>
        <xdr:cNvSpPr/>
      </xdr:nvSpPr>
      <xdr:spPr>
        <a:xfrm>
          <a:off x="22110700" y="698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118345</xdr:rowOff>
    </xdr:from>
    <xdr:to>
      <xdr:col>112</xdr:col>
      <xdr:colOff>38100</xdr:colOff>
      <xdr:row>41</xdr:row>
      <xdr:rowOff>48495</xdr:rowOff>
    </xdr:to>
    <xdr:sp macro="" textlink="">
      <xdr:nvSpPr>
        <xdr:cNvPr id="226" name="フローチャート: 判断 225">
          <a:extLst>
            <a:ext uri="{FF2B5EF4-FFF2-40B4-BE49-F238E27FC236}">
              <a16:creationId xmlns:a16="http://schemas.microsoft.com/office/drawing/2014/main" id="{46D63DA4-4235-4DDE-B4D0-9FE67E01D234}"/>
            </a:ext>
          </a:extLst>
        </xdr:cNvPr>
        <xdr:cNvSpPr/>
      </xdr:nvSpPr>
      <xdr:spPr>
        <a:xfrm>
          <a:off x="21272500" y="697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129681</xdr:rowOff>
    </xdr:from>
    <xdr:to>
      <xdr:col>107</xdr:col>
      <xdr:colOff>101600</xdr:colOff>
      <xdr:row>41</xdr:row>
      <xdr:rowOff>59831</xdr:rowOff>
    </xdr:to>
    <xdr:sp macro="" textlink="">
      <xdr:nvSpPr>
        <xdr:cNvPr id="227" name="フローチャート: 判断 226">
          <a:extLst>
            <a:ext uri="{FF2B5EF4-FFF2-40B4-BE49-F238E27FC236}">
              <a16:creationId xmlns:a16="http://schemas.microsoft.com/office/drawing/2014/main" id="{0D09E3EE-3166-4B53-AA22-4C212010DC5F}"/>
            </a:ext>
          </a:extLst>
        </xdr:cNvPr>
        <xdr:cNvSpPr/>
      </xdr:nvSpPr>
      <xdr:spPr>
        <a:xfrm>
          <a:off x="20383500" y="698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136325</xdr:rowOff>
    </xdr:from>
    <xdr:to>
      <xdr:col>102</xdr:col>
      <xdr:colOff>165100</xdr:colOff>
      <xdr:row>41</xdr:row>
      <xdr:rowOff>66475</xdr:rowOff>
    </xdr:to>
    <xdr:sp macro="" textlink="">
      <xdr:nvSpPr>
        <xdr:cNvPr id="228" name="フローチャート: 判断 227">
          <a:extLst>
            <a:ext uri="{FF2B5EF4-FFF2-40B4-BE49-F238E27FC236}">
              <a16:creationId xmlns:a16="http://schemas.microsoft.com/office/drawing/2014/main" id="{E1813BD5-0F10-4585-B0BE-F20EBEC56BE8}"/>
            </a:ext>
          </a:extLst>
        </xdr:cNvPr>
        <xdr:cNvSpPr/>
      </xdr:nvSpPr>
      <xdr:spPr>
        <a:xfrm>
          <a:off x="19494500" y="69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160423</xdr:rowOff>
    </xdr:from>
    <xdr:to>
      <xdr:col>98</xdr:col>
      <xdr:colOff>38100</xdr:colOff>
      <xdr:row>41</xdr:row>
      <xdr:rowOff>90573</xdr:rowOff>
    </xdr:to>
    <xdr:sp macro="" textlink="">
      <xdr:nvSpPr>
        <xdr:cNvPr id="229" name="フローチャート: 判断 228">
          <a:extLst>
            <a:ext uri="{FF2B5EF4-FFF2-40B4-BE49-F238E27FC236}">
              <a16:creationId xmlns:a16="http://schemas.microsoft.com/office/drawing/2014/main" id="{8D4498B7-890F-414A-B9AA-FDA44683F7FE}"/>
            </a:ext>
          </a:extLst>
        </xdr:cNvPr>
        <xdr:cNvSpPr/>
      </xdr:nvSpPr>
      <xdr:spPr>
        <a:xfrm>
          <a:off x="18605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30" name="テキスト ボックス 229">
          <a:extLst>
            <a:ext uri="{FF2B5EF4-FFF2-40B4-BE49-F238E27FC236}">
              <a16:creationId xmlns:a16="http://schemas.microsoft.com/office/drawing/2014/main" id="{311465A2-7FC2-41E0-ACEB-0D3C7443DCA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31" name="テキスト ボックス 230">
          <a:extLst>
            <a:ext uri="{FF2B5EF4-FFF2-40B4-BE49-F238E27FC236}">
              <a16:creationId xmlns:a16="http://schemas.microsoft.com/office/drawing/2014/main" id="{CA24AD8E-211C-4177-AF9C-E8C22190AC4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32" name="テキスト ボックス 231">
          <a:extLst>
            <a:ext uri="{FF2B5EF4-FFF2-40B4-BE49-F238E27FC236}">
              <a16:creationId xmlns:a16="http://schemas.microsoft.com/office/drawing/2014/main" id="{4C4E4478-FEC1-481D-9376-35A1C6FFE19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33" name="テキスト ボックス 232">
          <a:extLst>
            <a:ext uri="{FF2B5EF4-FFF2-40B4-BE49-F238E27FC236}">
              <a16:creationId xmlns:a16="http://schemas.microsoft.com/office/drawing/2014/main" id="{6A53D545-C7B4-4AD0-8B08-E0702BD127F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34" name="テキスト ボックス 233">
          <a:extLst>
            <a:ext uri="{FF2B5EF4-FFF2-40B4-BE49-F238E27FC236}">
              <a16:creationId xmlns:a16="http://schemas.microsoft.com/office/drawing/2014/main" id="{D72C6945-DB2D-49C0-A6A7-C93B45B50F6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26795</xdr:rowOff>
    </xdr:from>
    <xdr:to>
      <xdr:col>116</xdr:col>
      <xdr:colOff>114300</xdr:colOff>
      <xdr:row>40</xdr:row>
      <xdr:rowOff>128395</xdr:rowOff>
    </xdr:to>
    <xdr:sp macro="" textlink="">
      <xdr:nvSpPr>
        <xdr:cNvPr id="235" name="楕円 234">
          <a:extLst>
            <a:ext uri="{FF2B5EF4-FFF2-40B4-BE49-F238E27FC236}">
              <a16:creationId xmlns:a16="http://schemas.microsoft.com/office/drawing/2014/main" id="{DDF6BB2E-76A8-447B-A72A-CD689AA4B55E}"/>
            </a:ext>
          </a:extLst>
        </xdr:cNvPr>
        <xdr:cNvSpPr/>
      </xdr:nvSpPr>
      <xdr:spPr>
        <a:xfrm>
          <a:off x="22110700" y="688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49672</xdr:rowOff>
    </xdr:from>
    <xdr:ext cx="599010" cy="259045"/>
    <xdr:sp macro="" textlink="">
      <xdr:nvSpPr>
        <xdr:cNvPr id="236" name="【一般廃棄物処理施設】&#10;一人当たり有形固定資産（償却資産）額該当値テキスト">
          <a:extLst>
            <a:ext uri="{FF2B5EF4-FFF2-40B4-BE49-F238E27FC236}">
              <a16:creationId xmlns:a16="http://schemas.microsoft.com/office/drawing/2014/main" id="{2F23DFD3-75B8-482B-89A0-804A52AF171C}"/>
            </a:ext>
          </a:extLst>
        </xdr:cNvPr>
        <xdr:cNvSpPr txBox="1"/>
      </xdr:nvSpPr>
      <xdr:spPr>
        <a:xfrm>
          <a:off x="22199600" y="673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25554</xdr:rowOff>
    </xdr:from>
    <xdr:to>
      <xdr:col>112</xdr:col>
      <xdr:colOff>38100</xdr:colOff>
      <xdr:row>40</xdr:row>
      <xdr:rowOff>127154</xdr:rowOff>
    </xdr:to>
    <xdr:sp macro="" textlink="">
      <xdr:nvSpPr>
        <xdr:cNvPr id="237" name="楕円 236">
          <a:extLst>
            <a:ext uri="{FF2B5EF4-FFF2-40B4-BE49-F238E27FC236}">
              <a16:creationId xmlns:a16="http://schemas.microsoft.com/office/drawing/2014/main" id="{F7A64226-53A4-4669-B026-CD599C9179D0}"/>
            </a:ext>
          </a:extLst>
        </xdr:cNvPr>
        <xdr:cNvSpPr/>
      </xdr:nvSpPr>
      <xdr:spPr>
        <a:xfrm>
          <a:off x="21272500" y="68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76354</xdr:rowOff>
    </xdr:from>
    <xdr:to>
      <xdr:col>116</xdr:col>
      <xdr:colOff>63500</xdr:colOff>
      <xdr:row>40</xdr:row>
      <xdr:rowOff>77595</xdr:rowOff>
    </xdr:to>
    <xdr:cxnSp macro="">
      <xdr:nvCxnSpPr>
        <xdr:cNvPr id="238" name="直線コネクタ 237">
          <a:extLst>
            <a:ext uri="{FF2B5EF4-FFF2-40B4-BE49-F238E27FC236}">
              <a16:creationId xmlns:a16="http://schemas.microsoft.com/office/drawing/2014/main" id="{5A4D19B9-60D5-484E-AA62-FAC46AAE45C0}"/>
            </a:ext>
          </a:extLst>
        </xdr:cNvPr>
        <xdr:cNvCxnSpPr/>
      </xdr:nvCxnSpPr>
      <xdr:spPr>
        <a:xfrm>
          <a:off x="21323300" y="6934354"/>
          <a:ext cx="8382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97936</xdr:rowOff>
    </xdr:from>
    <xdr:to>
      <xdr:col>107</xdr:col>
      <xdr:colOff>101600</xdr:colOff>
      <xdr:row>38</xdr:row>
      <xdr:rowOff>28086</xdr:rowOff>
    </xdr:to>
    <xdr:sp macro="" textlink="">
      <xdr:nvSpPr>
        <xdr:cNvPr id="239" name="楕円 238">
          <a:extLst>
            <a:ext uri="{FF2B5EF4-FFF2-40B4-BE49-F238E27FC236}">
              <a16:creationId xmlns:a16="http://schemas.microsoft.com/office/drawing/2014/main" id="{A767EAEE-25D5-4B34-82EA-C8C6596D0793}"/>
            </a:ext>
          </a:extLst>
        </xdr:cNvPr>
        <xdr:cNvSpPr/>
      </xdr:nvSpPr>
      <xdr:spPr>
        <a:xfrm>
          <a:off x="20383500" y="644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148736</xdr:rowOff>
    </xdr:from>
    <xdr:to>
      <xdr:col>111</xdr:col>
      <xdr:colOff>177800</xdr:colOff>
      <xdr:row>40</xdr:row>
      <xdr:rowOff>76354</xdr:rowOff>
    </xdr:to>
    <xdr:cxnSp macro="">
      <xdr:nvCxnSpPr>
        <xdr:cNvPr id="240" name="直線コネクタ 239">
          <a:extLst>
            <a:ext uri="{FF2B5EF4-FFF2-40B4-BE49-F238E27FC236}">
              <a16:creationId xmlns:a16="http://schemas.microsoft.com/office/drawing/2014/main" id="{1C01DC63-80B5-487E-832C-675E326B7D61}"/>
            </a:ext>
          </a:extLst>
        </xdr:cNvPr>
        <xdr:cNvCxnSpPr/>
      </xdr:nvCxnSpPr>
      <xdr:spPr>
        <a:xfrm>
          <a:off x="20434300" y="6492386"/>
          <a:ext cx="889000" cy="44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122672</xdr:rowOff>
    </xdr:from>
    <xdr:to>
      <xdr:col>102</xdr:col>
      <xdr:colOff>165100</xdr:colOff>
      <xdr:row>38</xdr:row>
      <xdr:rowOff>52822</xdr:rowOff>
    </xdr:to>
    <xdr:sp macro="" textlink="">
      <xdr:nvSpPr>
        <xdr:cNvPr id="241" name="楕円 240">
          <a:extLst>
            <a:ext uri="{FF2B5EF4-FFF2-40B4-BE49-F238E27FC236}">
              <a16:creationId xmlns:a16="http://schemas.microsoft.com/office/drawing/2014/main" id="{551B23C7-0786-4DBE-9900-B93AC424980E}"/>
            </a:ext>
          </a:extLst>
        </xdr:cNvPr>
        <xdr:cNvSpPr/>
      </xdr:nvSpPr>
      <xdr:spPr>
        <a:xfrm>
          <a:off x="19494500" y="646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148736</xdr:rowOff>
    </xdr:from>
    <xdr:to>
      <xdr:col>107</xdr:col>
      <xdr:colOff>50800</xdr:colOff>
      <xdr:row>38</xdr:row>
      <xdr:rowOff>2022</xdr:rowOff>
    </xdr:to>
    <xdr:cxnSp macro="">
      <xdr:nvCxnSpPr>
        <xdr:cNvPr id="242" name="直線コネクタ 241">
          <a:extLst>
            <a:ext uri="{FF2B5EF4-FFF2-40B4-BE49-F238E27FC236}">
              <a16:creationId xmlns:a16="http://schemas.microsoft.com/office/drawing/2014/main" id="{1C3FB267-1C4A-4488-B650-B4BF8653061E}"/>
            </a:ext>
          </a:extLst>
        </xdr:cNvPr>
        <xdr:cNvCxnSpPr/>
      </xdr:nvCxnSpPr>
      <xdr:spPr>
        <a:xfrm flipV="1">
          <a:off x="19545300" y="6492386"/>
          <a:ext cx="889000" cy="2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125366</xdr:rowOff>
    </xdr:from>
    <xdr:to>
      <xdr:col>98</xdr:col>
      <xdr:colOff>38100</xdr:colOff>
      <xdr:row>38</xdr:row>
      <xdr:rowOff>55516</xdr:rowOff>
    </xdr:to>
    <xdr:sp macro="" textlink="">
      <xdr:nvSpPr>
        <xdr:cNvPr id="243" name="楕円 242">
          <a:extLst>
            <a:ext uri="{FF2B5EF4-FFF2-40B4-BE49-F238E27FC236}">
              <a16:creationId xmlns:a16="http://schemas.microsoft.com/office/drawing/2014/main" id="{9AB07F98-97BE-478C-BB46-B53E31D4E6AD}"/>
            </a:ext>
          </a:extLst>
        </xdr:cNvPr>
        <xdr:cNvSpPr/>
      </xdr:nvSpPr>
      <xdr:spPr>
        <a:xfrm>
          <a:off x="18605500" y="646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2022</xdr:rowOff>
    </xdr:from>
    <xdr:to>
      <xdr:col>102</xdr:col>
      <xdr:colOff>114300</xdr:colOff>
      <xdr:row>38</xdr:row>
      <xdr:rowOff>4716</xdr:rowOff>
    </xdr:to>
    <xdr:cxnSp macro="">
      <xdr:nvCxnSpPr>
        <xdr:cNvPr id="244" name="直線コネクタ 243">
          <a:extLst>
            <a:ext uri="{FF2B5EF4-FFF2-40B4-BE49-F238E27FC236}">
              <a16:creationId xmlns:a16="http://schemas.microsoft.com/office/drawing/2014/main" id="{AF7CD0C4-EC1F-4293-99BB-5BCD16BE8866}"/>
            </a:ext>
          </a:extLst>
        </xdr:cNvPr>
        <xdr:cNvCxnSpPr/>
      </xdr:nvCxnSpPr>
      <xdr:spPr>
        <a:xfrm flipV="1">
          <a:off x="18656300" y="6517122"/>
          <a:ext cx="889000" cy="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39622</xdr:rowOff>
    </xdr:from>
    <xdr:ext cx="599010" cy="259045"/>
    <xdr:sp macro="" textlink="">
      <xdr:nvSpPr>
        <xdr:cNvPr id="245" name="n_1aveValue【一般廃棄物処理施設】&#10;一人当たり有形固定資産（償却資産）額">
          <a:extLst>
            <a:ext uri="{FF2B5EF4-FFF2-40B4-BE49-F238E27FC236}">
              <a16:creationId xmlns:a16="http://schemas.microsoft.com/office/drawing/2014/main" id="{8AFFF205-613C-4776-8C13-179902E7BFCB}"/>
            </a:ext>
          </a:extLst>
        </xdr:cNvPr>
        <xdr:cNvSpPr txBox="1"/>
      </xdr:nvSpPr>
      <xdr:spPr>
        <a:xfrm>
          <a:off x="21011095" y="706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50958</xdr:rowOff>
    </xdr:from>
    <xdr:ext cx="599010" cy="259045"/>
    <xdr:sp macro="" textlink="">
      <xdr:nvSpPr>
        <xdr:cNvPr id="246" name="n_2aveValue【一般廃棄物処理施設】&#10;一人当たり有形固定資産（償却資産）額">
          <a:extLst>
            <a:ext uri="{FF2B5EF4-FFF2-40B4-BE49-F238E27FC236}">
              <a16:creationId xmlns:a16="http://schemas.microsoft.com/office/drawing/2014/main" id="{8BF3A5D2-E432-4DED-A1C4-579ABA0A3585}"/>
            </a:ext>
          </a:extLst>
        </xdr:cNvPr>
        <xdr:cNvSpPr txBox="1"/>
      </xdr:nvSpPr>
      <xdr:spPr>
        <a:xfrm>
          <a:off x="20134795" y="7080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57602</xdr:rowOff>
    </xdr:from>
    <xdr:ext cx="599010" cy="259045"/>
    <xdr:sp macro="" textlink="">
      <xdr:nvSpPr>
        <xdr:cNvPr id="247" name="n_3aveValue【一般廃棄物処理施設】&#10;一人当たり有形固定資産（償却資産）額">
          <a:extLst>
            <a:ext uri="{FF2B5EF4-FFF2-40B4-BE49-F238E27FC236}">
              <a16:creationId xmlns:a16="http://schemas.microsoft.com/office/drawing/2014/main" id="{259F36F7-6CA6-4EEE-B18F-21801628A140}"/>
            </a:ext>
          </a:extLst>
        </xdr:cNvPr>
        <xdr:cNvSpPr txBox="1"/>
      </xdr:nvSpPr>
      <xdr:spPr>
        <a:xfrm>
          <a:off x="19245795" y="7087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81700</xdr:rowOff>
    </xdr:from>
    <xdr:ext cx="599010" cy="259045"/>
    <xdr:sp macro="" textlink="">
      <xdr:nvSpPr>
        <xdr:cNvPr id="248" name="n_4aveValue【一般廃棄物処理施設】&#10;一人当たり有形固定資産（償却資産）額">
          <a:extLst>
            <a:ext uri="{FF2B5EF4-FFF2-40B4-BE49-F238E27FC236}">
              <a16:creationId xmlns:a16="http://schemas.microsoft.com/office/drawing/2014/main" id="{71128047-BC2E-4E32-B963-2555F92F32AE}"/>
            </a:ext>
          </a:extLst>
        </xdr:cNvPr>
        <xdr:cNvSpPr txBox="1"/>
      </xdr:nvSpPr>
      <xdr:spPr>
        <a:xfrm>
          <a:off x="18356795" y="711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143681</xdr:rowOff>
    </xdr:from>
    <xdr:ext cx="599010" cy="259045"/>
    <xdr:sp macro="" textlink="">
      <xdr:nvSpPr>
        <xdr:cNvPr id="249" name="n_1mainValue【一般廃棄物処理施設】&#10;一人当たり有形固定資産（償却資産）額">
          <a:extLst>
            <a:ext uri="{FF2B5EF4-FFF2-40B4-BE49-F238E27FC236}">
              <a16:creationId xmlns:a16="http://schemas.microsoft.com/office/drawing/2014/main" id="{3E36018A-5F79-4586-847B-633E3601391F}"/>
            </a:ext>
          </a:extLst>
        </xdr:cNvPr>
        <xdr:cNvSpPr txBox="1"/>
      </xdr:nvSpPr>
      <xdr:spPr>
        <a:xfrm>
          <a:off x="21011095" y="6658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86705</xdr:colOff>
      <xdr:row>36</xdr:row>
      <xdr:rowOff>44613</xdr:rowOff>
    </xdr:from>
    <xdr:ext cx="690189" cy="259045"/>
    <xdr:sp macro="" textlink="">
      <xdr:nvSpPr>
        <xdr:cNvPr id="250" name="n_2mainValue【一般廃棄物処理施設】&#10;一人当たり有形固定資産（償却資産）額">
          <a:extLst>
            <a:ext uri="{FF2B5EF4-FFF2-40B4-BE49-F238E27FC236}">
              <a16:creationId xmlns:a16="http://schemas.microsoft.com/office/drawing/2014/main" id="{677F898F-B558-445E-9CFC-2FC50AA3C090}"/>
            </a:ext>
          </a:extLst>
        </xdr:cNvPr>
        <xdr:cNvSpPr txBox="1"/>
      </xdr:nvSpPr>
      <xdr:spPr>
        <a:xfrm>
          <a:off x="20089205" y="62168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36</xdr:row>
      <xdr:rowOff>69349</xdr:rowOff>
    </xdr:from>
    <xdr:ext cx="690189" cy="259045"/>
    <xdr:sp macro="" textlink="">
      <xdr:nvSpPr>
        <xdr:cNvPr id="251" name="n_3mainValue【一般廃棄物処理施設】&#10;一人当たり有形固定資産（償却資産）額">
          <a:extLst>
            <a:ext uri="{FF2B5EF4-FFF2-40B4-BE49-F238E27FC236}">
              <a16:creationId xmlns:a16="http://schemas.microsoft.com/office/drawing/2014/main" id="{5B275766-C5AD-4D7B-A414-62DCC2C5768B}"/>
            </a:ext>
          </a:extLst>
        </xdr:cNvPr>
        <xdr:cNvSpPr txBox="1"/>
      </xdr:nvSpPr>
      <xdr:spPr>
        <a:xfrm>
          <a:off x="19200205" y="62415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36</xdr:row>
      <xdr:rowOff>72043</xdr:rowOff>
    </xdr:from>
    <xdr:ext cx="690189" cy="259045"/>
    <xdr:sp macro="" textlink="">
      <xdr:nvSpPr>
        <xdr:cNvPr id="252" name="n_4mainValue【一般廃棄物処理施設】&#10;一人当たり有形固定資産（償却資産）額">
          <a:extLst>
            <a:ext uri="{FF2B5EF4-FFF2-40B4-BE49-F238E27FC236}">
              <a16:creationId xmlns:a16="http://schemas.microsoft.com/office/drawing/2014/main" id="{69A18316-D843-44EA-8740-8CD3E96BE390}"/>
            </a:ext>
          </a:extLst>
        </xdr:cNvPr>
        <xdr:cNvSpPr txBox="1"/>
      </xdr:nvSpPr>
      <xdr:spPr>
        <a:xfrm>
          <a:off x="18311205" y="62442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53" name="正方形/長方形 252">
          <a:extLst>
            <a:ext uri="{FF2B5EF4-FFF2-40B4-BE49-F238E27FC236}">
              <a16:creationId xmlns:a16="http://schemas.microsoft.com/office/drawing/2014/main" id="{32327951-9DEA-47A4-91C0-A6041BD4893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54" name="正方形/長方形 253">
          <a:extLst>
            <a:ext uri="{FF2B5EF4-FFF2-40B4-BE49-F238E27FC236}">
              <a16:creationId xmlns:a16="http://schemas.microsoft.com/office/drawing/2014/main" id="{DF061369-693F-4CA2-ACB7-02C675A6C43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55" name="正方形/長方形 254">
          <a:extLst>
            <a:ext uri="{FF2B5EF4-FFF2-40B4-BE49-F238E27FC236}">
              <a16:creationId xmlns:a16="http://schemas.microsoft.com/office/drawing/2014/main" id="{DE57112B-00E0-4F91-AA60-A7101E93D7E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56" name="正方形/長方形 255">
          <a:extLst>
            <a:ext uri="{FF2B5EF4-FFF2-40B4-BE49-F238E27FC236}">
              <a16:creationId xmlns:a16="http://schemas.microsoft.com/office/drawing/2014/main" id="{96068EF8-D3BB-478F-807B-075402FCA3E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57" name="正方形/長方形 256">
          <a:extLst>
            <a:ext uri="{FF2B5EF4-FFF2-40B4-BE49-F238E27FC236}">
              <a16:creationId xmlns:a16="http://schemas.microsoft.com/office/drawing/2014/main" id="{7EAAE02C-432B-40A2-8DF6-A9DBCAF9D99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58" name="正方形/長方形 257">
          <a:extLst>
            <a:ext uri="{FF2B5EF4-FFF2-40B4-BE49-F238E27FC236}">
              <a16:creationId xmlns:a16="http://schemas.microsoft.com/office/drawing/2014/main" id="{E0DE894D-5BDD-4D93-8703-7702B9E8502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59" name="正方形/長方形 258">
          <a:extLst>
            <a:ext uri="{FF2B5EF4-FFF2-40B4-BE49-F238E27FC236}">
              <a16:creationId xmlns:a16="http://schemas.microsoft.com/office/drawing/2014/main" id="{4C99C14D-09C8-40B2-A9A3-A7EC53858DA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0" name="正方形/長方形 259">
          <a:extLst>
            <a:ext uri="{FF2B5EF4-FFF2-40B4-BE49-F238E27FC236}">
              <a16:creationId xmlns:a16="http://schemas.microsoft.com/office/drawing/2014/main" id="{0249C808-C93B-482A-B9F3-BC4A0AD10D6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61" name="テキスト ボックス 260">
          <a:extLst>
            <a:ext uri="{FF2B5EF4-FFF2-40B4-BE49-F238E27FC236}">
              <a16:creationId xmlns:a16="http://schemas.microsoft.com/office/drawing/2014/main" id="{0F2DAEDD-C476-4029-95C9-B3A4B9E933E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62" name="直線コネクタ 261">
          <a:extLst>
            <a:ext uri="{FF2B5EF4-FFF2-40B4-BE49-F238E27FC236}">
              <a16:creationId xmlns:a16="http://schemas.microsoft.com/office/drawing/2014/main" id="{4E48C503-4DB9-4AEB-BCC2-2A5CD77D322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63" name="テキスト ボックス 262">
          <a:extLst>
            <a:ext uri="{FF2B5EF4-FFF2-40B4-BE49-F238E27FC236}">
              <a16:creationId xmlns:a16="http://schemas.microsoft.com/office/drawing/2014/main" id="{DF8415B7-B3E0-4DA7-AFE8-A66A963CEA3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64" name="直線コネクタ 263">
          <a:extLst>
            <a:ext uri="{FF2B5EF4-FFF2-40B4-BE49-F238E27FC236}">
              <a16:creationId xmlns:a16="http://schemas.microsoft.com/office/drawing/2014/main" id="{4A5755F1-3E01-47CD-B0D0-AD4F339929F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265" name="テキスト ボックス 264">
          <a:extLst>
            <a:ext uri="{FF2B5EF4-FFF2-40B4-BE49-F238E27FC236}">
              <a16:creationId xmlns:a16="http://schemas.microsoft.com/office/drawing/2014/main" id="{5B084292-979F-4A5B-BE99-6E753764A8BF}"/>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66" name="直線コネクタ 265">
          <a:extLst>
            <a:ext uri="{FF2B5EF4-FFF2-40B4-BE49-F238E27FC236}">
              <a16:creationId xmlns:a16="http://schemas.microsoft.com/office/drawing/2014/main" id="{EB827D81-2C96-4AA9-9649-BEF2C249CAC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67" name="テキスト ボックス 266">
          <a:extLst>
            <a:ext uri="{FF2B5EF4-FFF2-40B4-BE49-F238E27FC236}">
              <a16:creationId xmlns:a16="http://schemas.microsoft.com/office/drawing/2014/main" id="{A1C817A9-4276-4E83-B71C-22ED52D13C1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68" name="直線コネクタ 267">
          <a:extLst>
            <a:ext uri="{FF2B5EF4-FFF2-40B4-BE49-F238E27FC236}">
              <a16:creationId xmlns:a16="http://schemas.microsoft.com/office/drawing/2014/main" id="{9089BE62-1C17-4474-A950-91F23D15871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69" name="テキスト ボックス 268">
          <a:extLst>
            <a:ext uri="{FF2B5EF4-FFF2-40B4-BE49-F238E27FC236}">
              <a16:creationId xmlns:a16="http://schemas.microsoft.com/office/drawing/2014/main" id="{184DC3B0-CE1B-4F97-8FD3-55E6B474658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70" name="直線コネクタ 269">
          <a:extLst>
            <a:ext uri="{FF2B5EF4-FFF2-40B4-BE49-F238E27FC236}">
              <a16:creationId xmlns:a16="http://schemas.microsoft.com/office/drawing/2014/main" id="{23359FC4-CF05-448F-ACA0-7FEA9AC8C06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71" name="テキスト ボックス 270">
          <a:extLst>
            <a:ext uri="{FF2B5EF4-FFF2-40B4-BE49-F238E27FC236}">
              <a16:creationId xmlns:a16="http://schemas.microsoft.com/office/drawing/2014/main" id="{BCCFE0F5-EB41-44E1-AFDF-F218F4D369A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72" name="直線コネクタ 271">
          <a:extLst>
            <a:ext uri="{FF2B5EF4-FFF2-40B4-BE49-F238E27FC236}">
              <a16:creationId xmlns:a16="http://schemas.microsoft.com/office/drawing/2014/main" id="{104A78A1-D9E2-461B-A028-0336F2F2A3E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273" name="テキスト ボックス 272">
          <a:extLst>
            <a:ext uri="{FF2B5EF4-FFF2-40B4-BE49-F238E27FC236}">
              <a16:creationId xmlns:a16="http://schemas.microsoft.com/office/drawing/2014/main" id="{A18DE392-7798-40A1-800A-98E87D22BCA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74" name="直線コネクタ 273">
          <a:extLst>
            <a:ext uri="{FF2B5EF4-FFF2-40B4-BE49-F238E27FC236}">
              <a16:creationId xmlns:a16="http://schemas.microsoft.com/office/drawing/2014/main" id="{8D98AD75-B737-4FB5-AE38-B3E93694CCB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275" name="テキスト ボックス 274">
          <a:extLst>
            <a:ext uri="{FF2B5EF4-FFF2-40B4-BE49-F238E27FC236}">
              <a16:creationId xmlns:a16="http://schemas.microsoft.com/office/drawing/2014/main" id="{80CD5E56-BE34-4F3B-A338-4B2E1ABA3216}"/>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76" name="【保健センター・保健所】&#10;有形固定資産減価償却率グラフ枠">
          <a:extLst>
            <a:ext uri="{FF2B5EF4-FFF2-40B4-BE49-F238E27FC236}">
              <a16:creationId xmlns:a16="http://schemas.microsoft.com/office/drawing/2014/main" id="{98F97373-A37B-421F-90B6-87AEAD95781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76200</xdr:rowOff>
    </xdr:to>
    <xdr:cxnSp macro="">
      <xdr:nvCxnSpPr>
        <xdr:cNvPr id="277" name="直線コネクタ 276">
          <a:extLst>
            <a:ext uri="{FF2B5EF4-FFF2-40B4-BE49-F238E27FC236}">
              <a16:creationId xmlns:a16="http://schemas.microsoft.com/office/drawing/2014/main" id="{DB31AB26-8DAD-41E1-953E-06294AEDA516}"/>
            </a:ext>
          </a:extLst>
        </xdr:cNvPr>
        <xdr:cNvCxnSpPr/>
      </xdr:nvCxnSpPr>
      <xdr:spPr>
        <a:xfrm flipV="1">
          <a:off x="16318864" y="96240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278" name="【保健センター・保健所】&#10;有形固定資産減価償却率最小値テキスト">
          <a:extLst>
            <a:ext uri="{FF2B5EF4-FFF2-40B4-BE49-F238E27FC236}">
              <a16:creationId xmlns:a16="http://schemas.microsoft.com/office/drawing/2014/main" id="{32FF714A-0B95-4025-A59C-9A28875B835A}"/>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279" name="直線コネクタ 278">
          <a:extLst>
            <a:ext uri="{FF2B5EF4-FFF2-40B4-BE49-F238E27FC236}">
              <a16:creationId xmlns:a16="http://schemas.microsoft.com/office/drawing/2014/main" id="{DB64CCEE-B479-4C53-8245-99274EF46384}"/>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280" name="【保健センター・保健所】&#10;有形固定資産減価償却率最大値テキスト">
          <a:extLst>
            <a:ext uri="{FF2B5EF4-FFF2-40B4-BE49-F238E27FC236}">
              <a16:creationId xmlns:a16="http://schemas.microsoft.com/office/drawing/2014/main" id="{1C775A16-F0EE-4401-B315-8BCAB0000A61}"/>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281" name="直線コネクタ 280">
          <a:extLst>
            <a:ext uri="{FF2B5EF4-FFF2-40B4-BE49-F238E27FC236}">
              <a16:creationId xmlns:a16="http://schemas.microsoft.com/office/drawing/2014/main" id="{1002055B-27CE-4C9B-B46C-89CC62ED0C79}"/>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15257</xdr:rowOff>
    </xdr:from>
    <xdr:ext cx="405111" cy="259045"/>
    <xdr:sp macro="" textlink="">
      <xdr:nvSpPr>
        <xdr:cNvPr id="282" name="【保健センター・保健所】&#10;有形固定資産減価償却率平均値テキスト">
          <a:extLst>
            <a:ext uri="{FF2B5EF4-FFF2-40B4-BE49-F238E27FC236}">
              <a16:creationId xmlns:a16="http://schemas.microsoft.com/office/drawing/2014/main" id="{008EE130-50D9-458F-8ADC-B365AFABF647}"/>
            </a:ext>
          </a:extLst>
        </xdr:cNvPr>
        <xdr:cNvSpPr txBox="1"/>
      </xdr:nvSpPr>
      <xdr:spPr>
        <a:xfrm>
          <a:off x="16357600" y="1013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283" name="フローチャート: 判断 282">
          <a:extLst>
            <a:ext uri="{FF2B5EF4-FFF2-40B4-BE49-F238E27FC236}">
              <a16:creationId xmlns:a16="http://schemas.microsoft.com/office/drawing/2014/main" id="{ABE7DC40-10B8-4E38-80FD-C2C58B2C998C}"/>
            </a:ext>
          </a:extLst>
        </xdr:cNvPr>
        <xdr:cNvSpPr/>
      </xdr:nvSpPr>
      <xdr:spPr>
        <a:xfrm>
          <a:off x="162687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126365</xdr:rowOff>
    </xdr:from>
    <xdr:to>
      <xdr:col>81</xdr:col>
      <xdr:colOff>101600</xdr:colOff>
      <xdr:row>59</xdr:row>
      <xdr:rowOff>56515</xdr:rowOff>
    </xdr:to>
    <xdr:sp macro="" textlink="">
      <xdr:nvSpPr>
        <xdr:cNvPr id="284" name="フローチャート: 判断 283">
          <a:extLst>
            <a:ext uri="{FF2B5EF4-FFF2-40B4-BE49-F238E27FC236}">
              <a16:creationId xmlns:a16="http://schemas.microsoft.com/office/drawing/2014/main" id="{1BF9064E-E48C-4EC9-82C3-347DA7E61287}"/>
            </a:ext>
          </a:extLst>
        </xdr:cNvPr>
        <xdr:cNvSpPr/>
      </xdr:nvSpPr>
      <xdr:spPr>
        <a:xfrm>
          <a:off x="15430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93980</xdr:rowOff>
    </xdr:from>
    <xdr:to>
      <xdr:col>76</xdr:col>
      <xdr:colOff>165100</xdr:colOff>
      <xdr:row>59</xdr:row>
      <xdr:rowOff>24130</xdr:rowOff>
    </xdr:to>
    <xdr:sp macro="" textlink="">
      <xdr:nvSpPr>
        <xdr:cNvPr id="285" name="フローチャート: 判断 284">
          <a:extLst>
            <a:ext uri="{FF2B5EF4-FFF2-40B4-BE49-F238E27FC236}">
              <a16:creationId xmlns:a16="http://schemas.microsoft.com/office/drawing/2014/main" id="{0E33D8A0-C21A-467F-A9EE-D53559560592}"/>
            </a:ext>
          </a:extLst>
        </xdr:cNvPr>
        <xdr:cNvSpPr/>
      </xdr:nvSpPr>
      <xdr:spPr>
        <a:xfrm>
          <a:off x="14541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145415</xdr:rowOff>
    </xdr:from>
    <xdr:to>
      <xdr:col>72</xdr:col>
      <xdr:colOff>38100</xdr:colOff>
      <xdr:row>59</xdr:row>
      <xdr:rowOff>75565</xdr:rowOff>
    </xdr:to>
    <xdr:sp macro="" textlink="">
      <xdr:nvSpPr>
        <xdr:cNvPr id="286" name="フローチャート: 判断 285">
          <a:extLst>
            <a:ext uri="{FF2B5EF4-FFF2-40B4-BE49-F238E27FC236}">
              <a16:creationId xmlns:a16="http://schemas.microsoft.com/office/drawing/2014/main" id="{A63FAF49-6371-4CA8-9F02-3C8E81DAAF3A}"/>
            </a:ext>
          </a:extLst>
        </xdr:cNvPr>
        <xdr:cNvSpPr/>
      </xdr:nvSpPr>
      <xdr:spPr>
        <a:xfrm>
          <a:off x="13652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82550</xdr:rowOff>
    </xdr:from>
    <xdr:to>
      <xdr:col>67</xdr:col>
      <xdr:colOff>101600</xdr:colOff>
      <xdr:row>59</xdr:row>
      <xdr:rowOff>12700</xdr:rowOff>
    </xdr:to>
    <xdr:sp macro="" textlink="">
      <xdr:nvSpPr>
        <xdr:cNvPr id="287" name="フローチャート: 判断 286">
          <a:extLst>
            <a:ext uri="{FF2B5EF4-FFF2-40B4-BE49-F238E27FC236}">
              <a16:creationId xmlns:a16="http://schemas.microsoft.com/office/drawing/2014/main" id="{66ADC67B-4651-4274-B08F-6413105BACBA}"/>
            </a:ext>
          </a:extLst>
        </xdr:cNvPr>
        <xdr:cNvSpPr/>
      </xdr:nvSpPr>
      <xdr:spPr>
        <a:xfrm>
          <a:off x="12763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88" name="テキスト ボックス 287">
          <a:extLst>
            <a:ext uri="{FF2B5EF4-FFF2-40B4-BE49-F238E27FC236}">
              <a16:creationId xmlns:a16="http://schemas.microsoft.com/office/drawing/2014/main" id="{9DF1B41A-BEAB-4496-814C-467A9DCC96C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89" name="テキスト ボックス 288">
          <a:extLst>
            <a:ext uri="{FF2B5EF4-FFF2-40B4-BE49-F238E27FC236}">
              <a16:creationId xmlns:a16="http://schemas.microsoft.com/office/drawing/2014/main" id="{FCC15351-855B-405F-9BF3-19960095B6B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90" name="テキスト ボックス 289">
          <a:extLst>
            <a:ext uri="{FF2B5EF4-FFF2-40B4-BE49-F238E27FC236}">
              <a16:creationId xmlns:a16="http://schemas.microsoft.com/office/drawing/2014/main" id="{1785C334-EB12-41B6-8442-CAAED0D6C2F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91" name="テキスト ボックス 290">
          <a:extLst>
            <a:ext uri="{FF2B5EF4-FFF2-40B4-BE49-F238E27FC236}">
              <a16:creationId xmlns:a16="http://schemas.microsoft.com/office/drawing/2014/main" id="{73654F7A-D6F4-45EB-8536-05409B8A50D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92" name="テキスト ボックス 291">
          <a:extLst>
            <a:ext uri="{FF2B5EF4-FFF2-40B4-BE49-F238E27FC236}">
              <a16:creationId xmlns:a16="http://schemas.microsoft.com/office/drawing/2014/main" id="{B9C986E0-0D34-447F-88AB-0D075F267EC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71120</xdr:rowOff>
    </xdr:from>
    <xdr:to>
      <xdr:col>85</xdr:col>
      <xdr:colOff>177800</xdr:colOff>
      <xdr:row>59</xdr:row>
      <xdr:rowOff>1270</xdr:rowOff>
    </xdr:to>
    <xdr:sp macro="" textlink="">
      <xdr:nvSpPr>
        <xdr:cNvPr id="293" name="楕円 292">
          <a:extLst>
            <a:ext uri="{FF2B5EF4-FFF2-40B4-BE49-F238E27FC236}">
              <a16:creationId xmlns:a16="http://schemas.microsoft.com/office/drawing/2014/main" id="{A56E759C-F768-4BCC-B872-A9FB737598CB}"/>
            </a:ext>
          </a:extLst>
        </xdr:cNvPr>
        <xdr:cNvSpPr/>
      </xdr:nvSpPr>
      <xdr:spPr>
        <a:xfrm>
          <a:off x="162687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93997</xdr:rowOff>
    </xdr:from>
    <xdr:ext cx="405111" cy="259045"/>
    <xdr:sp macro="" textlink="">
      <xdr:nvSpPr>
        <xdr:cNvPr id="294" name="【保健センター・保健所】&#10;有形固定資産減価償却率該当値テキスト">
          <a:extLst>
            <a:ext uri="{FF2B5EF4-FFF2-40B4-BE49-F238E27FC236}">
              <a16:creationId xmlns:a16="http://schemas.microsoft.com/office/drawing/2014/main" id="{9C74022D-CBF5-4B1C-996A-C1D935DCB1AB}"/>
            </a:ext>
          </a:extLst>
        </xdr:cNvPr>
        <xdr:cNvSpPr txBox="1"/>
      </xdr:nvSpPr>
      <xdr:spPr>
        <a:xfrm>
          <a:off x="16357600"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33020</xdr:rowOff>
    </xdr:from>
    <xdr:to>
      <xdr:col>81</xdr:col>
      <xdr:colOff>101600</xdr:colOff>
      <xdr:row>58</xdr:row>
      <xdr:rowOff>134620</xdr:rowOff>
    </xdr:to>
    <xdr:sp macro="" textlink="">
      <xdr:nvSpPr>
        <xdr:cNvPr id="295" name="楕円 294">
          <a:extLst>
            <a:ext uri="{FF2B5EF4-FFF2-40B4-BE49-F238E27FC236}">
              <a16:creationId xmlns:a16="http://schemas.microsoft.com/office/drawing/2014/main" id="{C7FF1E53-ABCE-47A5-B655-29153C3E571E}"/>
            </a:ext>
          </a:extLst>
        </xdr:cNvPr>
        <xdr:cNvSpPr/>
      </xdr:nvSpPr>
      <xdr:spPr>
        <a:xfrm>
          <a:off x="15430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83820</xdr:rowOff>
    </xdr:from>
    <xdr:to>
      <xdr:col>85</xdr:col>
      <xdr:colOff>127000</xdr:colOff>
      <xdr:row>58</xdr:row>
      <xdr:rowOff>121920</xdr:rowOff>
    </xdr:to>
    <xdr:cxnSp macro="">
      <xdr:nvCxnSpPr>
        <xdr:cNvPr id="296" name="直線コネクタ 295">
          <a:extLst>
            <a:ext uri="{FF2B5EF4-FFF2-40B4-BE49-F238E27FC236}">
              <a16:creationId xmlns:a16="http://schemas.microsoft.com/office/drawing/2014/main" id="{9FEADC6E-BC1E-4407-B25D-6FFD2895029D}"/>
            </a:ext>
          </a:extLst>
        </xdr:cNvPr>
        <xdr:cNvCxnSpPr/>
      </xdr:nvCxnSpPr>
      <xdr:spPr>
        <a:xfrm>
          <a:off x="15481300" y="100279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166370</xdr:rowOff>
    </xdr:from>
    <xdr:to>
      <xdr:col>76</xdr:col>
      <xdr:colOff>165100</xdr:colOff>
      <xdr:row>58</xdr:row>
      <xdr:rowOff>96520</xdr:rowOff>
    </xdr:to>
    <xdr:sp macro="" textlink="">
      <xdr:nvSpPr>
        <xdr:cNvPr id="297" name="楕円 296">
          <a:extLst>
            <a:ext uri="{FF2B5EF4-FFF2-40B4-BE49-F238E27FC236}">
              <a16:creationId xmlns:a16="http://schemas.microsoft.com/office/drawing/2014/main" id="{E07EA570-463A-44E3-B5AB-2B1A42820702}"/>
            </a:ext>
          </a:extLst>
        </xdr:cNvPr>
        <xdr:cNvSpPr/>
      </xdr:nvSpPr>
      <xdr:spPr>
        <a:xfrm>
          <a:off x="14541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45720</xdr:rowOff>
    </xdr:from>
    <xdr:to>
      <xdr:col>81</xdr:col>
      <xdr:colOff>50800</xdr:colOff>
      <xdr:row>58</xdr:row>
      <xdr:rowOff>83820</xdr:rowOff>
    </xdr:to>
    <xdr:cxnSp macro="">
      <xdr:nvCxnSpPr>
        <xdr:cNvPr id="298" name="直線コネクタ 297">
          <a:extLst>
            <a:ext uri="{FF2B5EF4-FFF2-40B4-BE49-F238E27FC236}">
              <a16:creationId xmlns:a16="http://schemas.microsoft.com/office/drawing/2014/main" id="{F880A95C-1B25-4B3F-A18B-7DEA7C388FEA}"/>
            </a:ext>
          </a:extLst>
        </xdr:cNvPr>
        <xdr:cNvCxnSpPr/>
      </xdr:nvCxnSpPr>
      <xdr:spPr>
        <a:xfrm>
          <a:off x="14592300" y="9989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126365</xdr:rowOff>
    </xdr:from>
    <xdr:to>
      <xdr:col>72</xdr:col>
      <xdr:colOff>38100</xdr:colOff>
      <xdr:row>58</xdr:row>
      <xdr:rowOff>56515</xdr:rowOff>
    </xdr:to>
    <xdr:sp macro="" textlink="">
      <xdr:nvSpPr>
        <xdr:cNvPr id="299" name="楕円 298">
          <a:extLst>
            <a:ext uri="{FF2B5EF4-FFF2-40B4-BE49-F238E27FC236}">
              <a16:creationId xmlns:a16="http://schemas.microsoft.com/office/drawing/2014/main" id="{BF0D60E7-CBF1-4EC0-A824-21D7309F9DD5}"/>
            </a:ext>
          </a:extLst>
        </xdr:cNvPr>
        <xdr:cNvSpPr/>
      </xdr:nvSpPr>
      <xdr:spPr>
        <a:xfrm>
          <a:off x="136525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5715</xdr:rowOff>
    </xdr:from>
    <xdr:to>
      <xdr:col>76</xdr:col>
      <xdr:colOff>114300</xdr:colOff>
      <xdr:row>58</xdr:row>
      <xdr:rowOff>45720</xdr:rowOff>
    </xdr:to>
    <xdr:cxnSp macro="">
      <xdr:nvCxnSpPr>
        <xdr:cNvPr id="300" name="直線コネクタ 299">
          <a:extLst>
            <a:ext uri="{FF2B5EF4-FFF2-40B4-BE49-F238E27FC236}">
              <a16:creationId xmlns:a16="http://schemas.microsoft.com/office/drawing/2014/main" id="{B0F84C0D-6F7A-4A55-8F00-AC5AC84E9E0B}"/>
            </a:ext>
          </a:extLst>
        </xdr:cNvPr>
        <xdr:cNvCxnSpPr/>
      </xdr:nvCxnSpPr>
      <xdr:spPr>
        <a:xfrm>
          <a:off x="13703300" y="99498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88265</xdr:rowOff>
    </xdr:from>
    <xdr:to>
      <xdr:col>67</xdr:col>
      <xdr:colOff>101600</xdr:colOff>
      <xdr:row>58</xdr:row>
      <xdr:rowOff>18415</xdr:rowOff>
    </xdr:to>
    <xdr:sp macro="" textlink="">
      <xdr:nvSpPr>
        <xdr:cNvPr id="301" name="楕円 300">
          <a:extLst>
            <a:ext uri="{FF2B5EF4-FFF2-40B4-BE49-F238E27FC236}">
              <a16:creationId xmlns:a16="http://schemas.microsoft.com/office/drawing/2014/main" id="{1B413A06-68DF-4ADF-9578-B2BC42C1BE2B}"/>
            </a:ext>
          </a:extLst>
        </xdr:cNvPr>
        <xdr:cNvSpPr/>
      </xdr:nvSpPr>
      <xdr:spPr>
        <a:xfrm>
          <a:off x="127635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139065</xdr:rowOff>
    </xdr:from>
    <xdr:to>
      <xdr:col>71</xdr:col>
      <xdr:colOff>177800</xdr:colOff>
      <xdr:row>58</xdr:row>
      <xdr:rowOff>5715</xdr:rowOff>
    </xdr:to>
    <xdr:cxnSp macro="">
      <xdr:nvCxnSpPr>
        <xdr:cNvPr id="302" name="直線コネクタ 301">
          <a:extLst>
            <a:ext uri="{FF2B5EF4-FFF2-40B4-BE49-F238E27FC236}">
              <a16:creationId xmlns:a16="http://schemas.microsoft.com/office/drawing/2014/main" id="{0436DAF9-4559-4E6D-89D6-A804A39AE2E9}"/>
            </a:ext>
          </a:extLst>
        </xdr:cNvPr>
        <xdr:cNvCxnSpPr/>
      </xdr:nvCxnSpPr>
      <xdr:spPr>
        <a:xfrm>
          <a:off x="12814300" y="99117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47642</xdr:rowOff>
    </xdr:from>
    <xdr:ext cx="405111" cy="259045"/>
    <xdr:sp macro="" textlink="">
      <xdr:nvSpPr>
        <xdr:cNvPr id="303" name="n_1aveValue【保健センター・保健所】&#10;有形固定資産減価償却率">
          <a:extLst>
            <a:ext uri="{FF2B5EF4-FFF2-40B4-BE49-F238E27FC236}">
              <a16:creationId xmlns:a16="http://schemas.microsoft.com/office/drawing/2014/main" id="{033EC495-1D3A-463F-B2E5-872CC573E1A2}"/>
            </a:ext>
          </a:extLst>
        </xdr:cNvPr>
        <xdr:cNvSpPr txBox="1"/>
      </xdr:nvSpPr>
      <xdr:spPr>
        <a:xfrm>
          <a:off x="15266044" y="1016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15257</xdr:rowOff>
    </xdr:from>
    <xdr:ext cx="405111" cy="259045"/>
    <xdr:sp macro="" textlink="">
      <xdr:nvSpPr>
        <xdr:cNvPr id="304" name="n_2aveValue【保健センター・保健所】&#10;有形固定資産減価償却率">
          <a:extLst>
            <a:ext uri="{FF2B5EF4-FFF2-40B4-BE49-F238E27FC236}">
              <a16:creationId xmlns:a16="http://schemas.microsoft.com/office/drawing/2014/main" id="{7961E982-3738-495F-848A-AEDF0F8E910B}"/>
            </a:ext>
          </a:extLst>
        </xdr:cNvPr>
        <xdr:cNvSpPr txBox="1"/>
      </xdr:nvSpPr>
      <xdr:spPr>
        <a:xfrm>
          <a:off x="143897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66692</xdr:rowOff>
    </xdr:from>
    <xdr:ext cx="405111" cy="259045"/>
    <xdr:sp macro="" textlink="">
      <xdr:nvSpPr>
        <xdr:cNvPr id="305" name="n_3aveValue【保健センター・保健所】&#10;有形固定資産減価償却率">
          <a:extLst>
            <a:ext uri="{FF2B5EF4-FFF2-40B4-BE49-F238E27FC236}">
              <a16:creationId xmlns:a16="http://schemas.microsoft.com/office/drawing/2014/main" id="{B0241A60-A013-4D92-BF53-DEA6824AB811}"/>
            </a:ext>
          </a:extLst>
        </xdr:cNvPr>
        <xdr:cNvSpPr txBox="1"/>
      </xdr:nvSpPr>
      <xdr:spPr>
        <a:xfrm>
          <a:off x="135007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3827</xdr:rowOff>
    </xdr:from>
    <xdr:ext cx="405111" cy="259045"/>
    <xdr:sp macro="" textlink="">
      <xdr:nvSpPr>
        <xdr:cNvPr id="306" name="n_4aveValue【保健センター・保健所】&#10;有形固定資産減価償却率">
          <a:extLst>
            <a:ext uri="{FF2B5EF4-FFF2-40B4-BE49-F238E27FC236}">
              <a16:creationId xmlns:a16="http://schemas.microsoft.com/office/drawing/2014/main" id="{098ED237-4E06-4EF6-B667-EAE752508A1F}"/>
            </a:ext>
          </a:extLst>
        </xdr:cNvPr>
        <xdr:cNvSpPr txBox="1"/>
      </xdr:nvSpPr>
      <xdr:spPr>
        <a:xfrm>
          <a:off x="12611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151147</xdr:rowOff>
    </xdr:from>
    <xdr:ext cx="405111" cy="259045"/>
    <xdr:sp macro="" textlink="">
      <xdr:nvSpPr>
        <xdr:cNvPr id="307" name="n_1mainValue【保健センター・保健所】&#10;有形固定資産減価償却率">
          <a:extLst>
            <a:ext uri="{FF2B5EF4-FFF2-40B4-BE49-F238E27FC236}">
              <a16:creationId xmlns:a16="http://schemas.microsoft.com/office/drawing/2014/main" id="{3A7408F2-C5E5-48E5-B2CC-B99468EF8B77}"/>
            </a:ext>
          </a:extLst>
        </xdr:cNvPr>
        <xdr:cNvSpPr txBox="1"/>
      </xdr:nvSpPr>
      <xdr:spPr>
        <a:xfrm>
          <a:off x="152660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113047</xdr:rowOff>
    </xdr:from>
    <xdr:ext cx="405111" cy="259045"/>
    <xdr:sp macro="" textlink="">
      <xdr:nvSpPr>
        <xdr:cNvPr id="308" name="n_2mainValue【保健センター・保健所】&#10;有形固定資産減価償却率">
          <a:extLst>
            <a:ext uri="{FF2B5EF4-FFF2-40B4-BE49-F238E27FC236}">
              <a16:creationId xmlns:a16="http://schemas.microsoft.com/office/drawing/2014/main" id="{A7417D3E-9F16-4B7F-8A82-D92B0C6268D7}"/>
            </a:ext>
          </a:extLst>
        </xdr:cNvPr>
        <xdr:cNvSpPr txBox="1"/>
      </xdr:nvSpPr>
      <xdr:spPr>
        <a:xfrm>
          <a:off x="14389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73042</xdr:rowOff>
    </xdr:from>
    <xdr:ext cx="405111" cy="259045"/>
    <xdr:sp macro="" textlink="">
      <xdr:nvSpPr>
        <xdr:cNvPr id="309" name="n_3mainValue【保健センター・保健所】&#10;有形固定資産減価償却率">
          <a:extLst>
            <a:ext uri="{FF2B5EF4-FFF2-40B4-BE49-F238E27FC236}">
              <a16:creationId xmlns:a16="http://schemas.microsoft.com/office/drawing/2014/main" id="{01FC931E-EEED-474C-9BED-610BFA9C7658}"/>
            </a:ext>
          </a:extLst>
        </xdr:cNvPr>
        <xdr:cNvSpPr txBox="1"/>
      </xdr:nvSpPr>
      <xdr:spPr>
        <a:xfrm>
          <a:off x="13500744" y="967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34942</xdr:rowOff>
    </xdr:from>
    <xdr:ext cx="405111" cy="259045"/>
    <xdr:sp macro="" textlink="">
      <xdr:nvSpPr>
        <xdr:cNvPr id="310" name="n_4mainValue【保健センター・保健所】&#10;有形固定資産減価償却率">
          <a:extLst>
            <a:ext uri="{FF2B5EF4-FFF2-40B4-BE49-F238E27FC236}">
              <a16:creationId xmlns:a16="http://schemas.microsoft.com/office/drawing/2014/main" id="{4F72B0DA-2A4A-42FE-AF67-3556631B3143}"/>
            </a:ext>
          </a:extLst>
        </xdr:cNvPr>
        <xdr:cNvSpPr txBox="1"/>
      </xdr:nvSpPr>
      <xdr:spPr>
        <a:xfrm>
          <a:off x="126117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11" name="正方形/長方形 310">
          <a:extLst>
            <a:ext uri="{FF2B5EF4-FFF2-40B4-BE49-F238E27FC236}">
              <a16:creationId xmlns:a16="http://schemas.microsoft.com/office/drawing/2014/main" id="{AB0DA92E-2B3F-4D84-8C08-F5B2C33A058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2" name="正方形/長方形 311">
          <a:extLst>
            <a:ext uri="{FF2B5EF4-FFF2-40B4-BE49-F238E27FC236}">
              <a16:creationId xmlns:a16="http://schemas.microsoft.com/office/drawing/2014/main" id="{7DCB607A-B098-4B0E-923C-E7083D43880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3" name="正方形/長方形 312">
          <a:extLst>
            <a:ext uri="{FF2B5EF4-FFF2-40B4-BE49-F238E27FC236}">
              <a16:creationId xmlns:a16="http://schemas.microsoft.com/office/drawing/2014/main" id="{974C42E4-4746-4DD4-9AA4-F7C9E3706A3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4" name="正方形/長方形 313">
          <a:extLst>
            <a:ext uri="{FF2B5EF4-FFF2-40B4-BE49-F238E27FC236}">
              <a16:creationId xmlns:a16="http://schemas.microsoft.com/office/drawing/2014/main" id="{B864278D-EE94-40E2-8201-A629E57AA9A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5" name="正方形/長方形 314">
          <a:extLst>
            <a:ext uri="{FF2B5EF4-FFF2-40B4-BE49-F238E27FC236}">
              <a16:creationId xmlns:a16="http://schemas.microsoft.com/office/drawing/2014/main" id="{5CBC6047-4B5B-4779-A588-1ED78C747CD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6" name="正方形/長方形 315">
          <a:extLst>
            <a:ext uri="{FF2B5EF4-FFF2-40B4-BE49-F238E27FC236}">
              <a16:creationId xmlns:a16="http://schemas.microsoft.com/office/drawing/2014/main" id="{E5D0F55A-8BCC-4941-8728-0606ACAE972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17" name="正方形/長方形 316">
          <a:extLst>
            <a:ext uri="{FF2B5EF4-FFF2-40B4-BE49-F238E27FC236}">
              <a16:creationId xmlns:a16="http://schemas.microsoft.com/office/drawing/2014/main" id="{CAA79E56-2A74-46DF-824A-F16FBB50098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8" name="正方形/長方形 317">
          <a:extLst>
            <a:ext uri="{FF2B5EF4-FFF2-40B4-BE49-F238E27FC236}">
              <a16:creationId xmlns:a16="http://schemas.microsoft.com/office/drawing/2014/main" id="{A3F739F6-D8A0-4DFF-9FE5-05612EE00AC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19" name="テキスト ボックス 318">
          <a:extLst>
            <a:ext uri="{FF2B5EF4-FFF2-40B4-BE49-F238E27FC236}">
              <a16:creationId xmlns:a16="http://schemas.microsoft.com/office/drawing/2014/main" id="{61B7A3C1-BD69-49C4-9BBE-7454C83D43B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20" name="直線コネクタ 319">
          <a:extLst>
            <a:ext uri="{FF2B5EF4-FFF2-40B4-BE49-F238E27FC236}">
              <a16:creationId xmlns:a16="http://schemas.microsoft.com/office/drawing/2014/main" id="{523B3C1B-32C4-4AE0-BBB6-FC058EF4111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21" name="直線コネクタ 320">
          <a:extLst>
            <a:ext uri="{FF2B5EF4-FFF2-40B4-BE49-F238E27FC236}">
              <a16:creationId xmlns:a16="http://schemas.microsoft.com/office/drawing/2014/main" id="{F739DDF5-99EE-4349-BB05-262A6380A802}"/>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22" name="テキスト ボックス 321">
          <a:extLst>
            <a:ext uri="{FF2B5EF4-FFF2-40B4-BE49-F238E27FC236}">
              <a16:creationId xmlns:a16="http://schemas.microsoft.com/office/drawing/2014/main" id="{2B9EC5B8-F3FD-439A-AB50-6E71B186E4AA}"/>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23" name="直線コネクタ 322">
          <a:extLst>
            <a:ext uri="{FF2B5EF4-FFF2-40B4-BE49-F238E27FC236}">
              <a16:creationId xmlns:a16="http://schemas.microsoft.com/office/drawing/2014/main" id="{BB6FE0C0-E434-4862-99F7-06C5B83B0CF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24" name="テキスト ボックス 323">
          <a:extLst>
            <a:ext uri="{FF2B5EF4-FFF2-40B4-BE49-F238E27FC236}">
              <a16:creationId xmlns:a16="http://schemas.microsoft.com/office/drawing/2014/main" id="{1E35DC6C-C250-467E-998E-C6C894F7C123}"/>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25" name="直線コネクタ 324">
          <a:extLst>
            <a:ext uri="{FF2B5EF4-FFF2-40B4-BE49-F238E27FC236}">
              <a16:creationId xmlns:a16="http://schemas.microsoft.com/office/drawing/2014/main" id="{D0D7E18E-9DF6-48F1-8C62-B14A8986CEA6}"/>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26" name="テキスト ボックス 325">
          <a:extLst>
            <a:ext uri="{FF2B5EF4-FFF2-40B4-BE49-F238E27FC236}">
              <a16:creationId xmlns:a16="http://schemas.microsoft.com/office/drawing/2014/main" id="{A0AE545C-1FE4-496B-9F82-2C741C00F566}"/>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27" name="直線コネクタ 326">
          <a:extLst>
            <a:ext uri="{FF2B5EF4-FFF2-40B4-BE49-F238E27FC236}">
              <a16:creationId xmlns:a16="http://schemas.microsoft.com/office/drawing/2014/main" id="{DD392E42-9159-4D98-98DB-6A3400873E12}"/>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28" name="テキスト ボックス 327">
          <a:extLst>
            <a:ext uri="{FF2B5EF4-FFF2-40B4-BE49-F238E27FC236}">
              <a16:creationId xmlns:a16="http://schemas.microsoft.com/office/drawing/2014/main" id="{1FD292BF-2835-44EF-988F-3338D9C6447F}"/>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29" name="直線コネクタ 328">
          <a:extLst>
            <a:ext uri="{FF2B5EF4-FFF2-40B4-BE49-F238E27FC236}">
              <a16:creationId xmlns:a16="http://schemas.microsoft.com/office/drawing/2014/main" id="{1B85FC20-13E5-4434-98A1-0E0947AC9EA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30" name="テキスト ボックス 329">
          <a:extLst>
            <a:ext uri="{FF2B5EF4-FFF2-40B4-BE49-F238E27FC236}">
              <a16:creationId xmlns:a16="http://schemas.microsoft.com/office/drawing/2014/main" id="{39C4C32F-6E63-42D1-B0A3-840162A929C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31" name="【保健センター・保健所】&#10;一人当たり面積グラフ枠">
          <a:extLst>
            <a:ext uri="{FF2B5EF4-FFF2-40B4-BE49-F238E27FC236}">
              <a16:creationId xmlns:a16="http://schemas.microsoft.com/office/drawing/2014/main" id="{CD503EA2-F27E-4BCF-A394-15DF2B1718A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15087</xdr:rowOff>
    </xdr:from>
    <xdr:to>
      <xdr:col>116</xdr:col>
      <xdr:colOff>62864</xdr:colOff>
      <xdr:row>63</xdr:row>
      <xdr:rowOff>156134</xdr:rowOff>
    </xdr:to>
    <xdr:cxnSp macro="">
      <xdr:nvCxnSpPr>
        <xdr:cNvPr id="332" name="直線コネクタ 331">
          <a:extLst>
            <a:ext uri="{FF2B5EF4-FFF2-40B4-BE49-F238E27FC236}">
              <a16:creationId xmlns:a16="http://schemas.microsoft.com/office/drawing/2014/main" id="{ADE6DE5B-E024-448A-9CB9-21EE2DA21ECB}"/>
            </a:ext>
          </a:extLst>
        </xdr:cNvPr>
        <xdr:cNvCxnSpPr/>
      </xdr:nvCxnSpPr>
      <xdr:spPr>
        <a:xfrm flipV="1">
          <a:off x="22160864" y="9787737"/>
          <a:ext cx="0" cy="1169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159961</xdr:rowOff>
    </xdr:from>
    <xdr:ext cx="469744" cy="259045"/>
    <xdr:sp macro="" textlink="">
      <xdr:nvSpPr>
        <xdr:cNvPr id="333" name="【保健センター・保健所】&#10;一人当たり面積最小値テキスト">
          <a:extLst>
            <a:ext uri="{FF2B5EF4-FFF2-40B4-BE49-F238E27FC236}">
              <a16:creationId xmlns:a16="http://schemas.microsoft.com/office/drawing/2014/main" id="{FC6A972D-EE01-4729-8F61-6C68FF3F37F1}"/>
            </a:ext>
          </a:extLst>
        </xdr:cNvPr>
        <xdr:cNvSpPr txBox="1"/>
      </xdr:nvSpPr>
      <xdr:spPr>
        <a:xfrm>
          <a:off x="22199600" y="109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156134</xdr:rowOff>
    </xdr:from>
    <xdr:to>
      <xdr:col>116</xdr:col>
      <xdr:colOff>152400</xdr:colOff>
      <xdr:row>63</xdr:row>
      <xdr:rowOff>156134</xdr:rowOff>
    </xdr:to>
    <xdr:cxnSp macro="">
      <xdr:nvCxnSpPr>
        <xdr:cNvPr id="334" name="直線コネクタ 333">
          <a:extLst>
            <a:ext uri="{FF2B5EF4-FFF2-40B4-BE49-F238E27FC236}">
              <a16:creationId xmlns:a16="http://schemas.microsoft.com/office/drawing/2014/main" id="{2970B56E-4FF4-4C60-A634-513D655FBD1E}"/>
            </a:ext>
          </a:extLst>
        </xdr:cNvPr>
        <xdr:cNvCxnSpPr/>
      </xdr:nvCxnSpPr>
      <xdr:spPr>
        <a:xfrm>
          <a:off x="22072600" y="109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133214</xdr:rowOff>
    </xdr:from>
    <xdr:ext cx="469744" cy="259045"/>
    <xdr:sp macro="" textlink="">
      <xdr:nvSpPr>
        <xdr:cNvPr id="335" name="【保健センター・保健所】&#10;一人当たり面積最大値テキスト">
          <a:extLst>
            <a:ext uri="{FF2B5EF4-FFF2-40B4-BE49-F238E27FC236}">
              <a16:creationId xmlns:a16="http://schemas.microsoft.com/office/drawing/2014/main" id="{FBDA1309-95A6-49D6-B33A-E3917C65BEBA}"/>
            </a:ext>
          </a:extLst>
        </xdr:cNvPr>
        <xdr:cNvSpPr txBox="1"/>
      </xdr:nvSpPr>
      <xdr:spPr>
        <a:xfrm>
          <a:off x="22199600" y="956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15087</xdr:rowOff>
    </xdr:from>
    <xdr:to>
      <xdr:col>116</xdr:col>
      <xdr:colOff>152400</xdr:colOff>
      <xdr:row>57</xdr:row>
      <xdr:rowOff>15087</xdr:rowOff>
    </xdr:to>
    <xdr:cxnSp macro="">
      <xdr:nvCxnSpPr>
        <xdr:cNvPr id="336" name="直線コネクタ 335">
          <a:extLst>
            <a:ext uri="{FF2B5EF4-FFF2-40B4-BE49-F238E27FC236}">
              <a16:creationId xmlns:a16="http://schemas.microsoft.com/office/drawing/2014/main" id="{F6D21BD9-BB03-4458-BF44-9B20DF439FD8}"/>
            </a:ext>
          </a:extLst>
        </xdr:cNvPr>
        <xdr:cNvCxnSpPr/>
      </xdr:nvCxnSpPr>
      <xdr:spPr>
        <a:xfrm>
          <a:off x="22072600" y="9787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19296</xdr:rowOff>
    </xdr:from>
    <xdr:ext cx="469744" cy="259045"/>
    <xdr:sp macro="" textlink="">
      <xdr:nvSpPr>
        <xdr:cNvPr id="337" name="【保健センター・保健所】&#10;一人当たり面積平均値テキスト">
          <a:extLst>
            <a:ext uri="{FF2B5EF4-FFF2-40B4-BE49-F238E27FC236}">
              <a16:creationId xmlns:a16="http://schemas.microsoft.com/office/drawing/2014/main" id="{58B0DAE4-73C6-4009-9D1E-8FAD2F8B8DB9}"/>
            </a:ext>
          </a:extLst>
        </xdr:cNvPr>
        <xdr:cNvSpPr txBox="1"/>
      </xdr:nvSpPr>
      <xdr:spPr>
        <a:xfrm>
          <a:off x="22199600" y="108206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40869</xdr:rowOff>
    </xdr:from>
    <xdr:to>
      <xdr:col>116</xdr:col>
      <xdr:colOff>114300</xdr:colOff>
      <xdr:row>63</xdr:row>
      <xdr:rowOff>142469</xdr:rowOff>
    </xdr:to>
    <xdr:sp macro="" textlink="">
      <xdr:nvSpPr>
        <xdr:cNvPr id="338" name="フローチャート: 判断 337">
          <a:extLst>
            <a:ext uri="{FF2B5EF4-FFF2-40B4-BE49-F238E27FC236}">
              <a16:creationId xmlns:a16="http://schemas.microsoft.com/office/drawing/2014/main" id="{BAC8D37D-25F8-4C85-BFD9-852FB2B4219E}"/>
            </a:ext>
          </a:extLst>
        </xdr:cNvPr>
        <xdr:cNvSpPr/>
      </xdr:nvSpPr>
      <xdr:spPr>
        <a:xfrm>
          <a:off x="22110700" y="1084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39268</xdr:rowOff>
    </xdr:from>
    <xdr:to>
      <xdr:col>112</xdr:col>
      <xdr:colOff>38100</xdr:colOff>
      <xdr:row>63</xdr:row>
      <xdr:rowOff>140868</xdr:rowOff>
    </xdr:to>
    <xdr:sp macro="" textlink="">
      <xdr:nvSpPr>
        <xdr:cNvPr id="339" name="フローチャート: 判断 338">
          <a:extLst>
            <a:ext uri="{FF2B5EF4-FFF2-40B4-BE49-F238E27FC236}">
              <a16:creationId xmlns:a16="http://schemas.microsoft.com/office/drawing/2014/main" id="{B33681C4-375E-4C99-B84C-E397C2C871B9}"/>
            </a:ext>
          </a:extLst>
        </xdr:cNvPr>
        <xdr:cNvSpPr/>
      </xdr:nvSpPr>
      <xdr:spPr>
        <a:xfrm>
          <a:off x="21272500" y="108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33782</xdr:rowOff>
    </xdr:from>
    <xdr:to>
      <xdr:col>107</xdr:col>
      <xdr:colOff>101600</xdr:colOff>
      <xdr:row>63</xdr:row>
      <xdr:rowOff>135382</xdr:rowOff>
    </xdr:to>
    <xdr:sp macro="" textlink="">
      <xdr:nvSpPr>
        <xdr:cNvPr id="340" name="フローチャート: 判断 339">
          <a:extLst>
            <a:ext uri="{FF2B5EF4-FFF2-40B4-BE49-F238E27FC236}">
              <a16:creationId xmlns:a16="http://schemas.microsoft.com/office/drawing/2014/main" id="{ACC5151F-5A3A-41F6-8BB0-B388ABC9604D}"/>
            </a:ext>
          </a:extLst>
        </xdr:cNvPr>
        <xdr:cNvSpPr/>
      </xdr:nvSpPr>
      <xdr:spPr>
        <a:xfrm>
          <a:off x="20383500" y="1083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36982</xdr:rowOff>
    </xdr:from>
    <xdr:to>
      <xdr:col>102</xdr:col>
      <xdr:colOff>165100</xdr:colOff>
      <xdr:row>63</xdr:row>
      <xdr:rowOff>138582</xdr:rowOff>
    </xdr:to>
    <xdr:sp macro="" textlink="">
      <xdr:nvSpPr>
        <xdr:cNvPr id="341" name="フローチャート: 判断 340">
          <a:extLst>
            <a:ext uri="{FF2B5EF4-FFF2-40B4-BE49-F238E27FC236}">
              <a16:creationId xmlns:a16="http://schemas.microsoft.com/office/drawing/2014/main" id="{FB7F231A-4F6A-46E8-8829-843A6CD03554}"/>
            </a:ext>
          </a:extLst>
        </xdr:cNvPr>
        <xdr:cNvSpPr/>
      </xdr:nvSpPr>
      <xdr:spPr>
        <a:xfrm>
          <a:off x="19494500" y="108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40411</xdr:rowOff>
    </xdr:from>
    <xdr:to>
      <xdr:col>98</xdr:col>
      <xdr:colOff>38100</xdr:colOff>
      <xdr:row>63</xdr:row>
      <xdr:rowOff>142011</xdr:rowOff>
    </xdr:to>
    <xdr:sp macro="" textlink="">
      <xdr:nvSpPr>
        <xdr:cNvPr id="342" name="フローチャート: 判断 341">
          <a:extLst>
            <a:ext uri="{FF2B5EF4-FFF2-40B4-BE49-F238E27FC236}">
              <a16:creationId xmlns:a16="http://schemas.microsoft.com/office/drawing/2014/main" id="{9D89EE56-4A67-4E38-A57F-2DB396856A5B}"/>
            </a:ext>
          </a:extLst>
        </xdr:cNvPr>
        <xdr:cNvSpPr/>
      </xdr:nvSpPr>
      <xdr:spPr>
        <a:xfrm>
          <a:off x="18605500" y="10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43" name="テキスト ボックス 342">
          <a:extLst>
            <a:ext uri="{FF2B5EF4-FFF2-40B4-BE49-F238E27FC236}">
              <a16:creationId xmlns:a16="http://schemas.microsoft.com/office/drawing/2014/main" id="{4CF09DC6-7451-4593-97DD-6CA1C709829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44" name="テキスト ボックス 343">
          <a:extLst>
            <a:ext uri="{FF2B5EF4-FFF2-40B4-BE49-F238E27FC236}">
              <a16:creationId xmlns:a16="http://schemas.microsoft.com/office/drawing/2014/main" id="{23F46E5E-8E40-455B-A13D-0F5F8A38925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45" name="テキスト ボックス 344">
          <a:extLst>
            <a:ext uri="{FF2B5EF4-FFF2-40B4-BE49-F238E27FC236}">
              <a16:creationId xmlns:a16="http://schemas.microsoft.com/office/drawing/2014/main" id="{35478541-336A-4495-B7A7-5892F0562BB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46" name="テキスト ボックス 345">
          <a:extLst>
            <a:ext uri="{FF2B5EF4-FFF2-40B4-BE49-F238E27FC236}">
              <a16:creationId xmlns:a16="http://schemas.microsoft.com/office/drawing/2014/main" id="{E59A5827-0F97-46BF-9838-8EB0F11CDAC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47" name="テキスト ボックス 346">
          <a:extLst>
            <a:ext uri="{FF2B5EF4-FFF2-40B4-BE49-F238E27FC236}">
              <a16:creationId xmlns:a16="http://schemas.microsoft.com/office/drawing/2014/main" id="{9AED32AC-F886-4D84-B81A-9347F76CD8E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12294</xdr:rowOff>
    </xdr:from>
    <xdr:to>
      <xdr:col>116</xdr:col>
      <xdr:colOff>114300</xdr:colOff>
      <xdr:row>63</xdr:row>
      <xdr:rowOff>113894</xdr:rowOff>
    </xdr:to>
    <xdr:sp macro="" textlink="">
      <xdr:nvSpPr>
        <xdr:cNvPr id="348" name="楕円 347">
          <a:extLst>
            <a:ext uri="{FF2B5EF4-FFF2-40B4-BE49-F238E27FC236}">
              <a16:creationId xmlns:a16="http://schemas.microsoft.com/office/drawing/2014/main" id="{F4BBA432-F413-4C6E-9A78-A2F35F4A6307}"/>
            </a:ext>
          </a:extLst>
        </xdr:cNvPr>
        <xdr:cNvSpPr/>
      </xdr:nvSpPr>
      <xdr:spPr>
        <a:xfrm>
          <a:off x="22110700" y="1081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143121</xdr:rowOff>
    </xdr:from>
    <xdr:ext cx="469744" cy="259045"/>
    <xdr:sp macro="" textlink="">
      <xdr:nvSpPr>
        <xdr:cNvPr id="349" name="【保健センター・保健所】&#10;一人当たり面積該当値テキスト">
          <a:extLst>
            <a:ext uri="{FF2B5EF4-FFF2-40B4-BE49-F238E27FC236}">
              <a16:creationId xmlns:a16="http://schemas.microsoft.com/office/drawing/2014/main" id="{33E4404A-A8E9-4995-9BCD-CBDC9C757011}"/>
            </a:ext>
          </a:extLst>
        </xdr:cNvPr>
        <xdr:cNvSpPr txBox="1"/>
      </xdr:nvSpPr>
      <xdr:spPr>
        <a:xfrm>
          <a:off x="22199600" y="1060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11608</xdr:rowOff>
    </xdr:from>
    <xdr:to>
      <xdr:col>112</xdr:col>
      <xdr:colOff>38100</xdr:colOff>
      <xdr:row>63</xdr:row>
      <xdr:rowOff>113208</xdr:rowOff>
    </xdr:to>
    <xdr:sp macro="" textlink="">
      <xdr:nvSpPr>
        <xdr:cNvPr id="350" name="楕円 349">
          <a:extLst>
            <a:ext uri="{FF2B5EF4-FFF2-40B4-BE49-F238E27FC236}">
              <a16:creationId xmlns:a16="http://schemas.microsoft.com/office/drawing/2014/main" id="{9F7A6C97-2200-465B-B9A7-328638AF84A9}"/>
            </a:ext>
          </a:extLst>
        </xdr:cNvPr>
        <xdr:cNvSpPr/>
      </xdr:nvSpPr>
      <xdr:spPr>
        <a:xfrm>
          <a:off x="21272500" y="1081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62408</xdr:rowOff>
    </xdr:from>
    <xdr:to>
      <xdr:col>116</xdr:col>
      <xdr:colOff>63500</xdr:colOff>
      <xdr:row>63</xdr:row>
      <xdr:rowOff>63094</xdr:rowOff>
    </xdr:to>
    <xdr:cxnSp macro="">
      <xdr:nvCxnSpPr>
        <xdr:cNvPr id="351" name="直線コネクタ 350">
          <a:extLst>
            <a:ext uri="{FF2B5EF4-FFF2-40B4-BE49-F238E27FC236}">
              <a16:creationId xmlns:a16="http://schemas.microsoft.com/office/drawing/2014/main" id="{5BAF15E4-253F-4458-9847-3981CB24406F}"/>
            </a:ext>
          </a:extLst>
        </xdr:cNvPr>
        <xdr:cNvCxnSpPr/>
      </xdr:nvCxnSpPr>
      <xdr:spPr>
        <a:xfrm>
          <a:off x="21323300" y="10863758"/>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11608</xdr:rowOff>
    </xdr:from>
    <xdr:to>
      <xdr:col>107</xdr:col>
      <xdr:colOff>101600</xdr:colOff>
      <xdr:row>63</xdr:row>
      <xdr:rowOff>113208</xdr:rowOff>
    </xdr:to>
    <xdr:sp macro="" textlink="">
      <xdr:nvSpPr>
        <xdr:cNvPr id="352" name="楕円 351">
          <a:extLst>
            <a:ext uri="{FF2B5EF4-FFF2-40B4-BE49-F238E27FC236}">
              <a16:creationId xmlns:a16="http://schemas.microsoft.com/office/drawing/2014/main" id="{BF2224DC-36DC-460E-904E-9D30AC006D43}"/>
            </a:ext>
          </a:extLst>
        </xdr:cNvPr>
        <xdr:cNvSpPr/>
      </xdr:nvSpPr>
      <xdr:spPr>
        <a:xfrm>
          <a:off x="20383500" y="1081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62408</xdr:rowOff>
    </xdr:from>
    <xdr:to>
      <xdr:col>111</xdr:col>
      <xdr:colOff>177800</xdr:colOff>
      <xdr:row>63</xdr:row>
      <xdr:rowOff>62408</xdr:rowOff>
    </xdr:to>
    <xdr:cxnSp macro="">
      <xdr:nvCxnSpPr>
        <xdr:cNvPr id="353" name="直線コネクタ 352">
          <a:extLst>
            <a:ext uri="{FF2B5EF4-FFF2-40B4-BE49-F238E27FC236}">
              <a16:creationId xmlns:a16="http://schemas.microsoft.com/office/drawing/2014/main" id="{D30B11F3-3117-4242-88AC-A99C41BCD853}"/>
            </a:ext>
          </a:extLst>
        </xdr:cNvPr>
        <xdr:cNvCxnSpPr/>
      </xdr:nvCxnSpPr>
      <xdr:spPr>
        <a:xfrm>
          <a:off x="20434300" y="10863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14808</xdr:rowOff>
    </xdr:from>
    <xdr:to>
      <xdr:col>102</xdr:col>
      <xdr:colOff>165100</xdr:colOff>
      <xdr:row>63</xdr:row>
      <xdr:rowOff>116408</xdr:rowOff>
    </xdr:to>
    <xdr:sp macro="" textlink="">
      <xdr:nvSpPr>
        <xdr:cNvPr id="354" name="楕円 353">
          <a:extLst>
            <a:ext uri="{FF2B5EF4-FFF2-40B4-BE49-F238E27FC236}">
              <a16:creationId xmlns:a16="http://schemas.microsoft.com/office/drawing/2014/main" id="{4279748D-F8DD-4678-AE95-3EF4D914153A}"/>
            </a:ext>
          </a:extLst>
        </xdr:cNvPr>
        <xdr:cNvSpPr/>
      </xdr:nvSpPr>
      <xdr:spPr>
        <a:xfrm>
          <a:off x="19494500" y="1081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62408</xdr:rowOff>
    </xdr:from>
    <xdr:to>
      <xdr:col>107</xdr:col>
      <xdr:colOff>50800</xdr:colOff>
      <xdr:row>63</xdr:row>
      <xdr:rowOff>65608</xdr:rowOff>
    </xdr:to>
    <xdr:cxnSp macro="">
      <xdr:nvCxnSpPr>
        <xdr:cNvPr id="355" name="直線コネクタ 354">
          <a:extLst>
            <a:ext uri="{FF2B5EF4-FFF2-40B4-BE49-F238E27FC236}">
              <a16:creationId xmlns:a16="http://schemas.microsoft.com/office/drawing/2014/main" id="{6B813E58-2036-4BC5-BCD2-BD99F022E11C}"/>
            </a:ext>
          </a:extLst>
        </xdr:cNvPr>
        <xdr:cNvCxnSpPr/>
      </xdr:nvCxnSpPr>
      <xdr:spPr>
        <a:xfrm flipV="1">
          <a:off x="19545300" y="10863758"/>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12751</xdr:rowOff>
    </xdr:from>
    <xdr:to>
      <xdr:col>98</xdr:col>
      <xdr:colOff>38100</xdr:colOff>
      <xdr:row>63</xdr:row>
      <xdr:rowOff>114351</xdr:rowOff>
    </xdr:to>
    <xdr:sp macro="" textlink="">
      <xdr:nvSpPr>
        <xdr:cNvPr id="356" name="楕円 355">
          <a:extLst>
            <a:ext uri="{FF2B5EF4-FFF2-40B4-BE49-F238E27FC236}">
              <a16:creationId xmlns:a16="http://schemas.microsoft.com/office/drawing/2014/main" id="{5C755A35-3984-482B-AABA-18C6492E5B01}"/>
            </a:ext>
          </a:extLst>
        </xdr:cNvPr>
        <xdr:cNvSpPr/>
      </xdr:nvSpPr>
      <xdr:spPr>
        <a:xfrm>
          <a:off x="18605500" y="1081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63551</xdr:rowOff>
    </xdr:from>
    <xdr:to>
      <xdr:col>102</xdr:col>
      <xdr:colOff>114300</xdr:colOff>
      <xdr:row>63</xdr:row>
      <xdr:rowOff>65608</xdr:rowOff>
    </xdr:to>
    <xdr:cxnSp macro="">
      <xdr:nvCxnSpPr>
        <xdr:cNvPr id="357" name="直線コネクタ 356">
          <a:extLst>
            <a:ext uri="{FF2B5EF4-FFF2-40B4-BE49-F238E27FC236}">
              <a16:creationId xmlns:a16="http://schemas.microsoft.com/office/drawing/2014/main" id="{118AF247-299D-4CB0-86E4-5322290232F5}"/>
            </a:ext>
          </a:extLst>
        </xdr:cNvPr>
        <xdr:cNvCxnSpPr/>
      </xdr:nvCxnSpPr>
      <xdr:spPr>
        <a:xfrm>
          <a:off x="18656300" y="10864901"/>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131995</xdr:rowOff>
    </xdr:from>
    <xdr:ext cx="469744" cy="259045"/>
    <xdr:sp macro="" textlink="">
      <xdr:nvSpPr>
        <xdr:cNvPr id="358" name="n_1aveValue【保健センター・保健所】&#10;一人当たり面積">
          <a:extLst>
            <a:ext uri="{FF2B5EF4-FFF2-40B4-BE49-F238E27FC236}">
              <a16:creationId xmlns:a16="http://schemas.microsoft.com/office/drawing/2014/main" id="{8D98E6A4-20FE-4B63-8F59-84283CCBC86B}"/>
            </a:ext>
          </a:extLst>
        </xdr:cNvPr>
        <xdr:cNvSpPr txBox="1"/>
      </xdr:nvSpPr>
      <xdr:spPr>
        <a:xfrm>
          <a:off x="21075727" y="1093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126509</xdr:rowOff>
    </xdr:from>
    <xdr:ext cx="469744" cy="259045"/>
    <xdr:sp macro="" textlink="">
      <xdr:nvSpPr>
        <xdr:cNvPr id="359" name="n_2aveValue【保健センター・保健所】&#10;一人当たり面積">
          <a:extLst>
            <a:ext uri="{FF2B5EF4-FFF2-40B4-BE49-F238E27FC236}">
              <a16:creationId xmlns:a16="http://schemas.microsoft.com/office/drawing/2014/main" id="{5A495D30-57AE-4535-903F-A6AEB81B1895}"/>
            </a:ext>
          </a:extLst>
        </xdr:cNvPr>
        <xdr:cNvSpPr txBox="1"/>
      </xdr:nvSpPr>
      <xdr:spPr>
        <a:xfrm>
          <a:off x="201994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129709</xdr:rowOff>
    </xdr:from>
    <xdr:ext cx="469744" cy="259045"/>
    <xdr:sp macro="" textlink="">
      <xdr:nvSpPr>
        <xdr:cNvPr id="360" name="n_3aveValue【保健センター・保健所】&#10;一人当たり面積">
          <a:extLst>
            <a:ext uri="{FF2B5EF4-FFF2-40B4-BE49-F238E27FC236}">
              <a16:creationId xmlns:a16="http://schemas.microsoft.com/office/drawing/2014/main" id="{9C64F13E-513F-47EE-853D-F83FB8BE2BD2}"/>
            </a:ext>
          </a:extLst>
        </xdr:cNvPr>
        <xdr:cNvSpPr txBox="1"/>
      </xdr:nvSpPr>
      <xdr:spPr>
        <a:xfrm>
          <a:off x="19310427" y="1093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133138</xdr:rowOff>
    </xdr:from>
    <xdr:ext cx="469744" cy="259045"/>
    <xdr:sp macro="" textlink="">
      <xdr:nvSpPr>
        <xdr:cNvPr id="361" name="n_4aveValue【保健センター・保健所】&#10;一人当たり面積">
          <a:extLst>
            <a:ext uri="{FF2B5EF4-FFF2-40B4-BE49-F238E27FC236}">
              <a16:creationId xmlns:a16="http://schemas.microsoft.com/office/drawing/2014/main" id="{DAC8C0C4-89A0-46B6-A633-9945A448557E}"/>
            </a:ext>
          </a:extLst>
        </xdr:cNvPr>
        <xdr:cNvSpPr txBox="1"/>
      </xdr:nvSpPr>
      <xdr:spPr>
        <a:xfrm>
          <a:off x="18421427" y="1093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129735</xdr:rowOff>
    </xdr:from>
    <xdr:ext cx="469744" cy="259045"/>
    <xdr:sp macro="" textlink="">
      <xdr:nvSpPr>
        <xdr:cNvPr id="362" name="n_1mainValue【保健センター・保健所】&#10;一人当たり面積">
          <a:extLst>
            <a:ext uri="{FF2B5EF4-FFF2-40B4-BE49-F238E27FC236}">
              <a16:creationId xmlns:a16="http://schemas.microsoft.com/office/drawing/2014/main" id="{4E2FCBA9-5096-4AAF-A186-615F61971C06}"/>
            </a:ext>
          </a:extLst>
        </xdr:cNvPr>
        <xdr:cNvSpPr txBox="1"/>
      </xdr:nvSpPr>
      <xdr:spPr>
        <a:xfrm>
          <a:off x="21075727" y="1058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129735</xdr:rowOff>
    </xdr:from>
    <xdr:ext cx="469744" cy="259045"/>
    <xdr:sp macro="" textlink="">
      <xdr:nvSpPr>
        <xdr:cNvPr id="363" name="n_2mainValue【保健センター・保健所】&#10;一人当たり面積">
          <a:extLst>
            <a:ext uri="{FF2B5EF4-FFF2-40B4-BE49-F238E27FC236}">
              <a16:creationId xmlns:a16="http://schemas.microsoft.com/office/drawing/2014/main" id="{C0C8091D-8819-4747-85DA-95EFAC2C6BF1}"/>
            </a:ext>
          </a:extLst>
        </xdr:cNvPr>
        <xdr:cNvSpPr txBox="1"/>
      </xdr:nvSpPr>
      <xdr:spPr>
        <a:xfrm>
          <a:off x="20199427" y="1058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132935</xdr:rowOff>
    </xdr:from>
    <xdr:ext cx="469744" cy="259045"/>
    <xdr:sp macro="" textlink="">
      <xdr:nvSpPr>
        <xdr:cNvPr id="364" name="n_3mainValue【保健センター・保健所】&#10;一人当たり面積">
          <a:extLst>
            <a:ext uri="{FF2B5EF4-FFF2-40B4-BE49-F238E27FC236}">
              <a16:creationId xmlns:a16="http://schemas.microsoft.com/office/drawing/2014/main" id="{BA58555D-66D6-4D8E-9E1D-B0D9177E7F2F}"/>
            </a:ext>
          </a:extLst>
        </xdr:cNvPr>
        <xdr:cNvSpPr txBox="1"/>
      </xdr:nvSpPr>
      <xdr:spPr>
        <a:xfrm>
          <a:off x="19310427" y="1059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130878</xdr:rowOff>
    </xdr:from>
    <xdr:ext cx="469744" cy="259045"/>
    <xdr:sp macro="" textlink="">
      <xdr:nvSpPr>
        <xdr:cNvPr id="365" name="n_4mainValue【保健センター・保健所】&#10;一人当たり面積">
          <a:extLst>
            <a:ext uri="{FF2B5EF4-FFF2-40B4-BE49-F238E27FC236}">
              <a16:creationId xmlns:a16="http://schemas.microsoft.com/office/drawing/2014/main" id="{2FD28EF5-D80C-43AC-82D6-0BA5BA8F2FA1}"/>
            </a:ext>
          </a:extLst>
        </xdr:cNvPr>
        <xdr:cNvSpPr txBox="1"/>
      </xdr:nvSpPr>
      <xdr:spPr>
        <a:xfrm>
          <a:off x="18421427" y="1058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66" name="正方形/長方形 365">
          <a:extLst>
            <a:ext uri="{FF2B5EF4-FFF2-40B4-BE49-F238E27FC236}">
              <a16:creationId xmlns:a16="http://schemas.microsoft.com/office/drawing/2014/main" id="{0035320D-ECA6-42B2-9F56-B411E2E6355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7" name="正方形/長方形 366">
          <a:extLst>
            <a:ext uri="{FF2B5EF4-FFF2-40B4-BE49-F238E27FC236}">
              <a16:creationId xmlns:a16="http://schemas.microsoft.com/office/drawing/2014/main" id="{CC12EEEE-2808-45AE-9495-C053F3DBB06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8" name="正方形/長方形 367">
          <a:extLst>
            <a:ext uri="{FF2B5EF4-FFF2-40B4-BE49-F238E27FC236}">
              <a16:creationId xmlns:a16="http://schemas.microsoft.com/office/drawing/2014/main" id="{0446507D-78AC-4472-ACFC-D7D5961C797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9" name="正方形/長方形 368">
          <a:extLst>
            <a:ext uri="{FF2B5EF4-FFF2-40B4-BE49-F238E27FC236}">
              <a16:creationId xmlns:a16="http://schemas.microsoft.com/office/drawing/2014/main" id="{2F028B6E-C02A-4E92-B0BE-EFF1076028F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70" name="正方形/長方形 369">
          <a:extLst>
            <a:ext uri="{FF2B5EF4-FFF2-40B4-BE49-F238E27FC236}">
              <a16:creationId xmlns:a16="http://schemas.microsoft.com/office/drawing/2014/main" id="{EE2EF1FF-B01E-4DCE-BE23-BADE82E3BED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71" name="正方形/長方形 370">
          <a:extLst>
            <a:ext uri="{FF2B5EF4-FFF2-40B4-BE49-F238E27FC236}">
              <a16:creationId xmlns:a16="http://schemas.microsoft.com/office/drawing/2014/main" id="{ADD407A7-8836-4D7C-8B50-FDD509128E6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72" name="正方形/長方形 371">
          <a:extLst>
            <a:ext uri="{FF2B5EF4-FFF2-40B4-BE49-F238E27FC236}">
              <a16:creationId xmlns:a16="http://schemas.microsoft.com/office/drawing/2014/main" id="{55315BA8-E78E-42BC-8E19-4B57509A1E1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73" name="正方形/長方形 372">
          <a:extLst>
            <a:ext uri="{FF2B5EF4-FFF2-40B4-BE49-F238E27FC236}">
              <a16:creationId xmlns:a16="http://schemas.microsoft.com/office/drawing/2014/main" id="{ECC28BD6-7EC2-4A21-867F-2850678E2C7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74" name="テキスト ボックス 373">
          <a:extLst>
            <a:ext uri="{FF2B5EF4-FFF2-40B4-BE49-F238E27FC236}">
              <a16:creationId xmlns:a16="http://schemas.microsoft.com/office/drawing/2014/main" id="{A596DD42-4E51-4290-85BE-5FD9D98ACB2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75" name="直線コネクタ 374">
          <a:extLst>
            <a:ext uri="{FF2B5EF4-FFF2-40B4-BE49-F238E27FC236}">
              <a16:creationId xmlns:a16="http://schemas.microsoft.com/office/drawing/2014/main" id="{05EA3476-8F99-48E0-A752-82EFB6BAB78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76" name="テキスト ボックス 375">
          <a:extLst>
            <a:ext uri="{FF2B5EF4-FFF2-40B4-BE49-F238E27FC236}">
              <a16:creationId xmlns:a16="http://schemas.microsoft.com/office/drawing/2014/main" id="{99412989-8562-489B-88AF-57681FDD414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77" name="直線コネクタ 376">
          <a:extLst>
            <a:ext uri="{FF2B5EF4-FFF2-40B4-BE49-F238E27FC236}">
              <a16:creationId xmlns:a16="http://schemas.microsoft.com/office/drawing/2014/main" id="{343E2A3F-9996-48E8-A16C-E77772495F3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78" name="テキスト ボックス 377">
          <a:extLst>
            <a:ext uri="{FF2B5EF4-FFF2-40B4-BE49-F238E27FC236}">
              <a16:creationId xmlns:a16="http://schemas.microsoft.com/office/drawing/2014/main" id="{2282412F-35D6-47EA-AEA3-630F87EBF54A}"/>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79" name="直線コネクタ 378">
          <a:extLst>
            <a:ext uri="{FF2B5EF4-FFF2-40B4-BE49-F238E27FC236}">
              <a16:creationId xmlns:a16="http://schemas.microsoft.com/office/drawing/2014/main" id="{BF4AB1EC-7F34-4D56-B39E-5A7DAA866BB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80" name="テキスト ボックス 379">
          <a:extLst>
            <a:ext uri="{FF2B5EF4-FFF2-40B4-BE49-F238E27FC236}">
              <a16:creationId xmlns:a16="http://schemas.microsoft.com/office/drawing/2014/main" id="{05454118-96B3-412D-9A84-9DCD49398BC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81" name="直線コネクタ 380">
          <a:extLst>
            <a:ext uri="{FF2B5EF4-FFF2-40B4-BE49-F238E27FC236}">
              <a16:creationId xmlns:a16="http://schemas.microsoft.com/office/drawing/2014/main" id="{7330CF82-0009-412C-8B8F-9EA3670EAB22}"/>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82" name="テキスト ボックス 381">
          <a:extLst>
            <a:ext uri="{FF2B5EF4-FFF2-40B4-BE49-F238E27FC236}">
              <a16:creationId xmlns:a16="http://schemas.microsoft.com/office/drawing/2014/main" id="{E189EC88-BBC1-47AF-ADC2-5C90D48C26E5}"/>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83" name="直線コネクタ 382">
          <a:extLst>
            <a:ext uri="{FF2B5EF4-FFF2-40B4-BE49-F238E27FC236}">
              <a16:creationId xmlns:a16="http://schemas.microsoft.com/office/drawing/2014/main" id="{C489B6BF-2E9B-4A2F-B8E6-71A147203F3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84" name="テキスト ボックス 383">
          <a:extLst>
            <a:ext uri="{FF2B5EF4-FFF2-40B4-BE49-F238E27FC236}">
              <a16:creationId xmlns:a16="http://schemas.microsoft.com/office/drawing/2014/main" id="{10962260-8AFB-4FAE-A296-3BF485F8E65F}"/>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85" name="直線コネクタ 384">
          <a:extLst>
            <a:ext uri="{FF2B5EF4-FFF2-40B4-BE49-F238E27FC236}">
              <a16:creationId xmlns:a16="http://schemas.microsoft.com/office/drawing/2014/main" id="{34C24FB6-17E9-454F-951D-F1DB6E4C5DB3}"/>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386" name="テキスト ボックス 385">
          <a:extLst>
            <a:ext uri="{FF2B5EF4-FFF2-40B4-BE49-F238E27FC236}">
              <a16:creationId xmlns:a16="http://schemas.microsoft.com/office/drawing/2014/main" id="{6C9DEE53-FAF5-4582-B449-E00FE17F8D38}"/>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87" name="直線コネクタ 386">
          <a:extLst>
            <a:ext uri="{FF2B5EF4-FFF2-40B4-BE49-F238E27FC236}">
              <a16:creationId xmlns:a16="http://schemas.microsoft.com/office/drawing/2014/main" id="{A1231F9F-B7DE-404D-B8C3-D23CEDF738A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8" name="【消防施設】&#10;有形固定資産減価償却率グラフ枠">
          <a:extLst>
            <a:ext uri="{FF2B5EF4-FFF2-40B4-BE49-F238E27FC236}">
              <a16:creationId xmlns:a16="http://schemas.microsoft.com/office/drawing/2014/main" id="{CDABE55C-F005-43E3-B862-63F16B7FB0F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389" name="直線コネクタ 388">
          <a:extLst>
            <a:ext uri="{FF2B5EF4-FFF2-40B4-BE49-F238E27FC236}">
              <a16:creationId xmlns:a16="http://schemas.microsoft.com/office/drawing/2014/main" id="{06CF7ACB-562C-43D3-A90E-D02A5F07B9C4}"/>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390" name="【消防施設】&#10;有形固定資産減価償却率最小値テキスト">
          <a:extLst>
            <a:ext uri="{FF2B5EF4-FFF2-40B4-BE49-F238E27FC236}">
              <a16:creationId xmlns:a16="http://schemas.microsoft.com/office/drawing/2014/main" id="{97253DA0-43E9-4185-B726-1F578956CD6C}"/>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391" name="直線コネクタ 390">
          <a:extLst>
            <a:ext uri="{FF2B5EF4-FFF2-40B4-BE49-F238E27FC236}">
              <a16:creationId xmlns:a16="http://schemas.microsoft.com/office/drawing/2014/main" id="{DC766C03-BAA0-43F9-8058-F1B5321DA665}"/>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392" name="【消防施設】&#10;有形固定資産減価償却率最大値テキスト">
          <a:extLst>
            <a:ext uri="{FF2B5EF4-FFF2-40B4-BE49-F238E27FC236}">
              <a16:creationId xmlns:a16="http://schemas.microsoft.com/office/drawing/2014/main" id="{70F0AB09-F81E-43B1-AD2C-12F0768CE9E6}"/>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393" name="直線コネクタ 392">
          <a:extLst>
            <a:ext uri="{FF2B5EF4-FFF2-40B4-BE49-F238E27FC236}">
              <a16:creationId xmlns:a16="http://schemas.microsoft.com/office/drawing/2014/main" id="{725517E5-04E1-4DF5-AC98-3C69F659E87B}"/>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72407</xdr:rowOff>
    </xdr:from>
    <xdr:ext cx="405111" cy="259045"/>
    <xdr:sp macro="" textlink="">
      <xdr:nvSpPr>
        <xdr:cNvPr id="394" name="【消防施設】&#10;有形固定資産減価償却率平均値テキスト">
          <a:extLst>
            <a:ext uri="{FF2B5EF4-FFF2-40B4-BE49-F238E27FC236}">
              <a16:creationId xmlns:a16="http://schemas.microsoft.com/office/drawing/2014/main" id="{3BAED1DE-7A1B-4569-BDD6-0C3AB7F03A11}"/>
            </a:ext>
          </a:extLst>
        </xdr:cNvPr>
        <xdr:cNvSpPr txBox="1"/>
      </xdr:nvSpPr>
      <xdr:spPr>
        <a:xfrm>
          <a:off x="16357600" y="1395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395" name="フローチャート: 判断 394">
          <a:extLst>
            <a:ext uri="{FF2B5EF4-FFF2-40B4-BE49-F238E27FC236}">
              <a16:creationId xmlns:a16="http://schemas.microsoft.com/office/drawing/2014/main" id="{A688F984-6CB4-4C5D-82EE-C885404EC912}"/>
            </a:ext>
          </a:extLst>
        </xdr:cNvPr>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396" name="フローチャート: 判断 395">
          <a:extLst>
            <a:ext uri="{FF2B5EF4-FFF2-40B4-BE49-F238E27FC236}">
              <a16:creationId xmlns:a16="http://schemas.microsoft.com/office/drawing/2014/main" id="{83100850-A4D8-4BAD-983B-E79B264999B2}"/>
            </a:ext>
          </a:extLst>
        </xdr:cNvPr>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160020</xdr:rowOff>
    </xdr:from>
    <xdr:to>
      <xdr:col>76</xdr:col>
      <xdr:colOff>165100</xdr:colOff>
      <xdr:row>82</xdr:row>
      <xdr:rowOff>90170</xdr:rowOff>
    </xdr:to>
    <xdr:sp macro="" textlink="">
      <xdr:nvSpPr>
        <xdr:cNvPr id="397" name="フローチャート: 判断 396">
          <a:extLst>
            <a:ext uri="{FF2B5EF4-FFF2-40B4-BE49-F238E27FC236}">
              <a16:creationId xmlns:a16="http://schemas.microsoft.com/office/drawing/2014/main" id="{1142BABA-1E9D-42B0-A8CE-4FE34A02E651}"/>
            </a:ext>
          </a:extLst>
        </xdr:cNvPr>
        <xdr:cNvSpPr/>
      </xdr:nvSpPr>
      <xdr:spPr>
        <a:xfrm>
          <a:off x="14541500" y="1404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3811</xdr:rowOff>
    </xdr:from>
    <xdr:to>
      <xdr:col>72</xdr:col>
      <xdr:colOff>38100</xdr:colOff>
      <xdr:row>82</xdr:row>
      <xdr:rowOff>105411</xdr:rowOff>
    </xdr:to>
    <xdr:sp macro="" textlink="">
      <xdr:nvSpPr>
        <xdr:cNvPr id="398" name="フローチャート: 判断 397">
          <a:extLst>
            <a:ext uri="{FF2B5EF4-FFF2-40B4-BE49-F238E27FC236}">
              <a16:creationId xmlns:a16="http://schemas.microsoft.com/office/drawing/2014/main" id="{00B0DE7E-C117-4838-A442-52D87F25C13D}"/>
            </a:ext>
          </a:extLst>
        </xdr:cNvPr>
        <xdr:cNvSpPr/>
      </xdr:nvSpPr>
      <xdr:spPr>
        <a:xfrm>
          <a:off x="13652500" y="1406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163830</xdr:rowOff>
    </xdr:from>
    <xdr:to>
      <xdr:col>67</xdr:col>
      <xdr:colOff>101600</xdr:colOff>
      <xdr:row>82</xdr:row>
      <xdr:rowOff>93980</xdr:rowOff>
    </xdr:to>
    <xdr:sp macro="" textlink="">
      <xdr:nvSpPr>
        <xdr:cNvPr id="399" name="フローチャート: 判断 398">
          <a:extLst>
            <a:ext uri="{FF2B5EF4-FFF2-40B4-BE49-F238E27FC236}">
              <a16:creationId xmlns:a16="http://schemas.microsoft.com/office/drawing/2014/main" id="{49A07394-09BF-4E8F-AD4C-862E8774EBDE}"/>
            </a:ext>
          </a:extLst>
        </xdr:cNvPr>
        <xdr:cNvSpPr/>
      </xdr:nvSpPr>
      <xdr:spPr>
        <a:xfrm>
          <a:off x="12763500" y="1405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00" name="テキスト ボックス 399">
          <a:extLst>
            <a:ext uri="{FF2B5EF4-FFF2-40B4-BE49-F238E27FC236}">
              <a16:creationId xmlns:a16="http://schemas.microsoft.com/office/drawing/2014/main" id="{0C6FEF74-B38D-40A9-BFA5-504276E2E09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01" name="テキスト ボックス 400">
          <a:extLst>
            <a:ext uri="{FF2B5EF4-FFF2-40B4-BE49-F238E27FC236}">
              <a16:creationId xmlns:a16="http://schemas.microsoft.com/office/drawing/2014/main" id="{E433E51B-F3D3-40C8-A5EF-16C49788CF3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02" name="テキスト ボックス 401">
          <a:extLst>
            <a:ext uri="{FF2B5EF4-FFF2-40B4-BE49-F238E27FC236}">
              <a16:creationId xmlns:a16="http://schemas.microsoft.com/office/drawing/2014/main" id="{418F13A7-5762-4E27-B173-82483F55C44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03" name="テキスト ボックス 402">
          <a:extLst>
            <a:ext uri="{FF2B5EF4-FFF2-40B4-BE49-F238E27FC236}">
              <a16:creationId xmlns:a16="http://schemas.microsoft.com/office/drawing/2014/main" id="{0E668F49-F8F1-46C1-8AD3-D38DFDF54AD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04" name="テキスト ボックス 403">
          <a:extLst>
            <a:ext uri="{FF2B5EF4-FFF2-40B4-BE49-F238E27FC236}">
              <a16:creationId xmlns:a16="http://schemas.microsoft.com/office/drawing/2014/main" id="{A07C7EB8-3FE7-4DCE-A4D0-A5784A67FE9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12700</xdr:rowOff>
    </xdr:from>
    <xdr:to>
      <xdr:col>85</xdr:col>
      <xdr:colOff>177800</xdr:colOff>
      <xdr:row>81</xdr:row>
      <xdr:rowOff>114300</xdr:rowOff>
    </xdr:to>
    <xdr:sp macro="" textlink="">
      <xdr:nvSpPr>
        <xdr:cNvPr id="405" name="楕円 404">
          <a:extLst>
            <a:ext uri="{FF2B5EF4-FFF2-40B4-BE49-F238E27FC236}">
              <a16:creationId xmlns:a16="http://schemas.microsoft.com/office/drawing/2014/main" id="{6F28BD2B-EF4E-4ED9-8FD6-068A01C5F99F}"/>
            </a:ext>
          </a:extLst>
        </xdr:cNvPr>
        <xdr:cNvSpPr/>
      </xdr:nvSpPr>
      <xdr:spPr>
        <a:xfrm>
          <a:off x="16268700" y="1390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35577</xdr:rowOff>
    </xdr:from>
    <xdr:ext cx="405111" cy="259045"/>
    <xdr:sp macro="" textlink="">
      <xdr:nvSpPr>
        <xdr:cNvPr id="406" name="【消防施設】&#10;有形固定資産減価償却率該当値テキスト">
          <a:extLst>
            <a:ext uri="{FF2B5EF4-FFF2-40B4-BE49-F238E27FC236}">
              <a16:creationId xmlns:a16="http://schemas.microsoft.com/office/drawing/2014/main" id="{F5181FDD-8067-4BC1-AA7B-CCF31C55FC57}"/>
            </a:ext>
          </a:extLst>
        </xdr:cNvPr>
        <xdr:cNvSpPr txBox="1"/>
      </xdr:nvSpPr>
      <xdr:spPr>
        <a:xfrm>
          <a:off x="16357600" y="13751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105411</xdr:rowOff>
    </xdr:from>
    <xdr:to>
      <xdr:col>81</xdr:col>
      <xdr:colOff>101600</xdr:colOff>
      <xdr:row>81</xdr:row>
      <xdr:rowOff>35561</xdr:rowOff>
    </xdr:to>
    <xdr:sp macro="" textlink="">
      <xdr:nvSpPr>
        <xdr:cNvPr id="407" name="楕円 406">
          <a:extLst>
            <a:ext uri="{FF2B5EF4-FFF2-40B4-BE49-F238E27FC236}">
              <a16:creationId xmlns:a16="http://schemas.microsoft.com/office/drawing/2014/main" id="{586380FB-57ED-4412-B408-C491B4DAB020}"/>
            </a:ext>
          </a:extLst>
        </xdr:cNvPr>
        <xdr:cNvSpPr/>
      </xdr:nvSpPr>
      <xdr:spPr>
        <a:xfrm>
          <a:off x="154305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156211</xdr:rowOff>
    </xdr:from>
    <xdr:to>
      <xdr:col>85</xdr:col>
      <xdr:colOff>127000</xdr:colOff>
      <xdr:row>81</xdr:row>
      <xdr:rowOff>63500</xdr:rowOff>
    </xdr:to>
    <xdr:cxnSp macro="">
      <xdr:nvCxnSpPr>
        <xdr:cNvPr id="408" name="直線コネクタ 407">
          <a:extLst>
            <a:ext uri="{FF2B5EF4-FFF2-40B4-BE49-F238E27FC236}">
              <a16:creationId xmlns:a16="http://schemas.microsoft.com/office/drawing/2014/main" id="{995EB8C4-BE1D-4D22-82D3-58EA35D3C2F1}"/>
            </a:ext>
          </a:extLst>
        </xdr:cNvPr>
        <xdr:cNvCxnSpPr/>
      </xdr:nvCxnSpPr>
      <xdr:spPr>
        <a:xfrm>
          <a:off x="15481300" y="13872211"/>
          <a:ext cx="838200" cy="7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20320</xdr:rowOff>
    </xdr:from>
    <xdr:to>
      <xdr:col>76</xdr:col>
      <xdr:colOff>165100</xdr:colOff>
      <xdr:row>80</xdr:row>
      <xdr:rowOff>121920</xdr:rowOff>
    </xdr:to>
    <xdr:sp macro="" textlink="">
      <xdr:nvSpPr>
        <xdr:cNvPr id="409" name="楕円 408">
          <a:extLst>
            <a:ext uri="{FF2B5EF4-FFF2-40B4-BE49-F238E27FC236}">
              <a16:creationId xmlns:a16="http://schemas.microsoft.com/office/drawing/2014/main" id="{4B69E748-A401-4514-B1AE-FFBFB0440E81}"/>
            </a:ext>
          </a:extLst>
        </xdr:cNvPr>
        <xdr:cNvSpPr/>
      </xdr:nvSpPr>
      <xdr:spPr>
        <a:xfrm>
          <a:off x="14541500" y="1373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71120</xdr:rowOff>
    </xdr:from>
    <xdr:to>
      <xdr:col>81</xdr:col>
      <xdr:colOff>50800</xdr:colOff>
      <xdr:row>80</xdr:row>
      <xdr:rowOff>156211</xdr:rowOff>
    </xdr:to>
    <xdr:cxnSp macro="">
      <xdr:nvCxnSpPr>
        <xdr:cNvPr id="410" name="直線コネクタ 409">
          <a:extLst>
            <a:ext uri="{FF2B5EF4-FFF2-40B4-BE49-F238E27FC236}">
              <a16:creationId xmlns:a16="http://schemas.microsoft.com/office/drawing/2014/main" id="{E846857B-DB34-4205-A7E6-54A7D84ECCAF}"/>
            </a:ext>
          </a:extLst>
        </xdr:cNvPr>
        <xdr:cNvCxnSpPr/>
      </xdr:nvCxnSpPr>
      <xdr:spPr>
        <a:xfrm>
          <a:off x="14592300" y="13787120"/>
          <a:ext cx="889000" cy="8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96520</xdr:rowOff>
    </xdr:from>
    <xdr:to>
      <xdr:col>72</xdr:col>
      <xdr:colOff>38100</xdr:colOff>
      <xdr:row>80</xdr:row>
      <xdr:rowOff>26670</xdr:rowOff>
    </xdr:to>
    <xdr:sp macro="" textlink="">
      <xdr:nvSpPr>
        <xdr:cNvPr id="411" name="楕円 410">
          <a:extLst>
            <a:ext uri="{FF2B5EF4-FFF2-40B4-BE49-F238E27FC236}">
              <a16:creationId xmlns:a16="http://schemas.microsoft.com/office/drawing/2014/main" id="{ECE1A15D-005F-43C5-8802-BB796EB49CF1}"/>
            </a:ext>
          </a:extLst>
        </xdr:cNvPr>
        <xdr:cNvSpPr/>
      </xdr:nvSpPr>
      <xdr:spPr>
        <a:xfrm>
          <a:off x="13652500" y="1364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147320</xdr:rowOff>
    </xdr:from>
    <xdr:to>
      <xdr:col>76</xdr:col>
      <xdr:colOff>114300</xdr:colOff>
      <xdr:row>80</xdr:row>
      <xdr:rowOff>71120</xdr:rowOff>
    </xdr:to>
    <xdr:cxnSp macro="">
      <xdr:nvCxnSpPr>
        <xdr:cNvPr id="412" name="直線コネクタ 411">
          <a:extLst>
            <a:ext uri="{FF2B5EF4-FFF2-40B4-BE49-F238E27FC236}">
              <a16:creationId xmlns:a16="http://schemas.microsoft.com/office/drawing/2014/main" id="{5C2537F7-E244-4A6A-8021-73FA0B56EF7E}"/>
            </a:ext>
          </a:extLst>
        </xdr:cNvPr>
        <xdr:cNvCxnSpPr/>
      </xdr:nvCxnSpPr>
      <xdr:spPr>
        <a:xfrm>
          <a:off x="13703300" y="1369187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26688</xdr:rowOff>
    </xdr:from>
    <xdr:ext cx="405111" cy="259045"/>
    <xdr:sp macro="" textlink="">
      <xdr:nvSpPr>
        <xdr:cNvPr id="413" name="n_1aveValue【消防施設】&#10;有形固定資産減価償却率">
          <a:extLst>
            <a:ext uri="{FF2B5EF4-FFF2-40B4-BE49-F238E27FC236}">
              <a16:creationId xmlns:a16="http://schemas.microsoft.com/office/drawing/2014/main" id="{2E9FFDB2-A63D-496E-8BFF-E218047A787D}"/>
            </a:ext>
          </a:extLst>
        </xdr:cNvPr>
        <xdr:cNvSpPr txBox="1"/>
      </xdr:nvSpPr>
      <xdr:spPr>
        <a:xfrm>
          <a:off x="15266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81297</xdr:rowOff>
    </xdr:from>
    <xdr:ext cx="405111" cy="259045"/>
    <xdr:sp macro="" textlink="">
      <xdr:nvSpPr>
        <xdr:cNvPr id="414" name="n_2aveValue【消防施設】&#10;有形固定資産減価償却率">
          <a:extLst>
            <a:ext uri="{FF2B5EF4-FFF2-40B4-BE49-F238E27FC236}">
              <a16:creationId xmlns:a16="http://schemas.microsoft.com/office/drawing/2014/main" id="{57293D71-3B15-45E7-8D03-3297327195D1}"/>
            </a:ext>
          </a:extLst>
        </xdr:cNvPr>
        <xdr:cNvSpPr txBox="1"/>
      </xdr:nvSpPr>
      <xdr:spPr>
        <a:xfrm>
          <a:off x="14389744" y="14140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96538</xdr:rowOff>
    </xdr:from>
    <xdr:ext cx="405111" cy="259045"/>
    <xdr:sp macro="" textlink="">
      <xdr:nvSpPr>
        <xdr:cNvPr id="415" name="n_3aveValue【消防施設】&#10;有形固定資産減価償却率">
          <a:extLst>
            <a:ext uri="{FF2B5EF4-FFF2-40B4-BE49-F238E27FC236}">
              <a16:creationId xmlns:a16="http://schemas.microsoft.com/office/drawing/2014/main" id="{AED70C18-4EE1-4AFC-9F79-839311FFAAF9}"/>
            </a:ext>
          </a:extLst>
        </xdr:cNvPr>
        <xdr:cNvSpPr txBox="1"/>
      </xdr:nvSpPr>
      <xdr:spPr>
        <a:xfrm>
          <a:off x="13500744" y="14155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110507</xdr:rowOff>
    </xdr:from>
    <xdr:ext cx="405111" cy="259045"/>
    <xdr:sp macro="" textlink="">
      <xdr:nvSpPr>
        <xdr:cNvPr id="416" name="n_4aveValue【消防施設】&#10;有形固定資産減価償却率">
          <a:extLst>
            <a:ext uri="{FF2B5EF4-FFF2-40B4-BE49-F238E27FC236}">
              <a16:creationId xmlns:a16="http://schemas.microsoft.com/office/drawing/2014/main" id="{33031D26-5678-422C-A423-E02123B22B97}"/>
            </a:ext>
          </a:extLst>
        </xdr:cNvPr>
        <xdr:cNvSpPr txBox="1"/>
      </xdr:nvSpPr>
      <xdr:spPr>
        <a:xfrm>
          <a:off x="12611744" y="1382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52088</xdr:rowOff>
    </xdr:from>
    <xdr:ext cx="405111" cy="259045"/>
    <xdr:sp macro="" textlink="">
      <xdr:nvSpPr>
        <xdr:cNvPr id="417" name="n_1mainValue【消防施設】&#10;有形固定資産減価償却率">
          <a:extLst>
            <a:ext uri="{FF2B5EF4-FFF2-40B4-BE49-F238E27FC236}">
              <a16:creationId xmlns:a16="http://schemas.microsoft.com/office/drawing/2014/main" id="{D5D4B234-7789-487F-8993-147D1EF2739B}"/>
            </a:ext>
          </a:extLst>
        </xdr:cNvPr>
        <xdr:cNvSpPr txBox="1"/>
      </xdr:nvSpPr>
      <xdr:spPr>
        <a:xfrm>
          <a:off x="15266044"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138447</xdr:rowOff>
    </xdr:from>
    <xdr:ext cx="405111" cy="259045"/>
    <xdr:sp macro="" textlink="">
      <xdr:nvSpPr>
        <xdr:cNvPr id="418" name="n_2mainValue【消防施設】&#10;有形固定資産減価償却率">
          <a:extLst>
            <a:ext uri="{FF2B5EF4-FFF2-40B4-BE49-F238E27FC236}">
              <a16:creationId xmlns:a16="http://schemas.microsoft.com/office/drawing/2014/main" id="{1C988FAA-82AD-48BB-BA39-A3E8734D5682}"/>
            </a:ext>
          </a:extLst>
        </xdr:cNvPr>
        <xdr:cNvSpPr txBox="1"/>
      </xdr:nvSpPr>
      <xdr:spPr>
        <a:xfrm>
          <a:off x="14389744" y="13511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43197</xdr:rowOff>
    </xdr:from>
    <xdr:ext cx="405111" cy="259045"/>
    <xdr:sp macro="" textlink="">
      <xdr:nvSpPr>
        <xdr:cNvPr id="419" name="n_3mainValue【消防施設】&#10;有形固定資産減価償却率">
          <a:extLst>
            <a:ext uri="{FF2B5EF4-FFF2-40B4-BE49-F238E27FC236}">
              <a16:creationId xmlns:a16="http://schemas.microsoft.com/office/drawing/2014/main" id="{5F015AB0-B3B6-4C3E-A79A-E65462B7D0D3}"/>
            </a:ext>
          </a:extLst>
        </xdr:cNvPr>
        <xdr:cNvSpPr txBox="1"/>
      </xdr:nvSpPr>
      <xdr:spPr>
        <a:xfrm>
          <a:off x="13500744" y="13416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20" name="正方形/長方形 419">
          <a:extLst>
            <a:ext uri="{FF2B5EF4-FFF2-40B4-BE49-F238E27FC236}">
              <a16:creationId xmlns:a16="http://schemas.microsoft.com/office/drawing/2014/main" id="{0E9F03BD-E53F-40EC-A038-9F348F2763A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1" name="正方形/長方形 420">
          <a:extLst>
            <a:ext uri="{FF2B5EF4-FFF2-40B4-BE49-F238E27FC236}">
              <a16:creationId xmlns:a16="http://schemas.microsoft.com/office/drawing/2014/main" id="{B4C4C13D-91B4-4FEF-AB22-45D0F26E943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2" name="正方形/長方形 421">
          <a:extLst>
            <a:ext uri="{FF2B5EF4-FFF2-40B4-BE49-F238E27FC236}">
              <a16:creationId xmlns:a16="http://schemas.microsoft.com/office/drawing/2014/main" id="{5964EB36-AB29-4440-B78E-6E9B7F987B0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3" name="正方形/長方形 422">
          <a:extLst>
            <a:ext uri="{FF2B5EF4-FFF2-40B4-BE49-F238E27FC236}">
              <a16:creationId xmlns:a16="http://schemas.microsoft.com/office/drawing/2014/main" id="{9C529E44-92F1-4B3E-A2D3-EF9ED1F5174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24" name="正方形/長方形 423">
          <a:extLst>
            <a:ext uri="{FF2B5EF4-FFF2-40B4-BE49-F238E27FC236}">
              <a16:creationId xmlns:a16="http://schemas.microsoft.com/office/drawing/2014/main" id="{956805BC-8AE2-4DFF-9E5E-998C29B6452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25" name="正方形/長方形 424">
          <a:extLst>
            <a:ext uri="{FF2B5EF4-FFF2-40B4-BE49-F238E27FC236}">
              <a16:creationId xmlns:a16="http://schemas.microsoft.com/office/drawing/2014/main" id="{A3938307-2E64-4917-A3DB-6AFFFF9C2FF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26" name="正方形/長方形 425">
          <a:extLst>
            <a:ext uri="{FF2B5EF4-FFF2-40B4-BE49-F238E27FC236}">
              <a16:creationId xmlns:a16="http://schemas.microsoft.com/office/drawing/2014/main" id="{6AC9452B-F518-42D3-A515-3B996C46629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27" name="正方形/長方形 426">
          <a:extLst>
            <a:ext uri="{FF2B5EF4-FFF2-40B4-BE49-F238E27FC236}">
              <a16:creationId xmlns:a16="http://schemas.microsoft.com/office/drawing/2014/main" id="{C850A27A-666C-4A47-B1DC-F8191516E99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28" name="正方形/長方形 427">
          <a:extLst>
            <a:ext uri="{FF2B5EF4-FFF2-40B4-BE49-F238E27FC236}">
              <a16:creationId xmlns:a16="http://schemas.microsoft.com/office/drawing/2014/main" id="{CE8E20FE-0059-4C9E-B05F-22CD5612153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29" name="正方形/長方形 428">
          <a:extLst>
            <a:ext uri="{FF2B5EF4-FFF2-40B4-BE49-F238E27FC236}">
              <a16:creationId xmlns:a16="http://schemas.microsoft.com/office/drawing/2014/main" id="{CFF7EAAA-DA95-43B3-9759-41B18FC199F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0" name="正方形/長方形 429">
          <a:extLst>
            <a:ext uri="{FF2B5EF4-FFF2-40B4-BE49-F238E27FC236}">
              <a16:creationId xmlns:a16="http://schemas.microsoft.com/office/drawing/2014/main" id="{E63ABB0A-612A-4333-A5F5-84899BEA745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1" name="正方形/長方形 430">
          <a:extLst>
            <a:ext uri="{FF2B5EF4-FFF2-40B4-BE49-F238E27FC236}">
              <a16:creationId xmlns:a16="http://schemas.microsoft.com/office/drawing/2014/main" id="{C8D4C4A7-BD17-426C-BF03-77CE323CD06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2" name="正方形/長方形 431">
          <a:extLst>
            <a:ext uri="{FF2B5EF4-FFF2-40B4-BE49-F238E27FC236}">
              <a16:creationId xmlns:a16="http://schemas.microsoft.com/office/drawing/2014/main" id="{EC6DBD68-7D81-43D9-A2B7-16F4AC1E902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3" name="正方形/長方形 432">
          <a:extLst>
            <a:ext uri="{FF2B5EF4-FFF2-40B4-BE49-F238E27FC236}">
              <a16:creationId xmlns:a16="http://schemas.microsoft.com/office/drawing/2014/main" id="{21447071-A58F-4D89-A92C-2C36E71C079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4" name="正方形/長方形 433">
          <a:extLst>
            <a:ext uri="{FF2B5EF4-FFF2-40B4-BE49-F238E27FC236}">
              <a16:creationId xmlns:a16="http://schemas.microsoft.com/office/drawing/2014/main" id="{11F5990A-0AB9-4C6C-8F83-1B571554C44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5" name="正方形/長方形 434">
          <a:extLst>
            <a:ext uri="{FF2B5EF4-FFF2-40B4-BE49-F238E27FC236}">
              <a16:creationId xmlns:a16="http://schemas.microsoft.com/office/drawing/2014/main" id="{38A371B5-5212-4B5E-959D-2D9F3FC9A4A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6" name="テキスト ボックス 435">
          <a:extLst>
            <a:ext uri="{FF2B5EF4-FFF2-40B4-BE49-F238E27FC236}">
              <a16:creationId xmlns:a16="http://schemas.microsoft.com/office/drawing/2014/main" id="{44214B45-9E33-4CEE-BA3F-4B888D3B609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7" name="直線コネクタ 436">
          <a:extLst>
            <a:ext uri="{FF2B5EF4-FFF2-40B4-BE49-F238E27FC236}">
              <a16:creationId xmlns:a16="http://schemas.microsoft.com/office/drawing/2014/main" id="{DB29766A-C1ED-4104-9889-4C3214D17BE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38" name="テキスト ボックス 437">
          <a:extLst>
            <a:ext uri="{FF2B5EF4-FFF2-40B4-BE49-F238E27FC236}">
              <a16:creationId xmlns:a16="http://schemas.microsoft.com/office/drawing/2014/main" id="{2F0BE3FE-B8B1-4810-AA8A-F5673D7BD6F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39" name="直線コネクタ 438">
          <a:extLst>
            <a:ext uri="{FF2B5EF4-FFF2-40B4-BE49-F238E27FC236}">
              <a16:creationId xmlns:a16="http://schemas.microsoft.com/office/drawing/2014/main" id="{305BDC6A-5A77-4F1F-8A02-9BDFEEE6A08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40" name="テキスト ボックス 439">
          <a:extLst>
            <a:ext uri="{FF2B5EF4-FFF2-40B4-BE49-F238E27FC236}">
              <a16:creationId xmlns:a16="http://schemas.microsoft.com/office/drawing/2014/main" id="{33CD572E-84E1-4883-8354-2A4DBAEA1B5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41" name="直線コネクタ 440">
          <a:extLst>
            <a:ext uri="{FF2B5EF4-FFF2-40B4-BE49-F238E27FC236}">
              <a16:creationId xmlns:a16="http://schemas.microsoft.com/office/drawing/2014/main" id="{6BD7A3D2-44E1-4C97-B335-FEE225C3931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42" name="テキスト ボックス 441">
          <a:extLst>
            <a:ext uri="{FF2B5EF4-FFF2-40B4-BE49-F238E27FC236}">
              <a16:creationId xmlns:a16="http://schemas.microsoft.com/office/drawing/2014/main" id="{7C347FCC-6FD1-4B19-B60E-D5E554BFE09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43" name="直線コネクタ 442">
          <a:extLst>
            <a:ext uri="{FF2B5EF4-FFF2-40B4-BE49-F238E27FC236}">
              <a16:creationId xmlns:a16="http://schemas.microsoft.com/office/drawing/2014/main" id="{E8378D53-5517-4C78-8984-3B75430C36E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44" name="テキスト ボックス 443">
          <a:extLst>
            <a:ext uri="{FF2B5EF4-FFF2-40B4-BE49-F238E27FC236}">
              <a16:creationId xmlns:a16="http://schemas.microsoft.com/office/drawing/2014/main" id="{9D59AA85-7E01-4E3B-8453-3B214CE8A45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45" name="直線コネクタ 444">
          <a:extLst>
            <a:ext uri="{FF2B5EF4-FFF2-40B4-BE49-F238E27FC236}">
              <a16:creationId xmlns:a16="http://schemas.microsoft.com/office/drawing/2014/main" id="{4B27FB95-1D44-4317-A566-CA7C5A5843F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46" name="テキスト ボックス 445">
          <a:extLst>
            <a:ext uri="{FF2B5EF4-FFF2-40B4-BE49-F238E27FC236}">
              <a16:creationId xmlns:a16="http://schemas.microsoft.com/office/drawing/2014/main" id="{5B27F206-17C9-4032-9405-2B343CDF608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47" name="直線コネクタ 446">
          <a:extLst>
            <a:ext uri="{FF2B5EF4-FFF2-40B4-BE49-F238E27FC236}">
              <a16:creationId xmlns:a16="http://schemas.microsoft.com/office/drawing/2014/main" id="{489F44E6-9E3D-4E66-BB94-FAE55876BB8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48" name="テキスト ボックス 447">
          <a:extLst>
            <a:ext uri="{FF2B5EF4-FFF2-40B4-BE49-F238E27FC236}">
              <a16:creationId xmlns:a16="http://schemas.microsoft.com/office/drawing/2014/main" id="{1BBE5779-A15B-47FD-8C66-94F2B01090F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49" name="直線コネクタ 448">
          <a:extLst>
            <a:ext uri="{FF2B5EF4-FFF2-40B4-BE49-F238E27FC236}">
              <a16:creationId xmlns:a16="http://schemas.microsoft.com/office/drawing/2014/main" id="{C1ACAF26-7B17-4EED-A976-0B075444680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50" name="テキスト ボックス 449">
          <a:extLst>
            <a:ext uri="{FF2B5EF4-FFF2-40B4-BE49-F238E27FC236}">
              <a16:creationId xmlns:a16="http://schemas.microsoft.com/office/drawing/2014/main" id="{C4DF8EBA-6865-420F-9218-1780BA66A0A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1" name="直線コネクタ 450">
          <a:extLst>
            <a:ext uri="{FF2B5EF4-FFF2-40B4-BE49-F238E27FC236}">
              <a16:creationId xmlns:a16="http://schemas.microsoft.com/office/drawing/2014/main" id="{41D67CA9-EE1E-40B5-89E8-692758790ED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2" name="【庁舎】&#10;有形固定資産減価償却率グラフ枠">
          <a:extLst>
            <a:ext uri="{FF2B5EF4-FFF2-40B4-BE49-F238E27FC236}">
              <a16:creationId xmlns:a16="http://schemas.microsoft.com/office/drawing/2014/main" id="{204D88CC-69B8-4C4D-B404-57D24B6A0AF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453" name="直線コネクタ 452">
          <a:extLst>
            <a:ext uri="{FF2B5EF4-FFF2-40B4-BE49-F238E27FC236}">
              <a16:creationId xmlns:a16="http://schemas.microsoft.com/office/drawing/2014/main" id="{1B9C4B12-B998-415C-8658-252C0B6537EF}"/>
            </a:ext>
          </a:extLst>
        </xdr:cNvPr>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54" name="【庁舎】&#10;有形固定資産減価償却率最小値テキスト">
          <a:extLst>
            <a:ext uri="{FF2B5EF4-FFF2-40B4-BE49-F238E27FC236}">
              <a16:creationId xmlns:a16="http://schemas.microsoft.com/office/drawing/2014/main" id="{D3152A2C-DA85-4932-975C-A96B6E70D2C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55" name="直線コネクタ 454">
          <a:extLst>
            <a:ext uri="{FF2B5EF4-FFF2-40B4-BE49-F238E27FC236}">
              <a16:creationId xmlns:a16="http://schemas.microsoft.com/office/drawing/2014/main" id="{B5884F33-DD57-4E94-A127-62F68EE22E15}"/>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456" name="【庁舎】&#10;有形固定資産減価償却率最大値テキスト">
          <a:extLst>
            <a:ext uri="{FF2B5EF4-FFF2-40B4-BE49-F238E27FC236}">
              <a16:creationId xmlns:a16="http://schemas.microsoft.com/office/drawing/2014/main" id="{C9519532-091A-4193-B69A-1CBE7F40CAAF}"/>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457" name="直線コネクタ 456">
          <a:extLst>
            <a:ext uri="{FF2B5EF4-FFF2-40B4-BE49-F238E27FC236}">
              <a16:creationId xmlns:a16="http://schemas.microsoft.com/office/drawing/2014/main" id="{45573750-645F-4006-A415-6746F2EED666}"/>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52813</xdr:rowOff>
    </xdr:from>
    <xdr:ext cx="405111" cy="259045"/>
    <xdr:sp macro="" textlink="">
      <xdr:nvSpPr>
        <xdr:cNvPr id="458" name="【庁舎】&#10;有形固定資産減価償却率平均値テキスト">
          <a:extLst>
            <a:ext uri="{FF2B5EF4-FFF2-40B4-BE49-F238E27FC236}">
              <a16:creationId xmlns:a16="http://schemas.microsoft.com/office/drawing/2014/main" id="{9EDFDA96-8D33-4D8D-8845-149474829FD9}"/>
            </a:ext>
          </a:extLst>
        </xdr:cNvPr>
        <xdr:cNvSpPr txBox="1"/>
      </xdr:nvSpPr>
      <xdr:spPr>
        <a:xfrm>
          <a:off x="16357600" y="17883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459" name="フローチャート: 判断 458">
          <a:extLst>
            <a:ext uri="{FF2B5EF4-FFF2-40B4-BE49-F238E27FC236}">
              <a16:creationId xmlns:a16="http://schemas.microsoft.com/office/drawing/2014/main" id="{05DCAE6C-8AA5-4D2B-BD21-C2D93ED0EE2C}"/>
            </a:ext>
          </a:extLst>
        </xdr:cNvPr>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460" name="フローチャート: 判断 459">
          <a:extLst>
            <a:ext uri="{FF2B5EF4-FFF2-40B4-BE49-F238E27FC236}">
              <a16:creationId xmlns:a16="http://schemas.microsoft.com/office/drawing/2014/main" id="{21CCD723-985A-4883-92CE-0F8F332B13B7}"/>
            </a:ext>
          </a:extLst>
        </xdr:cNvPr>
        <xdr:cNvSpPr/>
      </xdr:nvSpPr>
      <xdr:spPr>
        <a:xfrm>
          <a:off x="1543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461" name="フローチャート: 判断 460">
          <a:extLst>
            <a:ext uri="{FF2B5EF4-FFF2-40B4-BE49-F238E27FC236}">
              <a16:creationId xmlns:a16="http://schemas.microsoft.com/office/drawing/2014/main" id="{364B307A-5BBD-40FC-AD71-5EA51B5A1879}"/>
            </a:ext>
          </a:extLst>
        </xdr:cNvPr>
        <xdr:cNvSpPr/>
      </xdr:nvSpPr>
      <xdr:spPr>
        <a:xfrm>
          <a:off x="14541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462" name="フローチャート: 判断 461">
          <a:extLst>
            <a:ext uri="{FF2B5EF4-FFF2-40B4-BE49-F238E27FC236}">
              <a16:creationId xmlns:a16="http://schemas.microsoft.com/office/drawing/2014/main" id="{1E42E250-F4F6-4774-AFFE-A0F47FDFDD80}"/>
            </a:ext>
          </a:extLst>
        </xdr:cNvPr>
        <xdr:cNvSpPr/>
      </xdr:nvSpPr>
      <xdr:spPr>
        <a:xfrm>
          <a:off x="13652500" y="180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463" name="フローチャート: 判断 462">
          <a:extLst>
            <a:ext uri="{FF2B5EF4-FFF2-40B4-BE49-F238E27FC236}">
              <a16:creationId xmlns:a16="http://schemas.microsoft.com/office/drawing/2014/main" id="{964ECD03-62C5-44A5-BF37-CE08AE5E8827}"/>
            </a:ext>
          </a:extLst>
        </xdr:cNvPr>
        <xdr:cNvSpPr/>
      </xdr:nvSpPr>
      <xdr:spPr>
        <a:xfrm>
          <a:off x="12763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F6EF3E9D-AD99-406E-AD27-C5C6E853381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9B16010E-45DF-4C2B-8FBA-9867CFB4C13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B0B69757-3026-4A86-9455-F43A469D10E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EBE113CD-D652-4670-AE91-61CA53B5845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FEEEEDA7-7D95-48E5-B8A7-8C45AB809F6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159294</xdr:rowOff>
    </xdr:from>
    <xdr:to>
      <xdr:col>85</xdr:col>
      <xdr:colOff>177800</xdr:colOff>
      <xdr:row>101</xdr:row>
      <xdr:rowOff>89444</xdr:rowOff>
    </xdr:to>
    <xdr:sp macro="" textlink="">
      <xdr:nvSpPr>
        <xdr:cNvPr id="469" name="楕円 468">
          <a:extLst>
            <a:ext uri="{FF2B5EF4-FFF2-40B4-BE49-F238E27FC236}">
              <a16:creationId xmlns:a16="http://schemas.microsoft.com/office/drawing/2014/main" id="{86A5E9B9-2656-47F1-A5B5-F94FF4F1EAF1}"/>
            </a:ext>
          </a:extLst>
        </xdr:cNvPr>
        <xdr:cNvSpPr/>
      </xdr:nvSpPr>
      <xdr:spPr>
        <a:xfrm>
          <a:off x="16268700" y="1730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10721</xdr:rowOff>
    </xdr:from>
    <xdr:ext cx="405111" cy="259045"/>
    <xdr:sp macro="" textlink="">
      <xdr:nvSpPr>
        <xdr:cNvPr id="470" name="【庁舎】&#10;有形固定資産減価償却率該当値テキスト">
          <a:extLst>
            <a:ext uri="{FF2B5EF4-FFF2-40B4-BE49-F238E27FC236}">
              <a16:creationId xmlns:a16="http://schemas.microsoft.com/office/drawing/2014/main" id="{DF940146-7C15-4B47-BA80-3012020B49C0}"/>
            </a:ext>
          </a:extLst>
        </xdr:cNvPr>
        <xdr:cNvSpPr txBox="1"/>
      </xdr:nvSpPr>
      <xdr:spPr>
        <a:xfrm>
          <a:off x="16357600" y="1715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115207</xdr:rowOff>
    </xdr:from>
    <xdr:to>
      <xdr:col>81</xdr:col>
      <xdr:colOff>101600</xdr:colOff>
      <xdr:row>101</xdr:row>
      <xdr:rowOff>45357</xdr:rowOff>
    </xdr:to>
    <xdr:sp macro="" textlink="">
      <xdr:nvSpPr>
        <xdr:cNvPr id="471" name="楕円 470">
          <a:extLst>
            <a:ext uri="{FF2B5EF4-FFF2-40B4-BE49-F238E27FC236}">
              <a16:creationId xmlns:a16="http://schemas.microsoft.com/office/drawing/2014/main" id="{A5AE6257-4623-4DFA-B20F-9BB18CA51E68}"/>
            </a:ext>
          </a:extLst>
        </xdr:cNvPr>
        <xdr:cNvSpPr/>
      </xdr:nvSpPr>
      <xdr:spPr>
        <a:xfrm>
          <a:off x="15430500" y="1726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166007</xdr:rowOff>
    </xdr:from>
    <xdr:to>
      <xdr:col>85</xdr:col>
      <xdr:colOff>127000</xdr:colOff>
      <xdr:row>101</xdr:row>
      <xdr:rowOff>38644</xdr:rowOff>
    </xdr:to>
    <xdr:cxnSp macro="">
      <xdr:nvCxnSpPr>
        <xdr:cNvPr id="472" name="直線コネクタ 471">
          <a:extLst>
            <a:ext uri="{FF2B5EF4-FFF2-40B4-BE49-F238E27FC236}">
              <a16:creationId xmlns:a16="http://schemas.microsoft.com/office/drawing/2014/main" id="{A736604E-19DB-48D1-8BAF-E325CC8DB08D}"/>
            </a:ext>
          </a:extLst>
        </xdr:cNvPr>
        <xdr:cNvCxnSpPr/>
      </xdr:nvCxnSpPr>
      <xdr:spPr>
        <a:xfrm>
          <a:off x="15481300" y="1731100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71120</xdr:rowOff>
    </xdr:from>
    <xdr:to>
      <xdr:col>76</xdr:col>
      <xdr:colOff>165100</xdr:colOff>
      <xdr:row>101</xdr:row>
      <xdr:rowOff>1270</xdr:rowOff>
    </xdr:to>
    <xdr:sp macro="" textlink="">
      <xdr:nvSpPr>
        <xdr:cNvPr id="473" name="楕円 472">
          <a:extLst>
            <a:ext uri="{FF2B5EF4-FFF2-40B4-BE49-F238E27FC236}">
              <a16:creationId xmlns:a16="http://schemas.microsoft.com/office/drawing/2014/main" id="{D470414C-7E13-40F8-B871-724C20BF64C5}"/>
            </a:ext>
          </a:extLst>
        </xdr:cNvPr>
        <xdr:cNvSpPr/>
      </xdr:nvSpPr>
      <xdr:spPr>
        <a:xfrm>
          <a:off x="145415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121920</xdr:rowOff>
    </xdr:from>
    <xdr:to>
      <xdr:col>81</xdr:col>
      <xdr:colOff>50800</xdr:colOff>
      <xdr:row>100</xdr:row>
      <xdr:rowOff>166007</xdr:rowOff>
    </xdr:to>
    <xdr:cxnSp macro="">
      <xdr:nvCxnSpPr>
        <xdr:cNvPr id="474" name="直線コネクタ 473">
          <a:extLst>
            <a:ext uri="{FF2B5EF4-FFF2-40B4-BE49-F238E27FC236}">
              <a16:creationId xmlns:a16="http://schemas.microsoft.com/office/drawing/2014/main" id="{CD34E534-8A36-4ECE-9EC8-83FCFDE5722D}"/>
            </a:ext>
          </a:extLst>
        </xdr:cNvPr>
        <xdr:cNvCxnSpPr/>
      </xdr:nvCxnSpPr>
      <xdr:spPr>
        <a:xfrm>
          <a:off x="14592300" y="1726692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27032</xdr:rowOff>
    </xdr:from>
    <xdr:to>
      <xdr:col>72</xdr:col>
      <xdr:colOff>38100</xdr:colOff>
      <xdr:row>100</xdr:row>
      <xdr:rowOff>128632</xdr:rowOff>
    </xdr:to>
    <xdr:sp macro="" textlink="">
      <xdr:nvSpPr>
        <xdr:cNvPr id="475" name="楕円 474">
          <a:extLst>
            <a:ext uri="{FF2B5EF4-FFF2-40B4-BE49-F238E27FC236}">
              <a16:creationId xmlns:a16="http://schemas.microsoft.com/office/drawing/2014/main" id="{C92C5E1B-9E8E-42E8-921B-A07DA45958E5}"/>
            </a:ext>
          </a:extLst>
        </xdr:cNvPr>
        <xdr:cNvSpPr/>
      </xdr:nvSpPr>
      <xdr:spPr>
        <a:xfrm>
          <a:off x="13652500" y="1717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77832</xdr:rowOff>
    </xdr:from>
    <xdr:to>
      <xdr:col>76</xdr:col>
      <xdr:colOff>114300</xdr:colOff>
      <xdr:row>100</xdr:row>
      <xdr:rowOff>121920</xdr:rowOff>
    </xdr:to>
    <xdr:cxnSp macro="">
      <xdr:nvCxnSpPr>
        <xdr:cNvPr id="476" name="直線コネクタ 475">
          <a:extLst>
            <a:ext uri="{FF2B5EF4-FFF2-40B4-BE49-F238E27FC236}">
              <a16:creationId xmlns:a16="http://schemas.microsoft.com/office/drawing/2014/main" id="{57051E80-AA9F-413F-84B4-2E2A1F727958}"/>
            </a:ext>
          </a:extLst>
        </xdr:cNvPr>
        <xdr:cNvCxnSpPr/>
      </xdr:nvCxnSpPr>
      <xdr:spPr>
        <a:xfrm>
          <a:off x="13703300" y="17222832"/>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154395</xdr:rowOff>
    </xdr:from>
    <xdr:to>
      <xdr:col>67</xdr:col>
      <xdr:colOff>101600</xdr:colOff>
      <xdr:row>100</xdr:row>
      <xdr:rowOff>84545</xdr:rowOff>
    </xdr:to>
    <xdr:sp macro="" textlink="">
      <xdr:nvSpPr>
        <xdr:cNvPr id="477" name="楕円 476">
          <a:extLst>
            <a:ext uri="{FF2B5EF4-FFF2-40B4-BE49-F238E27FC236}">
              <a16:creationId xmlns:a16="http://schemas.microsoft.com/office/drawing/2014/main" id="{3F26854C-FFD6-4C9E-8DA4-D2FA4D8755CF}"/>
            </a:ext>
          </a:extLst>
        </xdr:cNvPr>
        <xdr:cNvSpPr/>
      </xdr:nvSpPr>
      <xdr:spPr>
        <a:xfrm>
          <a:off x="12763500" y="1712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33745</xdr:rowOff>
    </xdr:from>
    <xdr:to>
      <xdr:col>71</xdr:col>
      <xdr:colOff>177800</xdr:colOff>
      <xdr:row>100</xdr:row>
      <xdr:rowOff>77832</xdr:rowOff>
    </xdr:to>
    <xdr:cxnSp macro="">
      <xdr:nvCxnSpPr>
        <xdr:cNvPr id="478" name="直線コネクタ 477">
          <a:extLst>
            <a:ext uri="{FF2B5EF4-FFF2-40B4-BE49-F238E27FC236}">
              <a16:creationId xmlns:a16="http://schemas.microsoft.com/office/drawing/2014/main" id="{A7AC0434-3F36-44D4-9DE0-485769164FBB}"/>
            </a:ext>
          </a:extLst>
        </xdr:cNvPr>
        <xdr:cNvCxnSpPr/>
      </xdr:nvCxnSpPr>
      <xdr:spPr>
        <a:xfrm>
          <a:off x="12814300" y="17178745"/>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150784</xdr:rowOff>
    </xdr:from>
    <xdr:ext cx="405111" cy="259045"/>
    <xdr:sp macro="" textlink="">
      <xdr:nvSpPr>
        <xdr:cNvPr id="479" name="n_1aveValue【庁舎】&#10;有形固定資産減価償却率">
          <a:extLst>
            <a:ext uri="{FF2B5EF4-FFF2-40B4-BE49-F238E27FC236}">
              <a16:creationId xmlns:a16="http://schemas.microsoft.com/office/drawing/2014/main" id="{CCCED30F-8473-43AA-B275-F618DCB316B0}"/>
            </a:ext>
          </a:extLst>
        </xdr:cNvPr>
        <xdr:cNvSpPr txBox="1"/>
      </xdr:nvSpPr>
      <xdr:spPr>
        <a:xfrm>
          <a:off x="152660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145885</xdr:rowOff>
    </xdr:from>
    <xdr:ext cx="405111" cy="259045"/>
    <xdr:sp macro="" textlink="">
      <xdr:nvSpPr>
        <xdr:cNvPr id="480" name="n_2aveValue【庁舎】&#10;有形固定資産減価償却率">
          <a:extLst>
            <a:ext uri="{FF2B5EF4-FFF2-40B4-BE49-F238E27FC236}">
              <a16:creationId xmlns:a16="http://schemas.microsoft.com/office/drawing/2014/main" id="{59E5DFBA-FBBF-44E0-BBDB-B1E7782D61BD}"/>
            </a:ext>
          </a:extLst>
        </xdr:cNvPr>
        <xdr:cNvSpPr txBox="1"/>
      </xdr:nvSpPr>
      <xdr:spPr>
        <a:xfrm>
          <a:off x="14389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157315</xdr:rowOff>
    </xdr:from>
    <xdr:ext cx="405111" cy="259045"/>
    <xdr:sp macro="" textlink="">
      <xdr:nvSpPr>
        <xdr:cNvPr id="481" name="n_3aveValue【庁舎】&#10;有形固定資産減価償却率">
          <a:extLst>
            <a:ext uri="{FF2B5EF4-FFF2-40B4-BE49-F238E27FC236}">
              <a16:creationId xmlns:a16="http://schemas.microsoft.com/office/drawing/2014/main" id="{4BC061CA-2648-4977-8600-A2F06C365C86}"/>
            </a:ext>
          </a:extLst>
        </xdr:cNvPr>
        <xdr:cNvSpPr txBox="1"/>
      </xdr:nvSpPr>
      <xdr:spPr>
        <a:xfrm>
          <a:off x="13500744"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149151</xdr:rowOff>
    </xdr:from>
    <xdr:ext cx="405111" cy="259045"/>
    <xdr:sp macro="" textlink="">
      <xdr:nvSpPr>
        <xdr:cNvPr id="482" name="n_4aveValue【庁舎】&#10;有形固定資産減価償却率">
          <a:extLst>
            <a:ext uri="{FF2B5EF4-FFF2-40B4-BE49-F238E27FC236}">
              <a16:creationId xmlns:a16="http://schemas.microsoft.com/office/drawing/2014/main" id="{935CBB43-3D55-4789-A081-E56A61CB8C02}"/>
            </a:ext>
          </a:extLst>
        </xdr:cNvPr>
        <xdr:cNvSpPr txBox="1"/>
      </xdr:nvSpPr>
      <xdr:spPr>
        <a:xfrm>
          <a:off x="12611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61884</xdr:rowOff>
    </xdr:from>
    <xdr:ext cx="405111" cy="259045"/>
    <xdr:sp macro="" textlink="">
      <xdr:nvSpPr>
        <xdr:cNvPr id="483" name="n_1mainValue【庁舎】&#10;有形固定資産減価償却率">
          <a:extLst>
            <a:ext uri="{FF2B5EF4-FFF2-40B4-BE49-F238E27FC236}">
              <a16:creationId xmlns:a16="http://schemas.microsoft.com/office/drawing/2014/main" id="{D360647C-CBE7-43DD-AAD6-4E05A41AA6BD}"/>
            </a:ext>
          </a:extLst>
        </xdr:cNvPr>
        <xdr:cNvSpPr txBox="1"/>
      </xdr:nvSpPr>
      <xdr:spPr>
        <a:xfrm>
          <a:off x="15266044" y="1703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17797</xdr:rowOff>
    </xdr:from>
    <xdr:ext cx="405111" cy="259045"/>
    <xdr:sp macro="" textlink="">
      <xdr:nvSpPr>
        <xdr:cNvPr id="484" name="n_2mainValue【庁舎】&#10;有形固定資産減価償却率">
          <a:extLst>
            <a:ext uri="{FF2B5EF4-FFF2-40B4-BE49-F238E27FC236}">
              <a16:creationId xmlns:a16="http://schemas.microsoft.com/office/drawing/2014/main" id="{AC781D66-49BF-4856-ADB8-9147B347CDBE}"/>
            </a:ext>
          </a:extLst>
        </xdr:cNvPr>
        <xdr:cNvSpPr txBox="1"/>
      </xdr:nvSpPr>
      <xdr:spPr>
        <a:xfrm>
          <a:off x="14389744" y="1699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145159</xdr:rowOff>
    </xdr:from>
    <xdr:ext cx="340478" cy="259045"/>
    <xdr:sp macro="" textlink="">
      <xdr:nvSpPr>
        <xdr:cNvPr id="485" name="n_3mainValue【庁舎】&#10;有形固定資産減価償却率">
          <a:extLst>
            <a:ext uri="{FF2B5EF4-FFF2-40B4-BE49-F238E27FC236}">
              <a16:creationId xmlns:a16="http://schemas.microsoft.com/office/drawing/2014/main" id="{2169D393-187C-4DE9-99C7-C6786CD93983}"/>
            </a:ext>
          </a:extLst>
        </xdr:cNvPr>
        <xdr:cNvSpPr txBox="1"/>
      </xdr:nvSpPr>
      <xdr:spPr>
        <a:xfrm>
          <a:off x="13533061" y="169472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101072</xdr:rowOff>
    </xdr:from>
    <xdr:ext cx="340478" cy="259045"/>
    <xdr:sp macro="" textlink="">
      <xdr:nvSpPr>
        <xdr:cNvPr id="486" name="n_4mainValue【庁舎】&#10;有形固定資産減価償却率">
          <a:extLst>
            <a:ext uri="{FF2B5EF4-FFF2-40B4-BE49-F238E27FC236}">
              <a16:creationId xmlns:a16="http://schemas.microsoft.com/office/drawing/2014/main" id="{20AD8081-3529-4ECA-A943-C07286239DD2}"/>
            </a:ext>
          </a:extLst>
        </xdr:cNvPr>
        <xdr:cNvSpPr txBox="1"/>
      </xdr:nvSpPr>
      <xdr:spPr>
        <a:xfrm>
          <a:off x="12644061" y="169031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7" name="正方形/長方形 486">
          <a:extLst>
            <a:ext uri="{FF2B5EF4-FFF2-40B4-BE49-F238E27FC236}">
              <a16:creationId xmlns:a16="http://schemas.microsoft.com/office/drawing/2014/main" id="{5DB0EAD7-1E44-49C8-BAA6-C736F752AF0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8" name="正方形/長方形 487">
          <a:extLst>
            <a:ext uri="{FF2B5EF4-FFF2-40B4-BE49-F238E27FC236}">
              <a16:creationId xmlns:a16="http://schemas.microsoft.com/office/drawing/2014/main" id="{192B0359-936F-47E7-990B-C6DB8B9E56C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9" name="正方形/長方形 488">
          <a:extLst>
            <a:ext uri="{FF2B5EF4-FFF2-40B4-BE49-F238E27FC236}">
              <a16:creationId xmlns:a16="http://schemas.microsoft.com/office/drawing/2014/main" id="{DF7A4348-3F11-441C-A92A-1F6D2402717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0" name="正方形/長方形 489">
          <a:extLst>
            <a:ext uri="{FF2B5EF4-FFF2-40B4-BE49-F238E27FC236}">
              <a16:creationId xmlns:a16="http://schemas.microsoft.com/office/drawing/2014/main" id="{D30499E3-A5AE-46A8-B64C-7C9A7596D25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1" name="正方形/長方形 490">
          <a:extLst>
            <a:ext uri="{FF2B5EF4-FFF2-40B4-BE49-F238E27FC236}">
              <a16:creationId xmlns:a16="http://schemas.microsoft.com/office/drawing/2014/main" id="{F2874EED-E470-4030-9E6E-9BBFA3009B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2" name="正方形/長方形 491">
          <a:extLst>
            <a:ext uri="{FF2B5EF4-FFF2-40B4-BE49-F238E27FC236}">
              <a16:creationId xmlns:a16="http://schemas.microsoft.com/office/drawing/2014/main" id="{8D8EA33A-F2E5-460E-BAFE-09526909ABB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3" name="正方形/長方形 492">
          <a:extLst>
            <a:ext uri="{FF2B5EF4-FFF2-40B4-BE49-F238E27FC236}">
              <a16:creationId xmlns:a16="http://schemas.microsoft.com/office/drawing/2014/main" id="{B5F53174-1A48-4B8D-998C-312DAEFE217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4" name="正方形/長方形 493">
          <a:extLst>
            <a:ext uri="{FF2B5EF4-FFF2-40B4-BE49-F238E27FC236}">
              <a16:creationId xmlns:a16="http://schemas.microsoft.com/office/drawing/2014/main" id="{6E57E910-4A39-4875-AA81-C51CCD8FFD2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5" name="テキスト ボックス 494">
          <a:extLst>
            <a:ext uri="{FF2B5EF4-FFF2-40B4-BE49-F238E27FC236}">
              <a16:creationId xmlns:a16="http://schemas.microsoft.com/office/drawing/2014/main" id="{90926304-0B90-47EF-BF10-B730C0C5FD4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6" name="直線コネクタ 495">
          <a:extLst>
            <a:ext uri="{FF2B5EF4-FFF2-40B4-BE49-F238E27FC236}">
              <a16:creationId xmlns:a16="http://schemas.microsoft.com/office/drawing/2014/main" id="{5B5FE8E7-2850-49D7-8009-AA2A3FAAAD5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97" name="直線コネクタ 496">
          <a:extLst>
            <a:ext uri="{FF2B5EF4-FFF2-40B4-BE49-F238E27FC236}">
              <a16:creationId xmlns:a16="http://schemas.microsoft.com/office/drawing/2014/main" id="{15C487F8-FAAB-4F20-A35F-E59AE128B6C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98" name="テキスト ボックス 497">
          <a:extLst>
            <a:ext uri="{FF2B5EF4-FFF2-40B4-BE49-F238E27FC236}">
              <a16:creationId xmlns:a16="http://schemas.microsoft.com/office/drawing/2014/main" id="{9D8F2E9A-1072-4711-ABCA-2436684994F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99" name="直線コネクタ 498">
          <a:extLst>
            <a:ext uri="{FF2B5EF4-FFF2-40B4-BE49-F238E27FC236}">
              <a16:creationId xmlns:a16="http://schemas.microsoft.com/office/drawing/2014/main" id="{7EA665F9-089B-4227-942A-795854A7325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00" name="テキスト ボックス 499">
          <a:extLst>
            <a:ext uri="{FF2B5EF4-FFF2-40B4-BE49-F238E27FC236}">
              <a16:creationId xmlns:a16="http://schemas.microsoft.com/office/drawing/2014/main" id="{17CD53EE-9144-41DE-B942-66765B8A126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01" name="直線コネクタ 500">
          <a:extLst>
            <a:ext uri="{FF2B5EF4-FFF2-40B4-BE49-F238E27FC236}">
              <a16:creationId xmlns:a16="http://schemas.microsoft.com/office/drawing/2014/main" id="{E32203BD-AA76-45B7-B314-B6ED8132ADA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02" name="テキスト ボックス 501">
          <a:extLst>
            <a:ext uri="{FF2B5EF4-FFF2-40B4-BE49-F238E27FC236}">
              <a16:creationId xmlns:a16="http://schemas.microsoft.com/office/drawing/2014/main" id="{E6250C7B-A35A-4930-9106-053C8E9D751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03" name="直線コネクタ 502">
          <a:extLst>
            <a:ext uri="{FF2B5EF4-FFF2-40B4-BE49-F238E27FC236}">
              <a16:creationId xmlns:a16="http://schemas.microsoft.com/office/drawing/2014/main" id="{F1CA3F18-3D06-4C9E-BAA1-14E393DD154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04" name="テキスト ボックス 503">
          <a:extLst>
            <a:ext uri="{FF2B5EF4-FFF2-40B4-BE49-F238E27FC236}">
              <a16:creationId xmlns:a16="http://schemas.microsoft.com/office/drawing/2014/main" id="{BC11EECC-00EA-41C0-BB75-C2C48B05B18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05" name="直線コネクタ 504">
          <a:extLst>
            <a:ext uri="{FF2B5EF4-FFF2-40B4-BE49-F238E27FC236}">
              <a16:creationId xmlns:a16="http://schemas.microsoft.com/office/drawing/2014/main" id="{1D97B089-9A82-42BA-92EC-0E51C81B072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06" name="テキスト ボックス 505">
          <a:extLst>
            <a:ext uri="{FF2B5EF4-FFF2-40B4-BE49-F238E27FC236}">
              <a16:creationId xmlns:a16="http://schemas.microsoft.com/office/drawing/2014/main" id="{71F218DC-0ADD-4504-9D9A-16BFB7BB110D}"/>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7" name="直線コネクタ 506">
          <a:extLst>
            <a:ext uri="{FF2B5EF4-FFF2-40B4-BE49-F238E27FC236}">
              <a16:creationId xmlns:a16="http://schemas.microsoft.com/office/drawing/2014/main" id="{25322318-1EE9-4EEC-844E-2454C58BA12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08" name="テキスト ボックス 507">
          <a:extLst>
            <a:ext uri="{FF2B5EF4-FFF2-40B4-BE49-F238E27FC236}">
              <a16:creationId xmlns:a16="http://schemas.microsoft.com/office/drawing/2014/main" id="{77FF9D4F-5FF3-424C-A3B7-8627653BCD69}"/>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9" name="【庁舎】&#10;一人当たり面積グラフ枠">
          <a:extLst>
            <a:ext uri="{FF2B5EF4-FFF2-40B4-BE49-F238E27FC236}">
              <a16:creationId xmlns:a16="http://schemas.microsoft.com/office/drawing/2014/main" id="{E8D2592D-70B5-4A5E-9B24-922A96157E8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510" name="直線コネクタ 509">
          <a:extLst>
            <a:ext uri="{FF2B5EF4-FFF2-40B4-BE49-F238E27FC236}">
              <a16:creationId xmlns:a16="http://schemas.microsoft.com/office/drawing/2014/main" id="{70ADDC8F-10EE-4B79-B607-C5DB1DFCAC1B}"/>
            </a:ext>
          </a:extLst>
        </xdr:cNvPr>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511" name="【庁舎】&#10;一人当たり面積最小値テキスト">
          <a:extLst>
            <a:ext uri="{FF2B5EF4-FFF2-40B4-BE49-F238E27FC236}">
              <a16:creationId xmlns:a16="http://schemas.microsoft.com/office/drawing/2014/main" id="{D2BAA842-BE52-4BEC-8D58-2E6D9213EA3F}"/>
            </a:ext>
          </a:extLst>
        </xdr:cNvPr>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512" name="直線コネクタ 511">
          <a:extLst>
            <a:ext uri="{FF2B5EF4-FFF2-40B4-BE49-F238E27FC236}">
              <a16:creationId xmlns:a16="http://schemas.microsoft.com/office/drawing/2014/main" id="{5171D274-05E9-40B7-8139-04116AD31066}"/>
            </a:ext>
          </a:extLst>
        </xdr:cNvPr>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513" name="【庁舎】&#10;一人当たり面積最大値テキスト">
          <a:extLst>
            <a:ext uri="{FF2B5EF4-FFF2-40B4-BE49-F238E27FC236}">
              <a16:creationId xmlns:a16="http://schemas.microsoft.com/office/drawing/2014/main" id="{970216DC-D438-4576-AF16-889BA2EF0BB4}"/>
            </a:ext>
          </a:extLst>
        </xdr:cNvPr>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514" name="直線コネクタ 513">
          <a:extLst>
            <a:ext uri="{FF2B5EF4-FFF2-40B4-BE49-F238E27FC236}">
              <a16:creationId xmlns:a16="http://schemas.microsoft.com/office/drawing/2014/main" id="{1745ECE1-F9C1-428B-9842-27B047D4B7A2}"/>
            </a:ext>
          </a:extLst>
        </xdr:cNvPr>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129812</xdr:rowOff>
    </xdr:from>
    <xdr:ext cx="469744" cy="259045"/>
    <xdr:sp macro="" textlink="">
      <xdr:nvSpPr>
        <xdr:cNvPr id="515" name="【庁舎】&#10;一人当たり面積平均値テキスト">
          <a:extLst>
            <a:ext uri="{FF2B5EF4-FFF2-40B4-BE49-F238E27FC236}">
              <a16:creationId xmlns:a16="http://schemas.microsoft.com/office/drawing/2014/main" id="{B53FE310-0D4E-40CD-AB7D-8D1233FE9CFC}"/>
            </a:ext>
          </a:extLst>
        </xdr:cNvPr>
        <xdr:cNvSpPr txBox="1"/>
      </xdr:nvSpPr>
      <xdr:spPr>
        <a:xfrm>
          <a:off x="22199600" y="18474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516" name="フローチャート: 判断 515">
          <a:extLst>
            <a:ext uri="{FF2B5EF4-FFF2-40B4-BE49-F238E27FC236}">
              <a16:creationId xmlns:a16="http://schemas.microsoft.com/office/drawing/2014/main" id="{278DDA49-8EBD-49D3-A116-F72611A0D012}"/>
            </a:ext>
          </a:extLst>
        </xdr:cNvPr>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517" name="フローチャート: 判断 516">
          <a:extLst>
            <a:ext uri="{FF2B5EF4-FFF2-40B4-BE49-F238E27FC236}">
              <a16:creationId xmlns:a16="http://schemas.microsoft.com/office/drawing/2014/main" id="{7377CB3E-74DC-4966-9022-E38F74767E1B}"/>
            </a:ext>
          </a:extLst>
        </xdr:cNvPr>
        <xdr:cNvSpPr/>
      </xdr:nvSpPr>
      <xdr:spPr>
        <a:xfrm>
          <a:off x="21272500" y="1849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518" name="フローチャート: 判断 517">
          <a:extLst>
            <a:ext uri="{FF2B5EF4-FFF2-40B4-BE49-F238E27FC236}">
              <a16:creationId xmlns:a16="http://schemas.microsoft.com/office/drawing/2014/main" id="{24FBB801-DA4E-4775-9EBD-46445A5C66FF}"/>
            </a:ext>
          </a:extLst>
        </xdr:cNvPr>
        <xdr:cNvSpPr/>
      </xdr:nvSpPr>
      <xdr:spPr>
        <a:xfrm>
          <a:off x="20383500" y="185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519" name="フローチャート: 判断 518">
          <a:extLst>
            <a:ext uri="{FF2B5EF4-FFF2-40B4-BE49-F238E27FC236}">
              <a16:creationId xmlns:a16="http://schemas.microsoft.com/office/drawing/2014/main" id="{5F5224E5-022C-4A9A-947F-399CFD03A981}"/>
            </a:ext>
          </a:extLst>
        </xdr:cNvPr>
        <xdr:cNvSpPr/>
      </xdr:nvSpPr>
      <xdr:spPr>
        <a:xfrm>
          <a:off x="19494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520" name="フローチャート: 判断 519">
          <a:extLst>
            <a:ext uri="{FF2B5EF4-FFF2-40B4-BE49-F238E27FC236}">
              <a16:creationId xmlns:a16="http://schemas.microsoft.com/office/drawing/2014/main" id="{8EBC067C-2042-4365-BA9C-D6BF5A468BEC}"/>
            </a:ext>
          </a:extLst>
        </xdr:cNvPr>
        <xdr:cNvSpPr/>
      </xdr:nvSpPr>
      <xdr:spPr>
        <a:xfrm>
          <a:off x="18605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21" name="テキスト ボックス 520">
          <a:extLst>
            <a:ext uri="{FF2B5EF4-FFF2-40B4-BE49-F238E27FC236}">
              <a16:creationId xmlns:a16="http://schemas.microsoft.com/office/drawing/2014/main" id="{3312DCBA-CC43-47F5-BA3C-1F8E874E256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2" name="テキスト ボックス 521">
          <a:extLst>
            <a:ext uri="{FF2B5EF4-FFF2-40B4-BE49-F238E27FC236}">
              <a16:creationId xmlns:a16="http://schemas.microsoft.com/office/drawing/2014/main" id="{5E0FC509-9650-4386-ADA2-52F57F5D477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3" name="テキスト ボックス 522">
          <a:extLst>
            <a:ext uri="{FF2B5EF4-FFF2-40B4-BE49-F238E27FC236}">
              <a16:creationId xmlns:a16="http://schemas.microsoft.com/office/drawing/2014/main" id="{B4F356A1-05AB-4105-A10D-FE8C2D69257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4" name="テキスト ボックス 523">
          <a:extLst>
            <a:ext uri="{FF2B5EF4-FFF2-40B4-BE49-F238E27FC236}">
              <a16:creationId xmlns:a16="http://schemas.microsoft.com/office/drawing/2014/main" id="{E9A07526-446D-4571-8EC2-78ED50F64F6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5" name="テキスト ボックス 524">
          <a:extLst>
            <a:ext uri="{FF2B5EF4-FFF2-40B4-BE49-F238E27FC236}">
              <a16:creationId xmlns:a16="http://schemas.microsoft.com/office/drawing/2014/main" id="{5D8FD80B-B94B-429B-837C-9FFE9C0684B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103887</xdr:rowOff>
    </xdr:from>
    <xdr:to>
      <xdr:col>116</xdr:col>
      <xdr:colOff>114300</xdr:colOff>
      <xdr:row>108</xdr:row>
      <xdr:rowOff>34037</xdr:rowOff>
    </xdr:to>
    <xdr:sp macro="" textlink="">
      <xdr:nvSpPr>
        <xdr:cNvPr id="526" name="楕円 525">
          <a:extLst>
            <a:ext uri="{FF2B5EF4-FFF2-40B4-BE49-F238E27FC236}">
              <a16:creationId xmlns:a16="http://schemas.microsoft.com/office/drawing/2014/main" id="{3D4C7506-6BB4-468D-A434-0624E5965254}"/>
            </a:ext>
          </a:extLst>
        </xdr:cNvPr>
        <xdr:cNvSpPr/>
      </xdr:nvSpPr>
      <xdr:spPr>
        <a:xfrm>
          <a:off x="22110700" y="1844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126764</xdr:rowOff>
    </xdr:from>
    <xdr:ext cx="469744" cy="259045"/>
    <xdr:sp macro="" textlink="">
      <xdr:nvSpPr>
        <xdr:cNvPr id="527" name="【庁舎】&#10;一人当たり面積該当値テキスト">
          <a:extLst>
            <a:ext uri="{FF2B5EF4-FFF2-40B4-BE49-F238E27FC236}">
              <a16:creationId xmlns:a16="http://schemas.microsoft.com/office/drawing/2014/main" id="{C3AB9050-B2C7-4351-A073-153C02BC7E04}"/>
            </a:ext>
          </a:extLst>
        </xdr:cNvPr>
        <xdr:cNvSpPr txBox="1"/>
      </xdr:nvSpPr>
      <xdr:spPr>
        <a:xfrm>
          <a:off x="22199600" y="1830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102997</xdr:rowOff>
    </xdr:from>
    <xdr:to>
      <xdr:col>112</xdr:col>
      <xdr:colOff>38100</xdr:colOff>
      <xdr:row>108</xdr:row>
      <xdr:rowOff>33147</xdr:rowOff>
    </xdr:to>
    <xdr:sp macro="" textlink="">
      <xdr:nvSpPr>
        <xdr:cNvPr id="528" name="楕円 527">
          <a:extLst>
            <a:ext uri="{FF2B5EF4-FFF2-40B4-BE49-F238E27FC236}">
              <a16:creationId xmlns:a16="http://schemas.microsoft.com/office/drawing/2014/main" id="{9278F86B-AA94-4F50-BF50-4A8361063DF5}"/>
            </a:ext>
          </a:extLst>
        </xdr:cNvPr>
        <xdr:cNvSpPr/>
      </xdr:nvSpPr>
      <xdr:spPr>
        <a:xfrm>
          <a:off x="21272500" y="1844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153797</xdr:rowOff>
    </xdr:from>
    <xdr:to>
      <xdr:col>116</xdr:col>
      <xdr:colOff>63500</xdr:colOff>
      <xdr:row>107</xdr:row>
      <xdr:rowOff>154687</xdr:rowOff>
    </xdr:to>
    <xdr:cxnSp macro="">
      <xdr:nvCxnSpPr>
        <xdr:cNvPr id="529" name="直線コネクタ 528">
          <a:extLst>
            <a:ext uri="{FF2B5EF4-FFF2-40B4-BE49-F238E27FC236}">
              <a16:creationId xmlns:a16="http://schemas.microsoft.com/office/drawing/2014/main" id="{69C553F3-9740-4A68-A07A-73B55C11EB66}"/>
            </a:ext>
          </a:extLst>
        </xdr:cNvPr>
        <xdr:cNvCxnSpPr/>
      </xdr:nvCxnSpPr>
      <xdr:spPr>
        <a:xfrm>
          <a:off x="21323300" y="18498947"/>
          <a:ext cx="838200" cy="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102870</xdr:rowOff>
    </xdr:from>
    <xdr:to>
      <xdr:col>107</xdr:col>
      <xdr:colOff>101600</xdr:colOff>
      <xdr:row>108</xdr:row>
      <xdr:rowOff>33020</xdr:rowOff>
    </xdr:to>
    <xdr:sp macro="" textlink="">
      <xdr:nvSpPr>
        <xdr:cNvPr id="530" name="楕円 529">
          <a:extLst>
            <a:ext uri="{FF2B5EF4-FFF2-40B4-BE49-F238E27FC236}">
              <a16:creationId xmlns:a16="http://schemas.microsoft.com/office/drawing/2014/main" id="{9C82A8C4-A8C7-4F73-BAD7-0C8C834D692E}"/>
            </a:ext>
          </a:extLst>
        </xdr:cNvPr>
        <xdr:cNvSpPr/>
      </xdr:nvSpPr>
      <xdr:spPr>
        <a:xfrm>
          <a:off x="20383500" y="184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153670</xdr:rowOff>
    </xdr:from>
    <xdr:to>
      <xdr:col>111</xdr:col>
      <xdr:colOff>177800</xdr:colOff>
      <xdr:row>107</xdr:row>
      <xdr:rowOff>153797</xdr:rowOff>
    </xdr:to>
    <xdr:cxnSp macro="">
      <xdr:nvCxnSpPr>
        <xdr:cNvPr id="531" name="直線コネクタ 530">
          <a:extLst>
            <a:ext uri="{FF2B5EF4-FFF2-40B4-BE49-F238E27FC236}">
              <a16:creationId xmlns:a16="http://schemas.microsoft.com/office/drawing/2014/main" id="{4A4239FB-368E-4583-B797-7648B28BF969}"/>
            </a:ext>
          </a:extLst>
        </xdr:cNvPr>
        <xdr:cNvCxnSpPr/>
      </xdr:nvCxnSpPr>
      <xdr:spPr>
        <a:xfrm>
          <a:off x="20434300" y="18498820"/>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107950</xdr:rowOff>
    </xdr:from>
    <xdr:to>
      <xdr:col>102</xdr:col>
      <xdr:colOff>165100</xdr:colOff>
      <xdr:row>108</xdr:row>
      <xdr:rowOff>38100</xdr:rowOff>
    </xdr:to>
    <xdr:sp macro="" textlink="">
      <xdr:nvSpPr>
        <xdr:cNvPr id="532" name="楕円 531">
          <a:extLst>
            <a:ext uri="{FF2B5EF4-FFF2-40B4-BE49-F238E27FC236}">
              <a16:creationId xmlns:a16="http://schemas.microsoft.com/office/drawing/2014/main" id="{5F04EBE4-9525-45BB-BA8B-3BCCC7ADE982}"/>
            </a:ext>
          </a:extLst>
        </xdr:cNvPr>
        <xdr:cNvSpPr/>
      </xdr:nvSpPr>
      <xdr:spPr>
        <a:xfrm>
          <a:off x="19494500" y="184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153670</xdr:rowOff>
    </xdr:from>
    <xdr:to>
      <xdr:col>107</xdr:col>
      <xdr:colOff>50800</xdr:colOff>
      <xdr:row>107</xdr:row>
      <xdr:rowOff>158750</xdr:rowOff>
    </xdr:to>
    <xdr:cxnSp macro="">
      <xdr:nvCxnSpPr>
        <xdr:cNvPr id="533" name="直線コネクタ 532">
          <a:extLst>
            <a:ext uri="{FF2B5EF4-FFF2-40B4-BE49-F238E27FC236}">
              <a16:creationId xmlns:a16="http://schemas.microsoft.com/office/drawing/2014/main" id="{7B71E670-08C4-4650-B865-03CD5DFD9EB2}"/>
            </a:ext>
          </a:extLst>
        </xdr:cNvPr>
        <xdr:cNvCxnSpPr/>
      </xdr:nvCxnSpPr>
      <xdr:spPr>
        <a:xfrm flipV="1">
          <a:off x="19545300" y="1849882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104521</xdr:rowOff>
    </xdr:from>
    <xdr:to>
      <xdr:col>98</xdr:col>
      <xdr:colOff>38100</xdr:colOff>
      <xdr:row>108</xdr:row>
      <xdr:rowOff>34671</xdr:rowOff>
    </xdr:to>
    <xdr:sp macro="" textlink="">
      <xdr:nvSpPr>
        <xdr:cNvPr id="534" name="楕円 533">
          <a:extLst>
            <a:ext uri="{FF2B5EF4-FFF2-40B4-BE49-F238E27FC236}">
              <a16:creationId xmlns:a16="http://schemas.microsoft.com/office/drawing/2014/main" id="{3548C8F0-2815-4F8A-A935-A45DC612A49C}"/>
            </a:ext>
          </a:extLst>
        </xdr:cNvPr>
        <xdr:cNvSpPr/>
      </xdr:nvSpPr>
      <xdr:spPr>
        <a:xfrm>
          <a:off x="18605500" y="1844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155321</xdr:rowOff>
    </xdr:from>
    <xdr:to>
      <xdr:col>102</xdr:col>
      <xdr:colOff>114300</xdr:colOff>
      <xdr:row>107</xdr:row>
      <xdr:rowOff>158750</xdr:rowOff>
    </xdr:to>
    <xdr:cxnSp macro="">
      <xdr:nvCxnSpPr>
        <xdr:cNvPr id="535" name="直線コネクタ 534">
          <a:extLst>
            <a:ext uri="{FF2B5EF4-FFF2-40B4-BE49-F238E27FC236}">
              <a16:creationId xmlns:a16="http://schemas.microsoft.com/office/drawing/2014/main" id="{AE3A1A1F-F90F-4835-9482-D234C9ED2C2F}"/>
            </a:ext>
          </a:extLst>
        </xdr:cNvPr>
        <xdr:cNvCxnSpPr/>
      </xdr:nvCxnSpPr>
      <xdr:spPr>
        <a:xfrm>
          <a:off x="18656300" y="1850047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74313</xdr:rowOff>
    </xdr:from>
    <xdr:ext cx="469744" cy="259045"/>
    <xdr:sp macro="" textlink="">
      <xdr:nvSpPr>
        <xdr:cNvPr id="536" name="n_1aveValue【庁舎】&#10;一人当たり面積">
          <a:extLst>
            <a:ext uri="{FF2B5EF4-FFF2-40B4-BE49-F238E27FC236}">
              <a16:creationId xmlns:a16="http://schemas.microsoft.com/office/drawing/2014/main" id="{02C7A635-2C8A-47C8-9A65-71D3BF63C58B}"/>
            </a:ext>
          </a:extLst>
        </xdr:cNvPr>
        <xdr:cNvSpPr txBox="1"/>
      </xdr:nvSpPr>
      <xdr:spPr>
        <a:xfrm>
          <a:off x="21075727" y="185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76979</xdr:rowOff>
    </xdr:from>
    <xdr:ext cx="469744" cy="259045"/>
    <xdr:sp macro="" textlink="">
      <xdr:nvSpPr>
        <xdr:cNvPr id="537" name="n_2aveValue【庁舎】&#10;一人当たり面積">
          <a:extLst>
            <a:ext uri="{FF2B5EF4-FFF2-40B4-BE49-F238E27FC236}">
              <a16:creationId xmlns:a16="http://schemas.microsoft.com/office/drawing/2014/main" id="{E189B6CC-3024-4C99-B6D9-EDD2C0941DDC}"/>
            </a:ext>
          </a:extLst>
        </xdr:cNvPr>
        <xdr:cNvSpPr txBox="1"/>
      </xdr:nvSpPr>
      <xdr:spPr>
        <a:xfrm>
          <a:off x="201994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79139</xdr:rowOff>
    </xdr:from>
    <xdr:ext cx="469744" cy="259045"/>
    <xdr:sp macro="" textlink="">
      <xdr:nvSpPr>
        <xdr:cNvPr id="538" name="n_3aveValue【庁舎】&#10;一人当たり面積">
          <a:extLst>
            <a:ext uri="{FF2B5EF4-FFF2-40B4-BE49-F238E27FC236}">
              <a16:creationId xmlns:a16="http://schemas.microsoft.com/office/drawing/2014/main" id="{A343DBFC-49EC-4C51-A49D-E9BA8D71D1A6}"/>
            </a:ext>
          </a:extLst>
        </xdr:cNvPr>
        <xdr:cNvSpPr txBox="1"/>
      </xdr:nvSpPr>
      <xdr:spPr>
        <a:xfrm>
          <a:off x="193104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76216</xdr:rowOff>
    </xdr:from>
    <xdr:ext cx="469744" cy="259045"/>
    <xdr:sp macro="" textlink="">
      <xdr:nvSpPr>
        <xdr:cNvPr id="539" name="n_4aveValue【庁舎】&#10;一人当たり面積">
          <a:extLst>
            <a:ext uri="{FF2B5EF4-FFF2-40B4-BE49-F238E27FC236}">
              <a16:creationId xmlns:a16="http://schemas.microsoft.com/office/drawing/2014/main" id="{8627F987-DE69-438D-9B94-E63E72BDFCEA}"/>
            </a:ext>
          </a:extLst>
        </xdr:cNvPr>
        <xdr:cNvSpPr txBox="1"/>
      </xdr:nvSpPr>
      <xdr:spPr>
        <a:xfrm>
          <a:off x="18421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49674</xdr:rowOff>
    </xdr:from>
    <xdr:ext cx="469744" cy="259045"/>
    <xdr:sp macro="" textlink="">
      <xdr:nvSpPr>
        <xdr:cNvPr id="540" name="n_1mainValue【庁舎】&#10;一人当たり面積">
          <a:extLst>
            <a:ext uri="{FF2B5EF4-FFF2-40B4-BE49-F238E27FC236}">
              <a16:creationId xmlns:a16="http://schemas.microsoft.com/office/drawing/2014/main" id="{E7C9A820-F154-4B5D-AF4D-1545E2145682}"/>
            </a:ext>
          </a:extLst>
        </xdr:cNvPr>
        <xdr:cNvSpPr txBox="1"/>
      </xdr:nvSpPr>
      <xdr:spPr>
        <a:xfrm>
          <a:off x="21075727" y="1822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541" name="n_2mainValue【庁舎】&#10;一人当たり面積">
          <a:extLst>
            <a:ext uri="{FF2B5EF4-FFF2-40B4-BE49-F238E27FC236}">
              <a16:creationId xmlns:a16="http://schemas.microsoft.com/office/drawing/2014/main" id="{0029D63B-D0C2-4B7B-B682-1202D8C5D1C2}"/>
            </a:ext>
          </a:extLst>
        </xdr:cNvPr>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54627</xdr:rowOff>
    </xdr:from>
    <xdr:ext cx="469744" cy="259045"/>
    <xdr:sp macro="" textlink="">
      <xdr:nvSpPr>
        <xdr:cNvPr id="542" name="n_3mainValue【庁舎】&#10;一人当たり面積">
          <a:extLst>
            <a:ext uri="{FF2B5EF4-FFF2-40B4-BE49-F238E27FC236}">
              <a16:creationId xmlns:a16="http://schemas.microsoft.com/office/drawing/2014/main" id="{13F09B33-7BFE-4D09-B5BB-E3A4FACB46DF}"/>
            </a:ext>
          </a:extLst>
        </xdr:cNvPr>
        <xdr:cNvSpPr txBox="1"/>
      </xdr:nvSpPr>
      <xdr:spPr>
        <a:xfrm>
          <a:off x="19310427" y="182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51198</xdr:rowOff>
    </xdr:from>
    <xdr:ext cx="469744" cy="259045"/>
    <xdr:sp macro="" textlink="">
      <xdr:nvSpPr>
        <xdr:cNvPr id="543" name="n_4mainValue【庁舎】&#10;一人当たり面積">
          <a:extLst>
            <a:ext uri="{FF2B5EF4-FFF2-40B4-BE49-F238E27FC236}">
              <a16:creationId xmlns:a16="http://schemas.microsoft.com/office/drawing/2014/main" id="{7FA34561-DC9E-43A5-BD12-D2F189F1AB2B}"/>
            </a:ext>
          </a:extLst>
        </xdr:cNvPr>
        <xdr:cNvSpPr txBox="1"/>
      </xdr:nvSpPr>
      <xdr:spPr>
        <a:xfrm>
          <a:off x="18421427" y="1822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4" name="正方形/長方形 543">
          <a:extLst>
            <a:ext uri="{FF2B5EF4-FFF2-40B4-BE49-F238E27FC236}">
              <a16:creationId xmlns:a16="http://schemas.microsoft.com/office/drawing/2014/main" id="{11EFCBC9-23F1-4616-9EF0-932C9F9B443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5" name="正方形/長方形 544">
          <a:extLst>
            <a:ext uri="{FF2B5EF4-FFF2-40B4-BE49-F238E27FC236}">
              <a16:creationId xmlns:a16="http://schemas.microsoft.com/office/drawing/2014/main" id="{DEE836B4-E8E7-4E5B-ACFD-2DCA1BD29F6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6" name="テキスト ボックス 545">
          <a:extLst>
            <a:ext uri="{FF2B5EF4-FFF2-40B4-BE49-F238E27FC236}">
              <a16:creationId xmlns:a16="http://schemas.microsoft.com/office/drawing/2014/main" id="{1F56D8B0-BCFE-4BF7-A27B-88C9152809D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庁舎は類似団体平均値と比較して低い値となっているが、要因は平成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年度に建替えたことによるものである。</a:t>
          </a: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一般廃棄物処理施設については、Ｒ２年度において老朽化していた施設を除却したため減少したが類似団体平均は上回っているため今後施設の更新等を検討する必要がある。</a:t>
          </a:r>
        </a:p>
        <a:p>
          <a:r>
            <a:rPr kumimoji="1" lang="ja-JP" altLang="en-US" sz="1300">
              <a:latin typeface="ＭＳ Ｐゴシック" panose="020B0600070205080204" pitchFamily="50" charset="-128"/>
              <a:ea typeface="ＭＳ Ｐゴシック" panose="020B0600070205080204" pitchFamily="50" charset="-128"/>
            </a:rPr>
            <a:t>その他各類型とも有形固定資産減価償却率は低いが公共施設総合管理計画及び個別計画に基づき適切な維持管理を行っていく必要がある。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
909
16.74
2,084,220
1,886,074
151,708
999,277
1,210,797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類似団体の平均を下回っている。</a:t>
          </a:r>
        </a:p>
        <a:p>
          <a:r>
            <a:rPr kumimoji="1" lang="ja-JP" altLang="en-US" sz="1300">
              <a:latin typeface="ＭＳ Ｐゴシック" panose="020B0600070205080204" pitchFamily="50" charset="-128"/>
              <a:ea typeface="ＭＳ Ｐゴシック" panose="020B0600070205080204" pitchFamily="50" charset="-128"/>
            </a:rPr>
            <a:t>　緊急に必要な事業を峻別し、投資的経費の抑制する等、歳出の徹底的な見直しを実施するとともに、村税及び使用料・手数料の徴収強化の取組を実施する等、歳入確保に努める。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5141</xdr:rowOff>
    </xdr:from>
    <xdr:to>
      <xdr:col>23</xdr:col>
      <xdr:colOff>133350</xdr:colOff>
      <xdr:row>45</xdr:row>
      <xdr:rowOff>16631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7203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5141</xdr:rowOff>
    </xdr:from>
    <xdr:to>
      <xdr:col>19</xdr:col>
      <xdr:colOff>133350</xdr:colOff>
      <xdr:row>45</xdr:row>
      <xdr:rowOff>5141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720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5141</xdr:rowOff>
    </xdr:from>
    <xdr:to>
      <xdr:col>15</xdr:col>
      <xdr:colOff>82550</xdr:colOff>
      <xdr:row>45</xdr:row>
      <xdr:rowOff>5141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720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5141</xdr:rowOff>
    </xdr:from>
    <xdr:to>
      <xdr:col>11</xdr:col>
      <xdr:colOff>31750</xdr:colOff>
      <xdr:row>45</xdr:row>
      <xdr:rowOff>5141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720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122662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137281</xdr:rowOff>
    </xdr:from>
    <xdr:to>
      <xdr:col>23</xdr:col>
      <xdr:colOff>184150</xdr:colOff>
      <xdr:row>45</xdr:row>
      <xdr:rowOff>67431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33158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7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125791</xdr:rowOff>
    </xdr:from>
    <xdr:to>
      <xdr:col>19</xdr:col>
      <xdr:colOff>184150</xdr:colOff>
      <xdr:row>45</xdr:row>
      <xdr:rowOff>55941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40718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55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125791</xdr:rowOff>
    </xdr:from>
    <xdr:to>
      <xdr:col>15</xdr:col>
      <xdr:colOff>133350</xdr:colOff>
      <xdr:row>45</xdr:row>
      <xdr:rowOff>55941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40718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125791</xdr:rowOff>
    </xdr:from>
    <xdr:to>
      <xdr:col>11</xdr:col>
      <xdr:colOff>82550</xdr:colOff>
      <xdr:row>45</xdr:row>
      <xdr:rowOff>55941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40718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125791</xdr:rowOff>
    </xdr:from>
    <xdr:to>
      <xdr:col>7</xdr:col>
      <xdr:colOff>31750</xdr:colOff>
      <xdr:row>45</xdr:row>
      <xdr:rowOff>55941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40718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上回る</a:t>
          </a:r>
          <a:r>
            <a:rPr kumimoji="1" lang="en-US" altLang="ja-JP" sz="1300">
              <a:latin typeface="ＭＳ Ｐゴシック" panose="020B0600070205080204" pitchFamily="50" charset="-128"/>
              <a:ea typeface="ＭＳ Ｐゴシック" panose="020B0600070205080204" pitchFamily="50" charset="-128"/>
            </a:rPr>
            <a:t>85.2</a:t>
          </a:r>
          <a:r>
            <a:rPr kumimoji="1" lang="ja-JP" altLang="en-US" sz="1300">
              <a:latin typeface="ＭＳ Ｐゴシック" panose="020B0600070205080204" pitchFamily="50" charset="-128"/>
              <a:ea typeface="ＭＳ Ｐゴシック" panose="020B0600070205080204" pitchFamily="50" charset="-128"/>
            </a:rPr>
            <a:t>となっている。主な要因としては、人件費、物件費及び公債費の比率が高いことが考えられる。</a:t>
          </a:r>
        </a:p>
        <a:p>
          <a:r>
            <a:rPr kumimoji="1" lang="ja-JP" altLang="en-US" sz="1300">
              <a:latin typeface="ＭＳ Ｐゴシック" panose="020B0600070205080204" pitchFamily="50" charset="-128"/>
              <a:ea typeface="ＭＳ Ｐゴシック" panose="020B0600070205080204" pitchFamily="50" charset="-128"/>
            </a:rPr>
            <a:t>　今後は、事業の見直しを実施し優先度の低い事業については廃止・縮小を進め経常経費の削減に努める。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119634</xdr:rowOff>
    </xdr:from>
    <xdr:to>
      <xdr:col>23</xdr:col>
      <xdr:colOff>133350</xdr:colOff>
      <xdr:row>66</xdr:row>
      <xdr:rowOff>87376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35184"/>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59453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87376</xdr:rowOff>
    </xdr:from>
    <xdr:to>
      <xdr:col>24</xdr:col>
      <xdr:colOff>12700</xdr:colOff>
      <xdr:row>66</xdr:row>
      <xdr:rowOff>87376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34561</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119634</xdr:rowOff>
    </xdr:from>
    <xdr:to>
      <xdr:col>24</xdr:col>
      <xdr:colOff>12700</xdr:colOff>
      <xdr:row>59</xdr:row>
      <xdr:rowOff>119634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3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17526</xdr:rowOff>
    </xdr:from>
    <xdr:to>
      <xdr:col>23</xdr:col>
      <xdr:colOff>133350</xdr:colOff>
      <xdr:row>66</xdr:row>
      <xdr:rowOff>14986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161776"/>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21988</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2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5461</xdr:rowOff>
    </xdr:from>
    <xdr:to>
      <xdr:col>23</xdr:col>
      <xdr:colOff>184150</xdr:colOff>
      <xdr:row>64</xdr:row>
      <xdr:rowOff>107061</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14986</xdr:rowOff>
    </xdr:from>
    <xdr:to>
      <xdr:col>19</xdr:col>
      <xdr:colOff>133350</xdr:colOff>
      <xdr:row>66</xdr:row>
      <xdr:rowOff>17399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330686"/>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138176</xdr:rowOff>
    </xdr:from>
    <xdr:to>
      <xdr:col>19</xdr:col>
      <xdr:colOff>184150</xdr:colOff>
      <xdr:row>65</xdr:row>
      <xdr:rowOff>68326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78503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17399</xdr:rowOff>
    </xdr:from>
    <xdr:to>
      <xdr:col>15</xdr:col>
      <xdr:colOff>82550</xdr:colOff>
      <xdr:row>66</xdr:row>
      <xdr:rowOff>63246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333099"/>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5334</xdr:rowOff>
    </xdr:from>
    <xdr:to>
      <xdr:col>15</xdr:col>
      <xdr:colOff>133350</xdr:colOff>
      <xdr:row>65</xdr:row>
      <xdr:rowOff>106934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117111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63246</xdr:rowOff>
    </xdr:from>
    <xdr:to>
      <xdr:col>11</xdr:col>
      <xdr:colOff>31750</xdr:colOff>
      <xdr:row>66</xdr:row>
      <xdr:rowOff>135636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37894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39116</xdr:rowOff>
    </xdr:from>
    <xdr:to>
      <xdr:col>11</xdr:col>
      <xdr:colOff>82550</xdr:colOff>
      <xdr:row>65</xdr:row>
      <xdr:rowOff>140716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150893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31877</xdr:rowOff>
    </xdr:from>
    <xdr:to>
      <xdr:col>7</xdr:col>
      <xdr:colOff>31750</xdr:colOff>
      <xdr:row>65</xdr:row>
      <xdr:rowOff>133477</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143654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110253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8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135636</xdr:rowOff>
    </xdr:from>
    <xdr:to>
      <xdr:col>19</xdr:col>
      <xdr:colOff>184150</xdr:colOff>
      <xdr:row>66</xdr:row>
      <xdr:rowOff>65786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50563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3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138049</xdr:rowOff>
    </xdr:from>
    <xdr:to>
      <xdr:col>15</xdr:col>
      <xdr:colOff>133350</xdr:colOff>
      <xdr:row>66</xdr:row>
      <xdr:rowOff>68199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8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52976</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6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12446</xdr:rowOff>
    </xdr:from>
    <xdr:to>
      <xdr:col>11</xdr:col>
      <xdr:colOff>82550</xdr:colOff>
      <xdr:row>66</xdr:row>
      <xdr:rowOff>114046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98823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41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84836</xdr:rowOff>
    </xdr:from>
    <xdr:to>
      <xdr:col>7</xdr:col>
      <xdr:colOff>31750</xdr:colOff>
      <xdr:row>67</xdr:row>
      <xdr:rowOff>14986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4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171213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48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地理的要因から、沖縄本島との交通手段として交通事業（航路）の運営や県管理空港管理のため職員を配置していることから人件費を押し上げている。</a:t>
          </a:r>
        </a:p>
        <a:p>
          <a:r>
            <a:rPr kumimoji="1" lang="ja-JP" altLang="en-US" sz="1300">
              <a:latin typeface="ＭＳ Ｐゴシック" panose="020B0600070205080204" pitchFamily="50" charset="-128"/>
              <a:ea typeface="ＭＳ Ｐゴシック" panose="020B0600070205080204" pitchFamily="50" charset="-128"/>
            </a:rPr>
            <a:t>　また、三つの有人島それぞれに、幼小中学校、公民館、公営住宅、上下水道及びゴミ処理施設等の基盤整備を行っており、施設運営を行うため物件費も高額となっているため類似団体平均を大きく上回ってい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72916</xdr:rowOff>
    </xdr:from>
    <xdr:to>
      <xdr:col>23</xdr:col>
      <xdr:colOff>133350</xdr:colOff>
      <xdr:row>83</xdr:row>
      <xdr:rowOff>93946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114800" y="14303266"/>
          <a:ext cx="838200" cy="2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93946</xdr:rowOff>
    </xdr:from>
    <xdr:to>
      <xdr:col>19</xdr:col>
      <xdr:colOff>133350</xdr:colOff>
      <xdr:row>83</xdr:row>
      <xdr:rowOff>141770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324296"/>
          <a:ext cx="889000" cy="4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131908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4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80256</xdr:rowOff>
    </xdr:from>
    <xdr:to>
      <xdr:col>15</xdr:col>
      <xdr:colOff>82550</xdr:colOff>
      <xdr:row>83</xdr:row>
      <xdr:rowOff>141770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310606"/>
          <a:ext cx="889000" cy="6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124446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80256</xdr:rowOff>
    </xdr:from>
    <xdr:to>
      <xdr:col>11</xdr:col>
      <xdr:colOff>31750</xdr:colOff>
      <xdr:row>83</xdr:row>
      <xdr:rowOff>92486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310606"/>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124051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126494</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22116</xdr:rowOff>
    </xdr:from>
    <xdr:to>
      <xdr:col>23</xdr:col>
      <xdr:colOff>184150</xdr:colOff>
      <xdr:row>83</xdr:row>
      <xdr:rowOff>123716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5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165643</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22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43146</xdr:rowOff>
    </xdr:from>
    <xdr:to>
      <xdr:col>19</xdr:col>
      <xdr:colOff>184150</xdr:colOff>
      <xdr:row>83</xdr:row>
      <xdr:rowOff>144746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2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129523</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359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90970</xdr:rowOff>
    </xdr:from>
    <xdr:to>
      <xdr:col>15</xdr:col>
      <xdr:colOff>133350</xdr:colOff>
      <xdr:row>84</xdr:row>
      <xdr:rowOff>21120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32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5897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40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29456</xdr:rowOff>
    </xdr:from>
    <xdr:to>
      <xdr:col>11</xdr:col>
      <xdr:colOff>82550</xdr:colOff>
      <xdr:row>83</xdr:row>
      <xdr:rowOff>131056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25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115833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34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41686</xdr:rowOff>
    </xdr:from>
    <xdr:to>
      <xdr:col>7</xdr:col>
      <xdr:colOff>31750</xdr:colOff>
      <xdr:row>83</xdr:row>
      <xdr:rowOff>143286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27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128063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35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類似団体平均を下回ってはいるが引き続き給与の適正化に努める。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131763</xdr:rowOff>
    </xdr:from>
    <xdr:to>
      <xdr:col>81</xdr:col>
      <xdr:colOff>44450</xdr:colOff>
      <xdr:row>86</xdr:row>
      <xdr:rowOff>131763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8764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59072</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80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98107</xdr:rowOff>
    </xdr:from>
    <xdr:to>
      <xdr:col>77</xdr:col>
      <xdr:colOff>44450</xdr:colOff>
      <xdr:row>86</xdr:row>
      <xdr:rowOff>131763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4671357"/>
          <a:ext cx="889000" cy="20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9225</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58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98107</xdr:rowOff>
    </xdr:from>
    <xdr:to>
      <xdr:col>72</xdr:col>
      <xdr:colOff>203200</xdr:colOff>
      <xdr:row>85</xdr:row>
      <xdr:rowOff>134302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467135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154939</xdr:rowOff>
    </xdr:from>
    <xdr:to>
      <xdr:col>68</xdr:col>
      <xdr:colOff>152400</xdr:colOff>
      <xdr:row>85</xdr:row>
      <xdr:rowOff>134302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4556739"/>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119079</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80963</xdr:rowOff>
    </xdr:from>
    <xdr:to>
      <xdr:col>81</xdr:col>
      <xdr:colOff>95250</xdr:colOff>
      <xdr:row>87</xdr:row>
      <xdr:rowOff>11113</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97490</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67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80963</xdr:rowOff>
    </xdr:from>
    <xdr:to>
      <xdr:col>77</xdr:col>
      <xdr:colOff>95250</xdr:colOff>
      <xdr:row>87</xdr:row>
      <xdr:rowOff>11113</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167340</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91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47307</xdr:rowOff>
    </xdr:from>
    <xdr:to>
      <xdr:col>73</xdr:col>
      <xdr:colOff>44450</xdr:colOff>
      <xdr:row>85</xdr:row>
      <xdr:rowOff>148907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6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159084</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38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83502</xdr:rowOff>
    </xdr:from>
    <xdr:to>
      <xdr:col>68</xdr:col>
      <xdr:colOff>203200</xdr:colOff>
      <xdr:row>86</xdr:row>
      <xdr:rowOff>13652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23829</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42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104139</xdr:rowOff>
    </xdr:from>
    <xdr:to>
      <xdr:col>64</xdr:col>
      <xdr:colOff>152400</xdr:colOff>
      <xdr:row>85</xdr:row>
      <xdr:rowOff>34289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44466</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離島村であるため、沖縄本島との交通手段として交通事業（船舶）を運営しており、その交通事業における船舶職員の採用と併せて県空港管理のためそれぞれ職員を配置していることから類似団体を上回っている。</a:t>
          </a:r>
        </a:p>
        <a:p>
          <a:r>
            <a:rPr kumimoji="1" lang="ja-JP" altLang="en-US" sz="1300">
              <a:latin typeface="ＭＳ Ｐゴシック" panose="020B0600070205080204" pitchFamily="50" charset="-128"/>
              <a:ea typeface="ＭＳ Ｐゴシック" panose="020B0600070205080204" pitchFamily="50" charset="-128"/>
            </a:rPr>
            <a:t>　引き続き適正な定員管理に努める。</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154910</xdr:rowOff>
    </xdr:from>
    <xdr:to>
      <xdr:col>81</xdr:col>
      <xdr:colOff>44450</xdr:colOff>
      <xdr:row>59</xdr:row>
      <xdr:rowOff>156749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6179800" y="10270460"/>
          <a:ext cx="838200" cy="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119404</xdr:rowOff>
    </xdr:from>
    <xdr:to>
      <xdr:col>77</xdr:col>
      <xdr:colOff>44450</xdr:colOff>
      <xdr:row>59</xdr:row>
      <xdr:rowOff>156749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5290800" y="10234954"/>
          <a:ext cx="889000" cy="3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160848</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9933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119404</xdr:rowOff>
    </xdr:from>
    <xdr:to>
      <xdr:col>72</xdr:col>
      <xdr:colOff>203200</xdr:colOff>
      <xdr:row>60</xdr:row>
      <xdr:rowOff>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4401800" y="10234954"/>
          <a:ext cx="889000" cy="5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171189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994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xdr:rowOff>
    </xdr:from>
    <xdr:to>
      <xdr:col>68</xdr:col>
      <xdr:colOff>152400</xdr:colOff>
      <xdr:row>60</xdr:row>
      <xdr:rowOff>7245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3512800" y="1028700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166592</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199</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104110</xdr:rowOff>
    </xdr:from>
    <xdr:to>
      <xdr:col>81</xdr:col>
      <xdr:colOff>95250</xdr:colOff>
      <xdr:row>60</xdr:row>
      <xdr:rowOff>34260</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2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76187</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1019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105949</xdr:rowOff>
    </xdr:from>
    <xdr:to>
      <xdr:col>77</xdr:col>
      <xdr:colOff>95250</xdr:colOff>
      <xdr:row>60</xdr:row>
      <xdr:rowOff>36099</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22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20876</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307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68604</xdr:rowOff>
    </xdr:from>
    <xdr:to>
      <xdr:col>73</xdr:col>
      <xdr:colOff>44450</xdr:colOff>
      <xdr:row>59</xdr:row>
      <xdr:rowOff>170204</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1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154981</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102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120656</xdr:rowOff>
    </xdr:from>
    <xdr:to>
      <xdr:col>68</xdr:col>
      <xdr:colOff>203200</xdr:colOff>
      <xdr:row>60</xdr:row>
      <xdr:rowOff>50806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23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35583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322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127895</xdr:rowOff>
    </xdr:from>
    <xdr:to>
      <xdr:col>64</xdr:col>
      <xdr:colOff>152400</xdr:colOff>
      <xdr:row>60</xdr:row>
      <xdr:rowOff>58045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24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42822</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329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％減少したが、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村</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島からなる本村は地理的要因によりこれまで各島ごとに生活に係る基盤整備をおこなってきており、その財源として多額の地方債を発行したことにより類似団体の平均を大きく上回っている。公債費の抑制に努めてきているが、繰上償還等を行い引き続き公債費比率の適正化に努める。</a:t>
          </a: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71120</xdr:rowOff>
    </xdr:from>
    <xdr:to>
      <xdr:col>81</xdr:col>
      <xdr:colOff>44450</xdr:colOff>
      <xdr:row>44</xdr:row>
      <xdr:rowOff>44450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6179800" y="744347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44450</xdr:rowOff>
    </xdr:from>
    <xdr:to>
      <xdr:col>77</xdr:col>
      <xdr:colOff>44450</xdr:colOff>
      <xdr:row>45</xdr:row>
      <xdr:rowOff>9737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5290800" y="758825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9737</xdr:rowOff>
    </xdr:from>
    <xdr:to>
      <xdr:col>72</xdr:col>
      <xdr:colOff>203200</xdr:colOff>
      <xdr:row>45</xdr:row>
      <xdr:rowOff>154517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772498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82127</xdr:rowOff>
    </xdr:from>
    <xdr:to>
      <xdr:col>68</xdr:col>
      <xdr:colOff>152400</xdr:colOff>
      <xdr:row>45</xdr:row>
      <xdr:rowOff>154517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3512800" y="779737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20320</xdr:rowOff>
    </xdr:from>
    <xdr:to>
      <xdr:col>81</xdr:col>
      <xdr:colOff>95250</xdr:colOff>
      <xdr:row>43</xdr:row>
      <xdr:rowOff>121920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163847</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736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165100</xdr:rowOff>
    </xdr:from>
    <xdr:to>
      <xdr:col>77</xdr:col>
      <xdr:colOff>95250</xdr:colOff>
      <xdr:row>44</xdr:row>
      <xdr:rowOff>95250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80027</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130387</xdr:rowOff>
    </xdr:from>
    <xdr:to>
      <xdr:col>73</xdr:col>
      <xdr:colOff>44450</xdr:colOff>
      <xdr:row>45</xdr:row>
      <xdr:rowOff>60537</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6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45314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76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103717</xdr:rowOff>
    </xdr:from>
    <xdr:to>
      <xdr:col>68</xdr:col>
      <xdr:colOff>203200</xdr:colOff>
      <xdr:row>46</xdr:row>
      <xdr:rowOff>33867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81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46</xdr:row>
      <xdr:rowOff>18644</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90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31327</xdr:rowOff>
    </xdr:from>
    <xdr:to>
      <xdr:col>64</xdr:col>
      <xdr:colOff>152400</xdr:colOff>
      <xdr:row>45</xdr:row>
      <xdr:rowOff>132927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74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117704</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83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役場本庁舎及び職員宿舎をリース方式により建設したため将来負担比率は類似団体に比べ大きく上回っている。</a:t>
          </a:r>
        </a:p>
        <a:p>
          <a:r>
            <a:rPr kumimoji="1" lang="ja-JP" altLang="en-US" sz="1300">
              <a:latin typeface="ＭＳ Ｐゴシック" panose="020B0600070205080204" pitchFamily="50" charset="-128"/>
              <a:ea typeface="ＭＳ Ｐゴシック" panose="020B0600070205080204" pitchFamily="50" charset="-128"/>
            </a:rPr>
            <a:t>　今後は、計画的な事業の執行や、公債費の発行抑制に努め財政の健全化に努める。</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18</xdr:row>
      <xdr:rowOff>80857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370667"/>
          <a:ext cx="0" cy="796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52934</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13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80857</xdr:rowOff>
    </xdr:from>
    <xdr:to>
      <xdr:col>81</xdr:col>
      <xdr:colOff>133350</xdr:colOff>
      <xdr:row>18</xdr:row>
      <xdr:rowOff>80857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16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80857</xdr:rowOff>
    </xdr:from>
    <xdr:to>
      <xdr:col>81</xdr:col>
      <xdr:colOff>44450</xdr:colOff>
      <xdr:row>20</xdr:row>
      <xdr:rowOff>131276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6179800" y="3166957"/>
          <a:ext cx="838200" cy="39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131276</xdr:rowOff>
    </xdr:from>
    <xdr:to>
      <xdr:col>77</xdr:col>
      <xdr:colOff>44450</xdr:colOff>
      <xdr:row>21</xdr:row>
      <xdr:rowOff>9694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5290800" y="3560276"/>
          <a:ext cx="8890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9694</xdr:rowOff>
    </xdr:from>
    <xdr:to>
      <xdr:col>72</xdr:col>
      <xdr:colOff>203200</xdr:colOff>
      <xdr:row>21</xdr:row>
      <xdr:rowOff>169757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4401800" y="3610144"/>
          <a:ext cx="889000" cy="16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84624</xdr:rowOff>
    </xdr:from>
    <xdr:to>
      <xdr:col>68</xdr:col>
      <xdr:colOff>152400</xdr:colOff>
      <xdr:row>21</xdr:row>
      <xdr:rowOff>169757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3512800" y="3513624"/>
          <a:ext cx="889000" cy="25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30057</xdr:rowOff>
    </xdr:from>
    <xdr:to>
      <xdr:col>81</xdr:col>
      <xdr:colOff>95250</xdr:colOff>
      <xdr:row>18</xdr:row>
      <xdr:rowOff>131657</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967200" y="311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97384</xdr:rowOff>
    </xdr:from>
    <xdr:ext cx="762000" cy="259045"/>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30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80476</xdr:rowOff>
    </xdr:from>
    <xdr:to>
      <xdr:col>77</xdr:col>
      <xdr:colOff>95250</xdr:colOff>
      <xdr:row>21</xdr:row>
      <xdr:rowOff>10626</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129000" y="3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166853</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3595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130344</xdr:rowOff>
    </xdr:from>
    <xdr:to>
      <xdr:col>73</xdr:col>
      <xdr:colOff>44450</xdr:colOff>
      <xdr:row>21</xdr:row>
      <xdr:rowOff>60494</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5240000" y="355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45271</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3645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118957</xdr:rowOff>
    </xdr:from>
    <xdr:to>
      <xdr:col>68</xdr:col>
      <xdr:colOff>203200</xdr:colOff>
      <xdr:row>22</xdr:row>
      <xdr:rowOff>49107</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371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33884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380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33824</xdr:rowOff>
    </xdr:from>
    <xdr:to>
      <xdr:col>64</xdr:col>
      <xdr:colOff>152400</xdr:colOff>
      <xdr:row>20</xdr:row>
      <xdr:rowOff>135424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346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120201</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354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
909
16.74
2,084,220
1,886,074
151,708
999,277
1,210,797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類似団体と比較し高い水準にある。</a:t>
          </a:r>
        </a:p>
        <a:p>
          <a:r>
            <a:rPr kumimoji="1" lang="ja-JP" altLang="en-US" sz="1300">
              <a:latin typeface="ＭＳ Ｐゴシック" panose="020B0600070205080204" pitchFamily="50" charset="-128"/>
              <a:ea typeface="ＭＳ Ｐゴシック" panose="020B0600070205080204" pitchFamily="50" charset="-128"/>
            </a:rPr>
            <a:t>　離島村であり沖縄本島との交通手段（船舶）を運営しているため、船舶職員の採用と併せて県管理空港及び県管理ダムのためそれぞれ職員を配置していることが人件費を押し上げている要因である。</a:t>
          </a:r>
        </a:p>
        <a:p>
          <a:r>
            <a:rPr kumimoji="1" lang="ja-JP" altLang="en-US" sz="1300">
              <a:latin typeface="ＭＳ Ｐゴシック" panose="020B0600070205080204" pitchFamily="50" charset="-128"/>
              <a:ea typeface="ＭＳ Ｐゴシック" panose="020B0600070205080204" pitchFamily="50" charset="-128"/>
            </a:rPr>
            <a:t>　行政サービスの低下を招くことが無いよう留意しつつ、適正な定員管理に努める。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43180</xdr:rowOff>
    </xdr:from>
    <xdr:to>
      <xdr:col>24</xdr:col>
      <xdr:colOff>25400</xdr:colOff>
      <xdr:row>37</xdr:row>
      <xdr:rowOff>168910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8683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127000</xdr:rowOff>
    </xdr:from>
    <xdr:to>
      <xdr:col>19</xdr:col>
      <xdr:colOff>187325</xdr:colOff>
      <xdr:row>37</xdr:row>
      <xdr:rowOff>168910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706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127000</xdr:rowOff>
    </xdr:from>
    <xdr:to>
      <xdr:col>15</xdr:col>
      <xdr:colOff>98425</xdr:colOff>
      <xdr:row>38</xdr:row>
      <xdr:rowOff>16510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7065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16510</xdr:rowOff>
    </xdr:from>
    <xdr:to>
      <xdr:col>11</xdr:col>
      <xdr:colOff>9525</xdr:colOff>
      <xdr:row>38</xdr:row>
      <xdr:rowOff>16510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31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146067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163830</xdr:rowOff>
    </xdr:from>
    <xdr:to>
      <xdr:col>24</xdr:col>
      <xdr:colOff>76200</xdr:colOff>
      <xdr:row>37</xdr:row>
      <xdr:rowOff>93980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135907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0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118110</xdr:rowOff>
    </xdr:from>
    <xdr:to>
      <xdr:col>20</xdr:col>
      <xdr:colOff>38100</xdr:colOff>
      <xdr:row>38</xdr:row>
      <xdr:rowOff>48260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33037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76200</xdr:rowOff>
    </xdr:from>
    <xdr:to>
      <xdr:col>15</xdr:col>
      <xdr:colOff>149225</xdr:colOff>
      <xdr:row>38</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162577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137160</xdr:rowOff>
    </xdr:from>
    <xdr:to>
      <xdr:col>11</xdr:col>
      <xdr:colOff>60325</xdr:colOff>
      <xdr:row>38</xdr:row>
      <xdr:rowOff>67310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8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52087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6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137160</xdr:rowOff>
    </xdr:from>
    <xdr:to>
      <xdr:col>6</xdr:col>
      <xdr:colOff>171450</xdr:colOff>
      <xdr:row>38</xdr:row>
      <xdr:rowOff>67310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8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52087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6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１村３島を抱える地理的要因からこれまで各島ごとに、幼小中学校、公民館、公営住宅、上下水道及びゴミ処理施設等の基盤整備を行っており、その施設運営費や、維持管理費等に多額の費用が掛かっていることが要因となり類似団体と比較して非常に高い水準である。</a:t>
          </a:r>
        </a:p>
        <a:p>
          <a:r>
            <a:rPr kumimoji="1" lang="ja-JP" altLang="en-US" sz="1300">
              <a:latin typeface="ＭＳ Ｐゴシック" panose="020B0600070205080204" pitchFamily="50" charset="-128"/>
              <a:ea typeface="ＭＳ Ｐゴシック" panose="020B0600070205080204" pitchFamily="50" charset="-128"/>
            </a:rPr>
            <a:t>　今後は、公共施設総合管理計画等に基づき適切な管理・運営を行い物件費の削減に努める。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14986</xdr:rowOff>
    </xdr:from>
    <xdr:to>
      <xdr:col>82</xdr:col>
      <xdr:colOff>107950</xdr:colOff>
      <xdr:row>21</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361543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46990</xdr:rowOff>
    </xdr:from>
    <xdr:to>
      <xdr:col>78</xdr:col>
      <xdr:colOff>69850</xdr:colOff>
      <xdr:row>21</xdr:row>
      <xdr:rowOff>115570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3647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71391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4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46990</xdr:rowOff>
    </xdr:from>
    <xdr:to>
      <xdr:col>73</xdr:col>
      <xdr:colOff>180975</xdr:colOff>
      <xdr:row>21</xdr:row>
      <xdr:rowOff>138430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6474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144543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138430</xdr:rowOff>
    </xdr:from>
    <xdr:to>
      <xdr:col>69</xdr:col>
      <xdr:colOff>92075</xdr:colOff>
      <xdr:row>21</xdr:row>
      <xdr:rowOff>161290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738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135636</xdr:rowOff>
    </xdr:from>
    <xdr:to>
      <xdr:col>82</xdr:col>
      <xdr:colOff>158750</xdr:colOff>
      <xdr:row>21</xdr:row>
      <xdr:rowOff>65786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56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44213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4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64770</xdr:rowOff>
    </xdr:from>
    <xdr:to>
      <xdr:col>78</xdr:col>
      <xdr:colOff>120650</xdr:colOff>
      <xdr:row>21</xdr:row>
      <xdr:rowOff>166370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6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151147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75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167640</xdr:rowOff>
    </xdr:from>
    <xdr:to>
      <xdr:col>74</xdr:col>
      <xdr:colOff>31750</xdr:colOff>
      <xdr:row>21</xdr:row>
      <xdr:rowOff>97790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59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82567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68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87630</xdr:rowOff>
    </xdr:from>
    <xdr:to>
      <xdr:col>69</xdr:col>
      <xdr:colOff>142875</xdr:colOff>
      <xdr:row>22</xdr:row>
      <xdr:rowOff>17780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68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22</xdr:row>
      <xdr:rowOff>2557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77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110490</xdr:rowOff>
    </xdr:from>
    <xdr:to>
      <xdr:col>65</xdr:col>
      <xdr:colOff>53975</xdr:colOff>
      <xdr:row>22</xdr:row>
      <xdr:rowOff>40640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7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22</xdr:row>
      <xdr:rowOff>25417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79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類似団体の平均を下回っている。</a:t>
          </a:r>
        </a:p>
        <a:p>
          <a:r>
            <a:rPr kumimoji="1" lang="ja-JP" altLang="en-US" sz="1300">
              <a:latin typeface="ＭＳ Ｐゴシック" panose="020B0600070205080204" pitchFamily="50" charset="-128"/>
              <a:ea typeface="ＭＳ Ｐゴシック" panose="020B0600070205080204" pitchFamily="50" charset="-128"/>
            </a:rPr>
            <a:t>　必要な事業を実施しつつ、扶助費の水準が上昇することが無いよう、各種健康づくりを増進し医療費給付等の抑制に努める。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54</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281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107950</xdr:rowOff>
    </xdr:from>
    <xdr:to>
      <xdr:col>19</xdr:col>
      <xdr:colOff>187325</xdr:colOff>
      <xdr:row>54</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66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8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385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57150</xdr:rowOff>
    </xdr:from>
    <xdr:to>
      <xdr:col>20</xdr:col>
      <xdr:colOff>38100</xdr:colOff>
      <xdr:row>54</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168927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95250</xdr:rowOff>
    </xdr:from>
    <xdr:to>
      <xdr:col>15</xdr:col>
      <xdr:colOff>149225</xdr:colOff>
      <xdr:row>55</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類似団体と比較すると平均を下回っている。</a:t>
          </a:r>
        </a:p>
        <a:p>
          <a:r>
            <a:rPr kumimoji="1" lang="ja-JP" altLang="en-US" sz="1300">
              <a:latin typeface="ＭＳ Ｐゴシック" panose="020B0600070205080204" pitchFamily="50" charset="-128"/>
              <a:ea typeface="ＭＳ Ｐゴシック" panose="020B0600070205080204" pitchFamily="50" charset="-128"/>
            </a:rPr>
            <a:t>　本村は交通事業（船舶）、簡易水道事業、下水道事業（特環、漁集、農集）を経営しており、航路会計以外の特別会計への操出金が多額となっていることから引き続き各会計において独立採算の原則に基づき経営健全化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161290</xdr:rowOff>
    </xdr:from>
    <xdr:to>
      <xdr:col>82</xdr:col>
      <xdr:colOff>107950</xdr:colOff>
      <xdr:row>57</xdr:row>
      <xdr:rowOff>41275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76249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161290</xdr:rowOff>
    </xdr:from>
    <xdr:to>
      <xdr:col>78</xdr:col>
      <xdr:colOff>69850</xdr:colOff>
      <xdr:row>57</xdr:row>
      <xdr:rowOff>86995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76249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111142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83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98425</xdr:rowOff>
    </xdr:from>
    <xdr:to>
      <xdr:col>73</xdr:col>
      <xdr:colOff>180975</xdr:colOff>
      <xdr:row>57</xdr:row>
      <xdr:rowOff>86995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699625"/>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142257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98425</xdr:rowOff>
    </xdr:from>
    <xdr:to>
      <xdr:col>69</xdr:col>
      <xdr:colOff>92075</xdr:colOff>
      <xdr:row>56</xdr:row>
      <xdr:rowOff>138430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6996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156862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162577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161925</xdr:rowOff>
    </xdr:from>
    <xdr:to>
      <xdr:col>82</xdr:col>
      <xdr:colOff>158750</xdr:colOff>
      <xdr:row>57</xdr:row>
      <xdr:rowOff>92075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7002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60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110490</xdr:rowOff>
    </xdr:from>
    <xdr:to>
      <xdr:col>78</xdr:col>
      <xdr:colOff>120650</xdr:colOff>
      <xdr:row>57</xdr:row>
      <xdr:rowOff>40640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7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50817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480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36195</xdr:rowOff>
    </xdr:from>
    <xdr:to>
      <xdr:col>74</xdr:col>
      <xdr:colOff>31750</xdr:colOff>
      <xdr:row>57</xdr:row>
      <xdr:rowOff>137795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122572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89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47625</xdr:rowOff>
    </xdr:from>
    <xdr:to>
      <xdr:col>69</xdr:col>
      <xdr:colOff>142875</xdr:colOff>
      <xdr:row>56</xdr:row>
      <xdr:rowOff>149225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159402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87630</xdr:rowOff>
    </xdr:from>
    <xdr:to>
      <xdr:col>65</xdr:col>
      <xdr:colOff>53975</xdr:colOff>
      <xdr:row>57</xdr:row>
      <xdr:rowOff>17780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6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27957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5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類似団体と比較すると低い水準となっている。</a:t>
          </a:r>
        </a:p>
        <a:p>
          <a:r>
            <a:rPr kumimoji="1" lang="ja-JP" altLang="en-US" sz="1300">
              <a:latin typeface="ＭＳ Ｐゴシック" panose="020B0600070205080204" pitchFamily="50" charset="-128"/>
              <a:ea typeface="ＭＳ Ｐゴシック" panose="020B0600070205080204" pitchFamily="50" charset="-128"/>
            </a:rPr>
            <a:t>　これまでの行政改革により各種団体への補助金の見直しや削減を行っているが、引き続き補助金等の適正化に努める。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94996</xdr:rowOff>
    </xdr:from>
    <xdr:to>
      <xdr:col>82</xdr:col>
      <xdr:colOff>107950</xdr:colOff>
      <xdr:row>34</xdr:row>
      <xdr:rowOff>104140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59242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104140</xdr:rowOff>
    </xdr:from>
    <xdr:to>
      <xdr:col>78</xdr:col>
      <xdr:colOff>69850</xdr:colOff>
      <xdr:row>34</xdr:row>
      <xdr:rowOff>108712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59334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99568</xdr:rowOff>
    </xdr:from>
    <xdr:to>
      <xdr:col>73</xdr:col>
      <xdr:colOff>180975</xdr:colOff>
      <xdr:row>34</xdr:row>
      <xdr:rowOff>108712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59288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99568</xdr:rowOff>
    </xdr:from>
    <xdr:to>
      <xdr:col>69</xdr:col>
      <xdr:colOff>92075</xdr:colOff>
      <xdr:row>34</xdr:row>
      <xdr:rowOff>122428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59288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44196</xdr:rowOff>
    </xdr:from>
    <xdr:to>
      <xdr:col>82</xdr:col>
      <xdr:colOff>158750</xdr:colOff>
      <xdr:row>34</xdr:row>
      <xdr:rowOff>145796</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124223</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53340</xdr:rowOff>
    </xdr:from>
    <xdr:to>
      <xdr:col>78</xdr:col>
      <xdr:colOff>120650</xdr:colOff>
      <xdr:row>34</xdr:row>
      <xdr:rowOff>154940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165117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57912</xdr:rowOff>
    </xdr:from>
    <xdr:to>
      <xdr:col>74</xdr:col>
      <xdr:colOff>31750</xdr:colOff>
      <xdr:row>34</xdr:row>
      <xdr:rowOff>159512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169689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48768</xdr:rowOff>
    </xdr:from>
    <xdr:to>
      <xdr:col>69</xdr:col>
      <xdr:colOff>142875</xdr:colOff>
      <xdr:row>34</xdr:row>
      <xdr:rowOff>150368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160545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71628</xdr:rowOff>
    </xdr:from>
    <xdr:to>
      <xdr:col>65</xdr:col>
      <xdr:colOff>53975</xdr:colOff>
      <xdr:row>35</xdr:row>
      <xdr:rowOff>1778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11955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までの高い水準は、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村</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島からなる地理的要因により、これまでに各島ごとに生活に係る基盤整備を行うための財源として多額の地方債を発行してきたことが要因である。</a:t>
          </a:r>
        </a:p>
        <a:p>
          <a:r>
            <a:rPr kumimoji="1" lang="ja-JP" altLang="en-US" sz="1300">
              <a:latin typeface="ＭＳ Ｐゴシック" panose="020B0600070205080204" pitchFamily="50" charset="-128"/>
              <a:ea typeface="ＭＳ Ｐゴシック" panose="020B0600070205080204" pitchFamily="50" charset="-128"/>
            </a:rPr>
            <a:t>　近年は、類似団体と比較して低い水準にあるが、今後、計画的な事業の実施に努め、新規の地方債の発行を抑制するなど適正な公債費水準になるよう努める。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107950</xdr:rowOff>
    </xdr:from>
    <xdr:to>
      <xdr:col>24</xdr:col>
      <xdr:colOff>25400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2966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33038</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0429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39370</xdr:rowOff>
    </xdr:from>
    <xdr:to>
      <xdr:col>15</xdr:col>
      <xdr:colOff>98425</xdr:colOff>
      <xdr:row>76</xdr:row>
      <xdr:rowOff>92711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0695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92711</xdr:rowOff>
    </xdr:from>
    <xdr:to>
      <xdr:col>11</xdr:col>
      <xdr:colOff>9525</xdr:colOff>
      <xdr:row>76</xdr:row>
      <xdr:rowOff>123189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1229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57150</xdr:rowOff>
    </xdr:from>
    <xdr:to>
      <xdr:col>24</xdr:col>
      <xdr:colOff>76200</xdr:colOff>
      <xdr:row>75</xdr:row>
      <xdr:rowOff>158750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73677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160020</xdr:rowOff>
    </xdr:from>
    <xdr:to>
      <xdr:col>15</xdr:col>
      <xdr:colOff>149225</xdr:colOff>
      <xdr:row>76</xdr:row>
      <xdr:rowOff>90170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100347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41911</xdr:rowOff>
    </xdr:from>
    <xdr:to>
      <xdr:col>11</xdr:col>
      <xdr:colOff>60325</xdr:colOff>
      <xdr:row>76</xdr:row>
      <xdr:rowOff>143511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153687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72389</xdr:rowOff>
    </xdr:from>
    <xdr:to>
      <xdr:col>6</xdr:col>
      <xdr:colOff>171450</xdr:colOff>
      <xdr:row>77</xdr:row>
      <xdr:rowOff>2539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12717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類似団体と比較して高い水準となっている。要因として、人件費や物件費が高い水準にあることが考えられる。</a:t>
          </a:r>
        </a:p>
        <a:p>
          <a:r>
            <a:rPr kumimoji="1" lang="ja-JP" altLang="en-US" sz="1300">
              <a:latin typeface="ＭＳ Ｐゴシック" panose="020B0600070205080204" pitchFamily="50" charset="-128"/>
              <a:ea typeface="ＭＳ Ｐゴシック" panose="020B0600070205080204" pitchFamily="50" charset="-128"/>
            </a:rPr>
            <a:t>　行政サービスの低下を招くことが無いよう留意しつつ、適正な定員管理を行い、計画的な公共施設等の維持管理に努めることで物件費の抑制に努める。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166188</xdr:rowOff>
    </xdr:from>
    <xdr:to>
      <xdr:col>82</xdr:col>
      <xdr:colOff>107950</xdr:colOff>
      <xdr:row>79</xdr:row>
      <xdr:rowOff>158024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539288"/>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138430</xdr:rowOff>
    </xdr:from>
    <xdr:to>
      <xdr:col>78</xdr:col>
      <xdr:colOff>69850</xdr:colOff>
      <xdr:row>79</xdr:row>
      <xdr:rowOff>158024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6829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8363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3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138430</xdr:rowOff>
    </xdr:from>
    <xdr:to>
      <xdr:col>73</xdr:col>
      <xdr:colOff>180975</xdr:colOff>
      <xdr:row>79</xdr:row>
      <xdr:rowOff>154758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68298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24691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154758</xdr:rowOff>
    </xdr:from>
    <xdr:to>
      <xdr:col>69</xdr:col>
      <xdr:colOff>92075</xdr:colOff>
      <xdr:row>80</xdr:row>
      <xdr:rowOff>55155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699308"/>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83475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70411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0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115388</xdr:rowOff>
    </xdr:from>
    <xdr:to>
      <xdr:col>82</xdr:col>
      <xdr:colOff>158750</xdr:colOff>
      <xdr:row>79</xdr:row>
      <xdr:rowOff>45538</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87465</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46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107224</xdr:rowOff>
    </xdr:from>
    <xdr:to>
      <xdr:col>78</xdr:col>
      <xdr:colOff>120650</xdr:colOff>
      <xdr:row>80</xdr:row>
      <xdr:rowOff>37374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65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22151</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738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87630</xdr:rowOff>
    </xdr:from>
    <xdr:to>
      <xdr:col>74</xdr:col>
      <xdr:colOff>31750</xdr:colOff>
      <xdr:row>80</xdr:row>
      <xdr:rowOff>17780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103958</xdr:rowOff>
    </xdr:from>
    <xdr:to>
      <xdr:col>69</xdr:col>
      <xdr:colOff>142875</xdr:colOff>
      <xdr:row>80</xdr:row>
      <xdr:rowOff>34108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64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18885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73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4355</xdr:rowOff>
    </xdr:from>
    <xdr:to>
      <xdr:col>65</xdr:col>
      <xdr:colOff>53975</xdr:colOff>
      <xdr:row>80</xdr:row>
      <xdr:rowOff>105955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72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90732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80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81797</xdr:rowOff>
    </xdr:from>
    <xdr:to>
      <xdr:col>29</xdr:col>
      <xdr:colOff>127000</xdr:colOff>
      <xdr:row>17</xdr:row>
      <xdr:rowOff>84281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044072"/>
          <a:ext cx="647700" cy="2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2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52495</xdr:rowOff>
    </xdr:from>
    <xdr:to>
      <xdr:col>26</xdr:col>
      <xdr:colOff>50800</xdr:colOff>
      <xdr:row>17</xdr:row>
      <xdr:rowOff>84281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3014770"/>
          <a:ext cx="698500" cy="31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82388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1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52495</xdr:rowOff>
    </xdr:from>
    <xdr:to>
      <xdr:col>22</xdr:col>
      <xdr:colOff>114300</xdr:colOff>
      <xdr:row>17</xdr:row>
      <xdr:rowOff>70045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014770"/>
          <a:ext cx="698500" cy="17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69458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70045</xdr:rowOff>
    </xdr:from>
    <xdr:to>
      <xdr:col>18</xdr:col>
      <xdr:colOff>177800</xdr:colOff>
      <xdr:row>17</xdr:row>
      <xdr:rowOff>83254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032320"/>
          <a:ext cx="698500" cy="13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75811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30997</xdr:rowOff>
    </xdr:from>
    <xdr:to>
      <xdr:col>29</xdr:col>
      <xdr:colOff>177800</xdr:colOff>
      <xdr:row>17</xdr:row>
      <xdr:rowOff>132597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993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47524</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83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33481</xdr:rowOff>
    </xdr:from>
    <xdr:to>
      <xdr:col>26</xdr:col>
      <xdr:colOff>101600</xdr:colOff>
      <xdr:row>17</xdr:row>
      <xdr:rowOff>135081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995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145258</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76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1695</xdr:rowOff>
    </xdr:from>
    <xdr:to>
      <xdr:col>22</xdr:col>
      <xdr:colOff>165100</xdr:colOff>
      <xdr:row>17</xdr:row>
      <xdr:rowOff>103295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963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113472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73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19245</xdr:rowOff>
    </xdr:from>
    <xdr:to>
      <xdr:col>19</xdr:col>
      <xdr:colOff>38100</xdr:colOff>
      <xdr:row>17</xdr:row>
      <xdr:rowOff>120845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981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131022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75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32454</xdr:rowOff>
    </xdr:from>
    <xdr:to>
      <xdr:col>15</xdr:col>
      <xdr:colOff>101600</xdr:colOff>
      <xdr:row>17</xdr:row>
      <xdr:rowOff>134054</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994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144231</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76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256582</xdr:rowOff>
    </xdr:from>
    <xdr:to>
      <xdr:col>29</xdr:col>
      <xdr:colOff>127000</xdr:colOff>
      <xdr:row>35</xdr:row>
      <xdr:rowOff>260166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866932"/>
          <a:ext cx="647700" cy="3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81681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260166</xdr:rowOff>
    </xdr:from>
    <xdr:to>
      <xdr:col>26</xdr:col>
      <xdr:colOff>50800</xdr:colOff>
      <xdr:row>35</xdr:row>
      <xdr:rowOff>273247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870516"/>
          <a:ext cx="698500" cy="13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170635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23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152969</xdr:rowOff>
    </xdr:from>
    <xdr:to>
      <xdr:col>22</xdr:col>
      <xdr:colOff>114300</xdr:colOff>
      <xdr:row>35</xdr:row>
      <xdr:rowOff>273247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763319"/>
          <a:ext cx="698500" cy="120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12536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3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94956</xdr:rowOff>
    </xdr:from>
    <xdr:to>
      <xdr:col>18</xdr:col>
      <xdr:colOff>177800</xdr:colOff>
      <xdr:row>35</xdr:row>
      <xdr:rowOff>152969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705306"/>
          <a:ext cx="698500" cy="58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17239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14387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205782</xdr:rowOff>
    </xdr:from>
    <xdr:to>
      <xdr:col>29</xdr:col>
      <xdr:colOff>177800</xdr:colOff>
      <xdr:row>35</xdr:row>
      <xdr:rowOff>307382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16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50859</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66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209366</xdr:rowOff>
    </xdr:from>
    <xdr:to>
      <xdr:col>26</xdr:col>
      <xdr:colOff>101600</xdr:colOff>
      <xdr:row>35</xdr:row>
      <xdr:rowOff>310966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19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321143</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588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222447</xdr:rowOff>
    </xdr:from>
    <xdr:to>
      <xdr:col>22</xdr:col>
      <xdr:colOff>165100</xdr:colOff>
      <xdr:row>35</xdr:row>
      <xdr:rowOff>324047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832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334224</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60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102169</xdr:rowOff>
    </xdr:from>
    <xdr:to>
      <xdr:col>19</xdr:col>
      <xdr:colOff>38100</xdr:colOff>
      <xdr:row>35</xdr:row>
      <xdr:rowOff>203769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712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213946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48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44156</xdr:rowOff>
    </xdr:from>
    <xdr:to>
      <xdr:col>15</xdr:col>
      <xdr:colOff>101600</xdr:colOff>
      <xdr:row>35</xdr:row>
      <xdr:rowOff>145756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654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155933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42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
909
16.74
2,084,220
1,886,074
151,708
999,277
1,210,797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27317</xdr:rowOff>
    </xdr:from>
    <xdr:to>
      <xdr:col>24</xdr:col>
      <xdr:colOff>63500</xdr:colOff>
      <xdr:row>36</xdr:row>
      <xdr:rowOff>38858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199517"/>
          <a:ext cx="838200" cy="1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38858</xdr:rowOff>
    </xdr:from>
    <xdr:to>
      <xdr:col>19</xdr:col>
      <xdr:colOff>177800</xdr:colOff>
      <xdr:row>36</xdr:row>
      <xdr:rowOff>73132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211058"/>
          <a:ext cx="889000" cy="3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91844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73132</xdr:rowOff>
    </xdr:from>
    <xdr:to>
      <xdr:col>15</xdr:col>
      <xdr:colOff>50800</xdr:colOff>
      <xdr:row>36</xdr:row>
      <xdr:rowOff>82550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245332"/>
          <a:ext cx="8890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127440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66368</xdr:rowOff>
    </xdr:from>
    <xdr:to>
      <xdr:col>10</xdr:col>
      <xdr:colOff>114300</xdr:colOff>
      <xdr:row>36</xdr:row>
      <xdr:rowOff>82550</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6238568"/>
          <a:ext cx="889000" cy="1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134969</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129534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147967</xdr:rowOff>
    </xdr:from>
    <xdr:to>
      <xdr:col>24</xdr:col>
      <xdr:colOff>114300</xdr:colOff>
      <xdr:row>36</xdr:row>
      <xdr:rowOff>78117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14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170844</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00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159508</xdr:rowOff>
    </xdr:from>
    <xdr:to>
      <xdr:col>20</xdr:col>
      <xdr:colOff>38100</xdr:colOff>
      <xdr:row>36</xdr:row>
      <xdr:rowOff>89658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16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106185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935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22332</xdr:rowOff>
    </xdr:from>
    <xdr:to>
      <xdr:col>15</xdr:col>
      <xdr:colOff>101600</xdr:colOff>
      <xdr:row>36</xdr:row>
      <xdr:rowOff>123932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19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140459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96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31750</xdr:rowOff>
    </xdr:from>
    <xdr:to>
      <xdr:col>10</xdr:col>
      <xdr:colOff>165100</xdr:colOff>
      <xdr:row>36</xdr:row>
      <xdr:rowOff>133350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149877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97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15568</xdr:rowOff>
    </xdr:from>
    <xdr:to>
      <xdr:col>6</xdr:col>
      <xdr:colOff>38100</xdr:colOff>
      <xdr:row>36</xdr:row>
      <xdr:rowOff>117168</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18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133695</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9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150876</xdr:rowOff>
    </xdr:from>
    <xdr:to>
      <xdr:col>24</xdr:col>
      <xdr:colOff>63500</xdr:colOff>
      <xdr:row>56</xdr:row>
      <xdr:rowOff>38624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580626"/>
          <a:ext cx="838200" cy="5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68014</xdr:rowOff>
    </xdr:from>
    <xdr:to>
      <xdr:col>19</xdr:col>
      <xdr:colOff>177800</xdr:colOff>
      <xdr:row>55</xdr:row>
      <xdr:rowOff>150876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497764"/>
          <a:ext cx="889000" cy="8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110730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88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68014</xdr:rowOff>
    </xdr:from>
    <xdr:to>
      <xdr:col>15</xdr:col>
      <xdr:colOff>50800</xdr:colOff>
      <xdr:row>55</xdr:row>
      <xdr:rowOff>162671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497764"/>
          <a:ext cx="889000" cy="9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101994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8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115691</xdr:rowOff>
    </xdr:from>
    <xdr:to>
      <xdr:col>10</xdr:col>
      <xdr:colOff>114300</xdr:colOff>
      <xdr:row>55</xdr:row>
      <xdr:rowOff>162671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545441"/>
          <a:ext cx="889000" cy="4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100702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7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97533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159274</xdr:rowOff>
    </xdr:from>
    <xdr:to>
      <xdr:col>24</xdr:col>
      <xdr:colOff>114300</xdr:colOff>
      <xdr:row>56</xdr:row>
      <xdr:rowOff>89424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8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10701</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40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100076</xdr:rowOff>
    </xdr:from>
    <xdr:to>
      <xdr:col>20</xdr:col>
      <xdr:colOff>38100</xdr:colOff>
      <xdr:row>56</xdr:row>
      <xdr:rowOff>30226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52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46753</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30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17214</xdr:rowOff>
    </xdr:from>
    <xdr:to>
      <xdr:col>15</xdr:col>
      <xdr:colOff>101600</xdr:colOff>
      <xdr:row>55</xdr:row>
      <xdr:rowOff>118814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44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135341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22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111871</xdr:rowOff>
    </xdr:from>
    <xdr:to>
      <xdr:col>10</xdr:col>
      <xdr:colOff>165100</xdr:colOff>
      <xdr:row>56</xdr:row>
      <xdr:rowOff>42021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54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58548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3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64891</xdr:rowOff>
    </xdr:from>
    <xdr:to>
      <xdr:col>6</xdr:col>
      <xdr:colOff>38100</xdr:colOff>
      <xdr:row>55</xdr:row>
      <xdr:rowOff>166491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49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11568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26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57989</xdr:rowOff>
    </xdr:from>
    <xdr:to>
      <xdr:col>24</xdr:col>
      <xdr:colOff>63500</xdr:colOff>
      <xdr:row>77</xdr:row>
      <xdr:rowOff>96591</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59639"/>
          <a:ext cx="838200" cy="3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115709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317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128429</xdr:rowOff>
    </xdr:from>
    <xdr:to>
      <xdr:col>19</xdr:col>
      <xdr:colOff>177800</xdr:colOff>
      <xdr:row>77</xdr:row>
      <xdr:rowOff>96591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158629"/>
          <a:ext cx="889000" cy="13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76787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4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128429</xdr:rowOff>
    </xdr:from>
    <xdr:to>
      <xdr:col>15</xdr:col>
      <xdr:colOff>50800</xdr:colOff>
      <xdr:row>77</xdr:row>
      <xdr:rowOff>39760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158629"/>
          <a:ext cx="889000" cy="8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87495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4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39760</xdr:rowOff>
    </xdr:from>
    <xdr:to>
      <xdr:col>10</xdr:col>
      <xdr:colOff>114300</xdr:colOff>
      <xdr:row>77</xdr:row>
      <xdr:rowOff>143540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241410"/>
          <a:ext cx="889000" cy="10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71094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74880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7189</xdr:rowOff>
    </xdr:from>
    <xdr:to>
      <xdr:col>24</xdr:col>
      <xdr:colOff>114300</xdr:colOff>
      <xdr:row>77</xdr:row>
      <xdr:rowOff>108789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0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30066</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45791</xdr:rowOff>
    </xdr:from>
    <xdr:to>
      <xdr:col>20</xdr:col>
      <xdr:colOff>38100</xdr:colOff>
      <xdr:row>77</xdr:row>
      <xdr:rowOff>147391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4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163918</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0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77629</xdr:rowOff>
    </xdr:from>
    <xdr:to>
      <xdr:col>15</xdr:col>
      <xdr:colOff>101600</xdr:colOff>
      <xdr:row>77</xdr:row>
      <xdr:rowOff>7779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1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24307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88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160410</xdr:rowOff>
    </xdr:from>
    <xdr:to>
      <xdr:col>10</xdr:col>
      <xdr:colOff>165100</xdr:colOff>
      <xdr:row>77</xdr:row>
      <xdr:rowOff>90560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19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107087</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96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92740</xdr:rowOff>
    </xdr:from>
    <xdr:to>
      <xdr:col>6</xdr:col>
      <xdr:colOff>38100</xdr:colOff>
      <xdr:row>78</xdr:row>
      <xdr:rowOff>22890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9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39417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06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95138</xdr:rowOff>
    </xdr:from>
    <xdr:to>
      <xdr:col>24</xdr:col>
      <xdr:colOff>63500</xdr:colOff>
      <xdr:row>96</xdr:row>
      <xdr:rowOff>160320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382888"/>
          <a:ext cx="838200" cy="23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151687</xdr:rowOff>
    </xdr:from>
    <xdr:to>
      <xdr:col>19</xdr:col>
      <xdr:colOff>177800</xdr:colOff>
      <xdr:row>96</xdr:row>
      <xdr:rowOff>160320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610887"/>
          <a:ext cx="889000" cy="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151687</xdr:rowOff>
    </xdr:from>
    <xdr:to>
      <xdr:col>15</xdr:col>
      <xdr:colOff>50800</xdr:colOff>
      <xdr:row>97</xdr:row>
      <xdr:rowOff>33226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10887"/>
          <a:ext cx="889000" cy="5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117701</xdr:rowOff>
    </xdr:from>
    <xdr:to>
      <xdr:col>10</xdr:col>
      <xdr:colOff>114300</xdr:colOff>
      <xdr:row>97</xdr:row>
      <xdr:rowOff>33226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576901"/>
          <a:ext cx="889000" cy="8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88299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96355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1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44338</xdr:rowOff>
    </xdr:from>
    <xdr:to>
      <xdr:col>24</xdr:col>
      <xdr:colOff>114300</xdr:colOff>
      <xdr:row>95</xdr:row>
      <xdr:rowOff>145938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3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22765</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1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109520</xdr:rowOff>
    </xdr:from>
    <xdr:to>
      <xdr:col>20</xdr:col>
      <xdr:colOff>38100</xdr:colOff>
      <xdr:row>97</xdr:row>
      <xdr:rowOff>39670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30797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6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100887</xdr:rowOff>
    </xdr:from>
    <xdr:to>
      <xdr:col>15</xdr:col>
      <xdr:colOff>101600</xdr:colOff>
      <xdr:row>97</xdr:row>
      <xdr:rowOff>31037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6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22164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5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153876</xdr:rowOff>
    </xdr:from>
    <xdr:to>
      <xdr:col>10</xdr:col>
      <xdr:colOff>165100</xdr:colOff>
      <xdr:row>97</xdr:row>
      <xdr:rowOff>84026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75153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66901</xdr:rowOff>
    </xdr:from>
    <xdr:to>
      <xdr:col>6</xdr:col>
      <xdr:colOff>38100</xdr:colOff>
      <xdr:row>96</xdr:row>
      <xdr:rowOff>168501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2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159628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1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59884</xdr:rowOff>
    </xdr:from>
    <xdr:to>
      <xdr:col>55</xdr:col>
      <xdr:colOff>0</xdr:colOff>
      <xdr:row>37</xdr:row>
      <xdr:rowOff>160403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232084"/>
          <a:ext cx="838200" cy="27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119868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2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59884</xdr:rowOff>
    </xdr:from>
    <xdr:to>
      <xdr:col>50</xdr:col>
      <xdr:colOff>114300</xdr:colOff>
      <xdr:row>38</xdr:row>
      <xdr:rowOff>4732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232084"/>
          <a:ext cx="889000" cy="28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4177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4732</xdr:rowOff>
    </xdr:from>
    <xdr:to>
      <xdr:col>45</xdr:col>
      <xdr:colOff>177800</xdr:colOff>
      <xdr:row>38</xdr:row>
      <xdr:rowOff>29810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519832"/>
          <a:ext cx="889000" cy="2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87450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23825</xdr:rowOff>
    </xdr:from>
    <xdr:to>
      <xdr:col>41</xdr:col>
      <xdr:colOff>50800</xdr:colOff>
      <xdr:row>38</xdr:row>
      <xdr:rowOff>29810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538925"/>
          <a:ext cx="889000" cy="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83208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110518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109603</xdr:rowOff>
    </xdr:from>
    <xdr:to>
      <xdr:col>55</xdr:col>
      <xdr:colOff>50800</xdr:colOff>
      <xdr:row>38</xdr:row>
      <xdr:rowOff>39753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45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24530</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6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9084</xdr:rowOff>
    </xdr:from>
    <xdr:to>
      <xdr:col>50</xdr:col>
      <xdr:colOff>165100</xdr:colOff>
      <xdr:row>36</xdr:row>
      <xdr:rowOff>110684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8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101811</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27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125383</xdr:rowOff>
    </xdr:from>
    <xdr:to>
      <xdr:col>46</xdr:col>
      <xdr:colOff>38100</xdr:colOff>
      <xdr:row>38</xdr:row>
      <xdr:rowOff>55533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46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46659</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5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150460</xdr:rowOff>
    </xdr:from>
    <xdr:to>
      <xdr:col>41</xdr:col>
      <xdr:colOff>101600</xdr:colOff>
      <xdr:row>38</xdr:row>
      <xdr:rowOff>80611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941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71737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5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144475</xdr:rowOff>
    </xdr:from>
    <xdr:to>
      <xdr:col>36</xdr:col>
      <xdr:colOff>165100</xdr:colOff>
      <xdr:row>38</xdr:row>
      <xdr:rowOff>74625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65752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8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127881</xdr:rowOff>
    </xdr:from>
    <xdr:to>
      <xdr:col>55</xdr:col>
      <xdr:colOff>0</xdr:colOff>
      <xdr:row>59</xdr:row>
      <xdr:rowOff>6128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900531"/>
          <a:ext cx="838200" cy="22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127881</xdr:rowOff>
    </xdr:from>
    <xdr:to>
      <xdr:col>50</xdr:col>
      <xdr:colOff>114300</xdr:colOff>
      <xdr:row>57</xdr:row>
      <xdr:rowOff>155049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900531"/>
          <a:ext cx="889000" cy="2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32269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4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155049</xdr:rowOff>
    </xdr:from>
    <xdr:to>
      <xdr:col>45</xdr:col>
      <xdr:colOff>177800</xdr:colOff>
      <xdr:row>58</xdr:row>
      <xdr:rowOff>80934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927699"/>
          <a:ext cx="889000" cy="9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37303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5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70331</xdr:rowOff>
    </xdr:from>
    <xdr:to>
      <xdr:col>41</xdr:col>
      <xdr:colOff>50800</xdr:colOff>
      <xdr:row>58</xdr:row>
      <xdr:rowOff>80934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14431"/>
          <a:ext cx="889000" cy="1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46186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16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37178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15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126778</xdr:rowOff>
    </xdr:from>
    <xdr:to>
      <xdr:col>55</xdr:col>
      <xdr:colOff>50800</xdr:colOff>
      <xdr:row>59</xdr:row>
      <xdr:rowOff>56928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7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79512</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2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77081</xdr:rowOff>
    </xdr:from>
    <xdr:to>
      <xdr:col>50</xdr:col>
      <xdr:colOff>165100</xdr:colOff>
      <xdr:row>58</xdr:row>
      <xdr:rowOff>7231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4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23758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624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104249</xdr:rowOff>
    </xdr:from>
    <xdr:to>
      <xdr:col>46</xdr:col>
      <xdr:colOff>38100</xdr:colOff>
      <xdr:row>58</xdr:row>
      <xdr:rowOff>34399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7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50926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65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30134</xdr:rowOff>
    </xdr:from>
    <xdr:to>
      <xdr:col>41</xdr:col>
      <xdr:colOff>101600</xdr:colOff>
      <xdr:row>58</xdr:row>
      <xdr:rowOff>131734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7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148261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19531</xdr:rowOff>
    </xdr:from>
    <xdr:to>
      <xdr:col>36</xdr:col>
      <xdr:colOff>165100</xdr:colOff>
      <xdr:row>58</xdr:row>
      <xdr:rowOff>121131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6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137658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73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140174</xdr:rowOff>
    </xdr:from>
    <xdr:to>
      <xdr:col>55</xdr:col>
      <xdr:colOff>0</xdr:colOff>
      <xdr:row>78</xdr:row>
      <xdr:rowOff>46816</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341824"/>
          <a:ext cx="838200" cy="7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3895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76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140174</xdr:rowOff>
    </xdr:from>
    <xdr:to>
      <xdr:col>50</xdr:col>
      <xdr:colOff>114300</xdr:colOff>
      <xdr:row>78</xdr:row>
      <xdr:rowOff>113264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341824"/>
          <a:ext cx="889000" cy="14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128151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5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113264</xdr:rowOff>
    </xdr:from>
    <xdr:to>
      <xdr:col>45</xdr:col>
      <xdr:colOff>177800</xdr:colOff>
      <xdr:row>78</xdr:row>
      <xdr:rowOff>127577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86364"/>
          <a:ext cx="889000" cy="1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151086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8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32381</xdr:rowOff>
    </xdr:from>
    <xdr:to>
      <xdr:col>41</xdr:col>
      <xdr:colOff>50800</xdr:colOff>
      <xdr:row>78</xdr:row>
      <xdr:rowOff>127577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05481"/>
          <a:ext cx="889000" cy="9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155422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8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125320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49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167466</xdr:rowOff>
    </xdr:from>
    <xdr:to>
      <xdr:col>55</xdr:col>
      <xdr:colOff>50800</xdr:colOff>
      <xdr:row>78</xdr:row>
      <xdr:rowOff>97616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6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126843</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157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89374</xdr:rowOff>
    </xdr:from>
    <xdr:to>
      <xdr:col>50</xdr:col>
      <xdr:colOff>165100</xdr:colOff>
      <xdr:row>78</xdr:row>
      <xdr:rowOff>19524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29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36051</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06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62464</xdr:rowOff>
    </xdr:from>
    <xdr:to>
      <xdr:col>46</xdr:col>
      <xdr:colOff>38100</xdr:colOff>
      <xdr:row>78</xdr:row>
      <xdr:rowOff>164064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3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155191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2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76777</xdr:rowOff>
    </xdr:from>
    <xdr:to>
      <xdr:col>41</xdr:col>
      <xdr:colOff>101600</xdr:colOff>
      <xdr:row>79</xdr:row>
      <xdr:rowOff>6927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4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169504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4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153031</xdr:rowOff>
    </xdr:from>
    <xdr:to>
      <xdr:col>36</xdr:col>
      <xdr:colOff>165100</xdr:colOff>
      <xdr:row>78</xdr:row>
      <xdr:rowOff>83181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5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99708</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3129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42707</xdr:rowOff>
    </xdr:from>
    <xdr:to>
      <xdr:col>55</xdr:col>
      <xdr:colOff>0</xdr:colOff>
      <xdr:row>98</xdr:row>
      <xdr:rowOff>103622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673357"/>
          <a:ext cx="838200" cy="23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42707</xdr:rowOff>
    </xdr:from>
    <xdr:to>
      <xdr:col>50</xdr:col>
      <xdr:colOff>114300</xdr:colOff>
      <xdr:row>98</xdr:row>
      <xdr:rowOff>138246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673357"/>
          <a:ext cx="889000" cy="26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92964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138128</xdr:rowOff>
    </xdr:from>
    <xdr:to>
      <xdr:col>45</xdr:col>
      <xdr:colOff>177800</xdr:colOff>
      <xdr:row>98</xdr:row>
      <xdr:rowOff>138246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940228"/>
          <a:ext cx="8890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129264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138128</xdr:rowOff>
    </xdr:from>
    <xdr:to>
      <xdr:col>41</xdr:col>
      <xdr:colOff>50800</xdr:colOff>
      <xdr:row>98</xdr:row>
      <xdr:rowOff>139700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940228"/>
          <a:ext cx="889000" cy="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136734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130706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52822</xdr:rowOff>
    </xdr:from>
    <xdr:to>
      <xdr:col>55</xdr:col>
      <xdr:colOff>50800</xdr:colOff>
      <xdr:row>98</xdr:row>
      <xdr:rowOff>154422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5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152992</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163357</xdr:rowOff>
    </xdr:from>
    <xdr:to>
      <xdr:col>50</xdr:col>
      <xdr:colOff>165100</xdr:colOff>
      <xdr:row>97</xdr:row>
      <xdr:rowOff>93507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62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110034</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39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87446</xdr:rowOff>
    </xdr:from>
    <xdr:to>
      <xdr:col>46</xdr:col>
      <xdr:colOff>38100</xdr:colOff>
      <xdr:row>99</xdr:row>
      <xdr:rowOff>17596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8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8723</xdr:rowOff>
    </xdr:from>
    <xdr:ext cx="469744"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15428" y="1698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87328</xdr:rowOff>
    </xdr:from>
    <xdr:to>
      <xdr:col>41</xdr:col>
      <xdr:colOff>101600</xdr:colOff>
      <xdr:row>99</xdr:row>
      <xdr:rowOff>17478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8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8605</xdr:rowOff>
    </xdr:from>
    <xdr:ext cx="469744"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26428" y="1698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88900</xdr:rowOff>
    </xdr:from>
    <xdr:to>
      <xdr:col>36</xdr:col>
      <xdr:colOff>165100</xdr:colOff>
      <xdr:row>99</xdr:row>
      <xdr:rowOff>19050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99</xdr:row>
      <xdr:rowOff>10177</xdr:rowOff>
    </xdr:from>
    <xdr:ext cx="24929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847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122228</xdr:rowOff>
    </xdr:from>
    <xdr:to>
      <xdr:col>85</xdr:col>
      <xdr:colOff>127000</xdr:colOff>
      <xdr:row>38</xdr:row>
      <xdr:rowOff>129260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37328"/>
          <a:ext cx="838200" cy="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14503</xdr:rowOff>
    </xdr:from>
    <xdr:to>
      <xdr:col>81</xdr:col>
      <xdr:colOff>50800</xdr:colOff>
      <xdr:row>38</xdr:row>
      <xdr:rowOff>122228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186703"/>
          <a:ext cx="889000" cy="45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14503</xdr:rowOff>
    </xdr:from>
    <xdr:to>
      <xdr:col>76</xdr:col>
      <xdr:colOff>114300</xdr:colOff>
      <xdr:row>38</xdr:row>
      <xdr:rowOff>99272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186703"/>
          <a:ext cx="889000" cy="42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141055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5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99272</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14372"/>
          <a:ext cx="889000" cy="4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144246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5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78460</xdr:rowOff>
    </xdr:from>
    <xdr:to>
      <xdr:col>85</xdr:col>
      <xdr:colOff>177800</xdr:colOff>
      <xdr:row>39</xdr:row>
      <xdr:rowOff>8610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9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18773</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71428</xdr:rowOff>
    </xdr:from>
    <xdr:to>
      <xdr:col>81</xdr:col>
      <xdr:colOff>101600</xdr:colOff>
      <xdr:row>39</xdr:row>
      <xdr:rowOff>1578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8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164155</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67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135153</xdr:rowOff>
    </xdr:from>
    <xdr:to>
      <xdr:col>76</xdr:col>
      <xdr:colOff>165100</xdr:colOff>
      <xdr:row>36</xdr:row>
      <xdr:rowOff>65303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13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81830</xdr:rowOff>
    </xdr:from>
    <xdr:ext cx="59901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292795" y="5911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48472</xdr:rowOff>
    </xdr:from>
    <xdr:to>
      <xdr:col>72</xdr:col>
      <xdr:colOff>38100</xdr:colOff>
      <xdr:row>38</xdr:row>
      <xdr:rowOff>150072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6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166599</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33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129183</xdr:rowOff>
    </xdr:from>
    <xdr:to>
      <xdr:col>85</xdr:col>
      <xdr:colOff>127000</xdr:colOff>
      <xdr:row>77</xdr:row>
      <xdr:rowOff>130780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3330833"/>
          <a:ext cx="838200" cy="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74083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125022</xdr:rowOff>
    </xdr:from>
    <xdr:to>
      <xdr:col>81</xdr:col>
      <xdr:colOff>50800</xdr:colOff>
      <xdr:row>77</xdr:row>
      <xdr:rowOff>129183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326672"/>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164273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2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115853</xdr:rowOff>
    </xdr:from>
    <xdr:to>
      <xdr:col>76</xdr:col>
      <xdr:colOff>114300</xdr:colOff>
      <xdr:row>77</xdr:row>
      <xdr:rowOff>125022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317503"/>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138944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88461</xdr:rowOff>
    </xdr:from>
    <xdr:to>
      <xdr:col>71</xdr:col>
      <xdr:colOff>177800</xdr:colOff>
      <xdr:row>77</xdr:row>
      <xdr:rowOff>115853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290111"/>
          <a:ext cx="889000" cy="2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150576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79980</xdr:rowOff>
    </xdr:from>
    <xdr:to>
      <xdr:col>85</xdr:col>
      <xdr:colOff>177800</xdr:colOff>
      <xdr:row>78</xdr:row>
      <xdr:rowOff>10130</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8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58407</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260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78383</xdr:rowOff>
    </xdr:from>
    <xdr:to>
      <xdr:col>81</xdr:col>
      <xdr:colOff>101600</xdr:colOff>
      <xdr:row>78</xdr:row>
      <xdr:rowOff>8533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28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171110</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337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74222</xdr:rowOff>
    </xdr:from>
    <xdr:to>
      <xdr:col>76</xdr:col>
      <xdr:colOff>165100</xdr:colOff>
      <xdr:row>78</xdr:row>
      <xdr:rowOff>4372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7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166949</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368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65053</xdr:rowOff>
    </xdr:from>
    <xdr:to>
      <xdr:col>72</xdr:col>
      <xdr:colOff>38100</xdr:colOff>
      <xdr:row>77</xdr:row>
      <xdr:rowOff>166653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6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157780</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3359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37661</xdr:rowOff>
    </xdr:from>
    <xdr:to>
      <xdr:col>67</xdr:col>
      <xdr:colOff>101600</xdr:colOff>
      <xdr:row>77</xdr:row>
      <xdr:rowOff>139261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23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130388</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333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1268</xdr:rowOff>
    </xdr:from>
    <xdr:to>
      <xdr:col>85</xdr:col>
      <xdr:colOff>127000</xdr:colOff>
      <xdr:row>98</xdr:row>
      <xdr:rowOff>168492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03368"/>
          <a:ext cx="838200" cy="16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773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131209</xdr:rowOff>
    </xdr:from>
    <xdr:to>
      <xdr:col>81</xdr:col>
      <xdr:colOff>50800</xdr:colOff>
      <xdr:row>98</xdr:row>
      <xdr:rowOff>168492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933309"/>
          <a:ext cx="889000" cy="3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54143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131209</xdr:rowOff>
    </xdr:from>
    <xdr:to>
      <xdr:col>76</xdr:col>
      <xdr:colOff>114300</xdr:colOff>
      <xdr:row>98</xdr:row>
      <xdr:rowOff>160181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933309"/>
          <a:ext cx="889000" cy="2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20866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9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102074</xdr:rowOff>
    </xdr:from>
    <xdr:to>
      <xdr:col>71</xdr:col>
      <xdr:colOff>177800</xdr:colOff>
      <xdr:row>98</xdr:row>
      <xdr:rowOff>160181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904174"/>
          <a:ext cx="889000" cy="5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46721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31853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121918</xdr:rowOff>
    </xdr:from>
    <xdr:to>
      <xdr:col>85</xdr:col>
      <xdr:colOff>177800</xdr:colOff>
      <xdr:row>98</xdr:row>
      <xdr:rowOff>52068</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75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144795</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603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117692</xdr:rowOff>
    </xdr:from>
    <xdr:to>
      <xdr:col>81</xdr:col>
      <xdr:colOff>101600</xdr:colOff>
      <xdr:row>99</xdr:row>
      <xdr:rowOff>47842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1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38969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70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80409</xdr:rowOff>
    </xdr:from>
    <xdr:to>
      <xdr:col>76</xdr:col>
      <xdr:colOff>165100</xdr:colOff>
      <xdr:row>99</xdr:row>
      <xdr:rowOff>10559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8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27086</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292795" y="1665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109381</xdr:rowOff>
    </xdr:from>
    <xdr:to>
      <xdr:col>72</xdr:col>
      <xdr:colOff>38100</xdr:colOff>
      <xdr:row>99</xdr:row>
      <xdr:rowOff>39531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1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30658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0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51274</xdr:rowOff>
    </xdr:from>
    <xdr:to>
      <xdr:col>67</xdr:col>
      <xdr:colOff>101600</xdr:colOff>
      <xdr:row>98</xdr:row>
      <xdr:rowOff>152874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5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169401</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14795" y="1662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94121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103547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125384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129553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9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157427</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101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96014</xdr:rowOff>
    </xdr:from>
    <xdr:to>
      <xdr:col>116</xdr:col>
      <xdr:colOff>63500</xdr:colOff>
      <xdr:row>76</xdr:row>
      <xdr:rowOff>151199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126214"/>
          <a:ext cx="838200" cy="5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151199</xdr:rowOff>
    </xdr:from>
    <xdr:to>
      <xdr:col>111</xdr:col>
      <xdr:colOff>177800</xdr:colOff>
      <xdr:row>77</xdr:row>
      <xdr:rowOff>63165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181399"/>
          <a:ext cx="889000" cy="8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21841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3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63165</xdr:rowOff>
    </xdr:from>
    <xdr:to>
      <xdr:col>107</xdr:col>
      <xdr:colOff>50800</xdr:colOff>
      <xdr:row>77</xdr:row>
      <xdr:rowOff>86623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264815"/>
          <a:ext cx="889000" cy="2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23026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39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52879</xdr:rowOff>
    </xdr:from>
    <xdr:to>
      <xdr:col>102</xdr:col>
      <xdr:colOff>114300</xdr:colOff>
      <xdr:row>77</xdr:row>
      <xdr:rowOff>86623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254529"/>
          <a:ext cx="889000" cy="3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14651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38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30956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40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45214</xdr:rowOff>
    </xdr:from>
    <xdr:to>
      <xdr:col>116</xdr:col>
      <xdr:colOff>114300</xdr:colOff>
      <xdr:row>76</xdr:row>
      <xdr:rowOff>146814</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07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68091</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92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100399</xdr:rowOff>
    </xdr:from>
    <xdr:to>
      <xdr:col>112</xdr:col>
      <xdr:colOff>38100</xdr:colOff>
      <xdr:row>77</xdr:row>
      <xdr:rowOff>30549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13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47076</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905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12365</xdr:rowOff>
    </xdr:from>
    <xdr:to>
      <xdr:col>107</xdr:col>
      <xdr:colOff>101600</xdr:colOff>
      <xdr:row>77</xdr:row>
      <xdr:rowOff>113965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2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130492</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989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35823</xdr:rowOff>
    </xdr:from>
    <xdr:to>
      <xdr:col>102</xdr:col>
      <xdr:colOff>165100</xdr:colOff>
      <xdr:row>77</xdr:row>
      <xdr:rowOff>137423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23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153950</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301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2079</xdr:rowOff>
    </xdr:from>
    <xdr:to>
      <xdr:col>98</xdr:col>
      <xdr:colOff>38100</xdr:colOff>
      <xdr:row>77</xdr:row>
      <xdr:rowOff>103679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20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120206</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97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2,050,080</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358,826</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円となっており、類似団体と比較してかなり高い水準にある。要因としては、離島村であるため村営で船舶航路事業を運営しており当該事業に係る職員等の人件費の影響が考えらる。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普通建設事業費及び維持補修費の住民一人当たりのコストは類似団体と比較して高い水準にある。本村は１村３島の有人島を抱えており、それぞれの島に学校、ごみ処理施設、水道施設及び下水道施設等を抱えているため各施設の整備費用等に多額の経費がかかるのが現状でありそれらが他団体と比較して高い水準となっている要因である。今後、コストを抑制していくためには、公共施設等総合管理計画に基づき、事業の取捨選択を徹底していくことで事業費の減少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
909
16.74
2,084,220
1,886,074
151,708
999,277
1,210,797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2932</xdr:rowOff>
    </xdr:from>
    <xdr:to>
      <xdr:col>24</xdr:col>
      <xdr:colOff>63500</xdr:colOff>
      <xdr:row>36</xdr:row>
      <xdr:rowOff>55494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175132"/>
          <a:ext cx="838200" cy="5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145398</xdr:rowOff>
    </xdr:from>
    <xdr:to>
      <xdr:col>19</xdr:col>
      <xdr:colOff>177800</xdr:colOff>
      <xdr:row>36</xdr:row>
      <xdr:rowOff>2932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146148"/>
          <a:ext cx="889000" cy="2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169773</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145398</xdr:rowOff>
    </xdr:from>
    <xdr:to>
      <xdr:col>15</xdr:col>
      <xdr:colOff>50800</xdr:colOff>
      <xdr:row>35</xdr:row>
      <xdr:rowOff>162332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146148"/>
          <a:ext cx="889000" cy="1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157020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140386</xdr:rowOff>
    </xdr:from>
    <xdr:to>
      <xdr:col>10</xdr:col>
      <xdr:colOff>114300</xdr:colOff>
      <xdr:row>35</xdr:row>
      <xdr:rowOff>162332</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141136"/>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163094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153199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4694</xdr:rowOff>
    </xdr:from>
    <xdr:to>
      <xdr:col>24</xdr:col>
      <xdr:colOff>114300</xdr:colOff>
      <xdr:row>36</xdr:row>
      <xdr:rowOff>106294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17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27571</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02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123582</xdr:rowOff>
    </xdr:from>
    <xdr:to>
      <xdr:col>20</xdr:col>
      <xdr:colOff>38100</xdr:colOff>
      <xdr:row>36</xdr:row>
      <xdr:rowOff>53732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12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70259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89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94598</xdr:rowOff>
    </xdr:from>
    <xdr:to>
      <xdr:col>15</xdr:col>
      <xdr:colOff>101600</xdr:colOff>
      <xdr:row>36</xdr:row>
      <xdr:rowOff>24748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09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41275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87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111532</xdr:rowOff>
    </xdr:from>
    <xdr:to>
      <xdr:col>10</xdr:col>
      <xdr:colOff>165100</xdr:colOff>
      <xdr:row>36</xdr:row>
      <xdr:rowOff>41682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11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58209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88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89586</xdr:rowOff>
    </xdr:from>
    <xdr:to>
      <xdr:col>6</xdr:col>
      <xdr:colOff>38100</xdr:colOff>
      <xdr:row>36</xdr:row>
      <xdr:rowOff>19736</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09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36263</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86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13262</xdr:rowOff>
    </xdr:from>
    <xdr:to>
      <xdr:col>24</xdr:col>
      <xdr:colOff>63500</xdr:colOff>
      <xdr:row>57</xdr:row>
      <xdr:rowOff>67048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785912"/>
          <a:ext cx="838200" cy="5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8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67048</xdr:rowOff>
    </xdr:from>
    <xdr:to>
      <xdr:col>19</xdr:col>
      <xdr:colOff>177800</xdr:colOff>
      <xdr:row>57</xdr:row>
      <xdr:rowOff>78484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39698"/>
          <a:ext cx="889000" cy="1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142133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1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78484</xdr:rowOff>
    </xdr:from>
    <xdr:to>
      <xdr:col>15</xdr:col>
      <xdr:colOff>50800</xdr:colOff>
      <xdr:row>57</xdr:row>
      <xdr:rowOff>112874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51134"/>
          <a:ext cx="889000" cy="3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30128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97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166979</xdr:rowOff>
    </xdr:from>
    <xdr:to>
      <xdr:col>10</xdr:col>
      <xdr:colOff>114300</xdr:colOff>
      <xdr:row>57</xdr:row>
      <xdr:rowOff>112874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768179"/>
          <a:ext cx="889000" cy="11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26429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26681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133912</xdr:rowOff>
    </xdr:from>
    <xdr:to>
      <xdr:col>24</xdr:col>
      <xdr:colOff>114300</xdr:colOff>
      <xdr:row>57</xdr:row>
      <xdr:rowOff>64062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73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156789</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586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16248</xdr:rowOff>
    </xdr:from>
    <xdr:to>
      <xdr:col>20</xdr:col>
      <xdr:colOff>38100</xdr:colOff>
      <xdr:row>57</xdr:row>
      <xdr:rowOff>117848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8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134375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56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27684</xdr:rowOff>
    </xdr:from>
    <xdr:to>
      <xdr:col>15</xdr:col>
      <xdr:colOff>101600</xdr:colOff>
      <xdr:row>57</xdr:row>
      <xdr:rowOff>129284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0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145811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57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62074</xdr:rowOff>
    </xdr:from>
    <xdr:to>
      <xdr:col>10</xdr:col>
      <xdr:colOff>165100</xdr:colOff>
      <xdr:row>57</xdr:row>
      <xdr:rowOff>163674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3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8751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609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116179</xdr:rowOff>
    </xdr:from>
    <xdr:to>
      <xdr:col>6</xdr:col>
      <xdr:colOff>38100</xdr:colOff>
      <xdr:row>57</xdr:row>
      <xdr:rowOff>46329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1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62856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492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144563</xdr:rowOff>
    </xdr:from>
    <xdr:to>
      <xdr:col>24</xdr:col>
      <xdr:colOff>63500</xdr:colOff>
      <xdr:row>77</xdr:row>
      <xdr:rowOff>150702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346213"/>
          <a:ext cx="838200" cy="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71494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30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150702</xdr:rowOff>
    </xdr:from>
    <xdr:to>
      <xdr:col>19</xdr:col>
      <xdr:colOff>177800</xdr:colOff>
      <xdr:row>78</xdr:row>
      <xdr:rowOff>7282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52352"/>
          <a:ext cx="889000" cy="2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27687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8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7282</xdr:rowOff>
    </xdr:from>
    <xdr:to>
      <xdr:col>15</xdr:col>
      <xdr:colOff>50800</xdr:colOff>
      <xdr:row>78</xdr:row>
      <xdr:rowOff>39808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80382"/>
          <a:ext cx="889000" cy="3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67261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39808</xdr:rowOff>
    </xdr:from>
    <xdr:to>
      <xdr:col>10</xdr:col>
      <xdr:colOff>114300</xdr:colOff>
      <xdr:row>78</xdr:row>
      <xdr:rowOff>81006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12908"/>
          <a:ext cx="889000" cy="4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60870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1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78776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3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93763</xdr:rowOff>
    </xdr:from>
    <xdr:to>
      <xdr:col>24</xdr:col>
      <xdr:colOff>114300</xdr:colOff>
      <xdr:row>78</xdr:row>
      <xdr:rowOff>23913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9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8690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210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99902</xdr:rowOff>
    </xdr:from>
    <xdr:to>
      <xdr:col>20</xdr:col>
      <xdr:colOff>38100</xdr:colOff>
      <xdr:row>78</xdr:row>
      <xdr:rowOff>30052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0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21179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94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127932</xdr:rowOff>
    </xdr:from>
    <xdr:to>
      <xdr:col>15</xdr:col>
      <xdr:colOff>101600</xdr:colOff>
      <xdr:row>78</xdr:row>
      <xdr:rowOff>58082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49209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22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160458</xdr:rowOff>
    </xdr:from>
    <xdr:to>
      <xdr:col>10</xdr:col>
      <xdr:colOff>165100</xdr:colOff>
      <xdr:row>78</xdr:row>
      <xdr:rowOff>90608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6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81735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5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30206</xdr:rowOff>
    </xdr:from>
    <xdr:to>
      <xdr:col>6</xdr:col>
      <xdr:colOff>38100</xdr:colOff>
      <xdr:row>78</xdr:row>
      <xdr:rowOff>131806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0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122933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122076</xdr:rowOff>
    </xdr:from>
    <xdr:to>
      <xdr:col>24</xdr:col>
      <xdr:colOff>63500</xdr:colOff>
      <xdr:row>97</xdr:row>
      <xdr:rowOff>90503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066926"/>
          <a:ext cx="838200" cy="654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6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122076</xdr:rowOff>
    </xdr:from>
    <xdr:to>
      <xdr:col>19</xdr:col>
      <xdr:colOff>177800</xdr:colOff>
      <xdr:row>97</xdr:row>
      <xdr:rowOff>116680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066926"/>
          <a:ext cx="889000" cy="68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91626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8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116680</xdr:rowOff>
    </xdr:from>
    <xdr:to>
      <xdr:col>15</xdr:col>
      <xdr:colOff>50800</xdr:colOff>
      <xdr:row>97</xdr:row>
      <xdr:rowOff>154369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47330"/>
          <a:ext cx="889000" cy="3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90222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89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154369</xdr:rowOff>
    </xdr:from>
    <xdr:to>
      <xdr:col>10</xdr:col>
      <xdr:colOff>114300</xdr:colOff>
      <xdr:row>97</xdr:row>
      <xdr:rowOff>156014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785019"/>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68862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87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61365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86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39703</xdr:rowOff>
    </xdr:from>
    <xdr:to>
      <xdr:col>24</xdr:col>
      <xdr:colOff>114300</xdr:colOff>
      <xdr:row>97</xdr:row>
      <xdr:rowOff>141303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7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62580</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521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71276</xdr:rowOff>
    </xdr:from>
    <xdr:to>
      <xdr:col>20</xdr:col>
      <xdr:colOff>38100</xdr:colOff>
      <xdr:row>94</xdr:row>
      <xdr:rowOff>1426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01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17953</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5791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65880</xdr:rowOff>
    </xdr:from>
    <xdr:to>
      <xdr:col>15</xdr:col>
      <xdr:colOff>101600</xdr:colOff>
      <xdr:row>97</xdr:row>
      <xdr:rowOff>167480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9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12557</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47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103569</xdr:rowOff>
    </xdr:from>
    <xdr:to>
      <xdr:col>10</xdr:col>
      <xdr:colOff>165100</xdr:colOff>
      <xdr:row>98</xdr:row>
      <xdr:rowOff>33719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3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50246</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50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105214</xdr:rowOff>
    </xdr:from>
    <xdr:to>
      <xdr:col>6</xdr:col>
      <xdr:colOff>38100</xdr:colOff>
      <xdr:row>98</xdr:row>
      <xdr:rowOff>35364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51891</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511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76812</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591912"/>
          <a:ext cx="889000" cy="6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76812</xdr:rowOff>
    </xdr:from>
    <xdr:to>
      <xdr:col>41</xdr:col>
      <xdr:colOff>50800</xdr:colOff>
      <xdr:row>38</xdr:row>
      <xdr:rowOff>79304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591912"/>
          <a:ext cx="889000" cy="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141028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65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26012</xdr:rowOff>
    </xdr:from>
    <xdr:to>
      <xdr:col>41</xdr:col>
      <xdr:colOff>101600</xdr:colOff>
      <xdr:row>38</xdr:row>
      <xdr:rowOff>127612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4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118739</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63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28504</xdr:rowOff>
    </xdr:from>
    <xdr:to>
      <xdr:col>36</xdr:col>
      <xdr:colOff>165100</xdr:colOff>
      <xdr:row>38</xdr:row>
      <xdr:rowOff>130104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146631</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31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113394</xdr:rowOff>
    </xdr:from>
    <xdr:to>
      <xdr:col>55</xdr:col>
      <xdr:colOff>0</xdr:colOff>
      <xdr:row>58</xdr:row>
      <xdr:rowOff>115899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57494"/>
          <a:ext cx="838200" cy="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149774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50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62275</xdr:rowOff>
    </xdr:from>
    <xdr:to>
      <xdr:col>50</xdr:col>
      <xdr:colOff>114300</xdr:colOff>
      <xdr:row>58</xdr:row>
      <xdr:rowOff>115899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06375"/>
          <a:ext cx="889000" cy="5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37295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3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62275</xdr:rowOff>
    </xdr:from>
    <xdr:to>
      <xdr:col>45</xdr:col>
      <xdr:colOff>177800</xdr:colOff>
      <xdr:row>58</xdr:row>
      <xdr:rowOff>88814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06375"/>
          <a:ext cx="889000" cy="2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62746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66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68579</xdr:rowOff>
    </xdr:from>
    <xdr:to>
      <xdr:col>41</xdr:col>
      <xdr:colOff>50800</xdr:colOff>
      <xdr:row>58</xdr:row>
      <xdr:rowOff>88814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12679"/>
          <a:ext cx="889000" cy="2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73664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67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67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62594</xdr:rowOff>
    </xdr:from>
    <xdr:to>
      <xdr:col>55</xdr:col>
      <xdr:colOff>50800</xdr:colOff>
      <xdr:row>58</xdr:row>
      <xdr:rowOff>164194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0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148971</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65099</xdr:rowOff>
    </xdr:from>
    <xdr:to>
      <xdr:col>50</xdr:col>
      <xdr:colOff>165100</xdr:colOff>
      <xdr:row>58</xdr:row>
      <xdr:rowOff>166699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0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157826</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0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11475</xdr:rowOff>
    </xdr:from>
    <xdr:to>
      <xdr:col>46</xdr:col>
      <xdr:colOff>38100</xdr:colOff>
      <xdr:row>58</xdr:row>
      <xdr:rowOff>113075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5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104202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4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38014</xdr:rowOff>
    </xdr:from>
    <xdr:to>
      <xdr:col>41</xdr:col>
      <xdr:colOff>101600</xdr:colOff>
      <xdr:row>58</xdr:row>
      <xdr:rowOff>139614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8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130741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7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17779</xdr:rowOff>
    </xdr:from>
    <xdr:to>
      <xdr:col>36</xdr:col>
      <xdr:colOff>165100</xdr:colOff>
      <xdr:row>58</xdr:row>
      <xdr:rowOff>119379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6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110506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5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41791</xdr:rowOff>
    </xdr:from>
    <xdr:to>
      <xdr:col>55</xdr:col>
      <xdr:colOff>0</xdr:colOff>
      <xdr:row>78</xdr:row>
      <xdr:rowOff>84421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414891"/>
          <a:ext cx="8382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41791</xdr:rowOff>
    </xdr:from>
    <xdr:to>
      <xdr:col>50</xdr:col>
      <xdr:colOff>114300</xdr:colOff>
      <xdr:row>78</xdr:row>
      <xdr:rowOff>72827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14891"/>
          <a:ext cx="889000" cy="3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125592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49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72827</xdr:rowOff>
    </xdr:from>
    <xdr:to>
      <xdr:col>45</xdr:col>
      <xdr:colOff>177800</xdr:colOff>
      <xdr:row>78</xdr:row>
      <xdr:rowOff>84917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45927"/>
          <a:ext cx="889000" cy="1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155239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130287</xdr:rowOff>
    </xdr:from>
    <xdr:to>
      <xdr:col>41</xdr:col>
      <xdr:colOff>50800</xdr:colOff>
      <xdr:row>78</xdr:row>
      <xdr:rowOff>84917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331937"/>
          <a:ext cx="889000" cy="12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160090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164822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33621</xdr:rowOff>
    </xdr:from>
    <xdr:to>
      <xdr:col>55</xdr:col>
      <xdr:colOff>50800</xdr:colOff>
      <xdr:row>78</xdr:row>
      <xdr:rowOff>135221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0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56498</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5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162441</xdr:rowOff>
    </xdr:from>
    <xdr:to>
      <xdr:col>50</xdr:col>
      <xdr:colOff>165100</xdr:colOff>
      <xdr:row>78</xdr:row>
      <xdr:rowOff>92591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6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109118</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3139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22027</xdr:rowOff>
    </xdr:from>
    <xdr:to>
      <xdr:col>46</xdr:col>
      <xdr:colOff>38100</xdr:colOff>
      <xdr:row>78</xdr:row>
      <xdr:rowOff>123627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9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140154</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3170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34117</xdr:rowOff>
    </xdr:from>
    <xdr:to>
      <xdr:col>41</xdr:col>
      <xdr:colOff>101600</xdr:colOff>
      <xdr:row>78</xdr:row>
      <xdr:rowOff>135717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0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152244</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318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79487</xdr:rowOff>
    </xdr:from>
    <xdr:to>
      <xdr:col>36</xdr:col>
      <xdr:colOff>165100</xdr:colOff>
      <xdr:row>78</xdr:row>
      <xdr:rowOff>9637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28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26164</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3056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32124</xdr:rowOff>
    </xdr:from>
    <xdr:to>
      <xdr:col>55</xdr:col>
      <xdr:colOff>0</xdr:colOff>
      <xdr:row>96</xdr:row>
      <xdr:rowOff>161130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491324"/>
          <a:ext cx="838200" cy="12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16251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646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4404</xdr:rowOff>
    </xdr:from>
    <xdr:to>
      <xdr:col>50</xdr:col>
      <xdr:colOff>114300</xdr:colOff>
      <xdr:row>96</xdr:row>
      <xdr:rowOff>32124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292154"/>
          <a:ext cx="889000" cy="19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145697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4404</xdr:rowOff>
    </xdr:from>
    <xdr:to>
      <xdr:col>45</xdr:col>
      <xdr:colOff>177800</xdr:colOff>
      <xdr:row>96</xdr:row>
      <xdr:rowOff>82869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292154"/>
          <a:ext cx="889000" cy="24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143366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82869</xdr:rowOff>
    </xdr:from>
    <xdr:to>
      <xdr:col>41</xdr:col>
      <xdr:colOff>50800</xdr:colOff>
      <xdr:row>97</xdr:row>
      <xdr:rowOff>45850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542069"/>
          <a:ext cx="889000" cy="13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146663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146262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77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110330</xdr:rowOff>
    </xdr:from>
    <xdr:to>
      <xdr:col>55</xdr:col>
      <xdr:colOff>50800</xdr:colOff>
      <xdr:row>97</xdr:row>
      <xdr:rowOff>40480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56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133207</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42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152774</xdr:rowOff>
    </xdr:from>
    <xdr:to>
      <xdr:col>50</xdr:col>
      <xdr:colOff>165100</xdr:colOff>
      <xdr:row>96</xdr:row>
      <xdr:rowOff>82924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44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99451</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21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125054</xdr:rowOff>
    </xdr:from>
    <xdr:to>
      <xdr:col>46</xdr:col>
      <xdr:colOff>38100</xdr:colOff>
      <xdr:row>95</xdr:row>
      <xdr:rowOff>55204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24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71731</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016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32069</xdr:rowOff>
    </xdr:from>
    <xdr:to>
      <xdr:col>41</xdr:col>
      <xdr:colOff>101600</xdr:colOff>
      <xdr:row>96</xdr:row>
      <xdr:rowOff>133669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49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150196</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266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166500</xdr:rowOff>
    </xdr:from>
    <xdr:to>
      <xdr:col>36</xdr:col>
      <xdr:colOff>165100</xdr:colOff>
      <xdr:row>97</xdr:row>
      <xdr:rowOff>96650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113177</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400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103913</xdr:rowOff>
    </xdr:from>
    <xdr:to>
      <xdr:col>85</xdr:col>
      <xdr:colOff>127000</xdr:colOff>
      <xdr:row>38</xdr:row>
      <xdr:rowOff>117873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619013"/>
          <a:ext cx="838200" cy="1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117873</xdr:rowOff>
    </xdr:from>
    <xdr:to>
      <xdr:col>81</xdr:col>
      <xdr:colOff>50800</xdr:colOff>
      <xdr:row>38</xdr:row>
      <xdr:rowOff>147663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632973"/>
          <a:ext cx="889000" cy="2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166782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1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143670</xdr:rowOff>
    </xdr:from>
    <xdr:to>
      <xdr:col>76</xdr:col>
      <xdr:colOff>114300</xdr:colOff>
      <xdr:row>38</xdr:row>
      <xdr:rowOff>147663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658770"/>
          <a:ext cx="889000" cy="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164108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16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57313</xdr:rowOff>
    </xdr:from>
    <xdr:to>
      <xdr:col>71</xdr:col>
      <xdr:colOff>177800</xdr:colOff>
      <xdr:row>38</xdr:row>
      <xdr:rowOff>143670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572413"/>
          <a:ext cx="889000" cy="8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32502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46249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53113</xdr:rowOff>
    </xdr:from>
    <xdr:to>
      <xdr:col>85</xdr:col>
      <xdr:colOff>177800</xdr:colOff>
      <xdr:row>38</xdr:row>
      <xdr:rowOff>154713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6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139490</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8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67073</xdr:rowOff>
    </xdr:from>
    <xdr:to>
      <xdr:col>81</xdr:col>
      <xdr:colOff>101600</xdr:colOff>
      <xdr:row>38</xdr:row>
      <xdr:rowOff>168673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159800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7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96863</xdr:rowOff>
    </xdr:from>
    <xdr:to>
      <xdr:col>76</xdr:col>
      <xdr:colOff>165100</xdr:colOff>
      <xdr:row>39</xdr:row>
      <xdr:rowOff>27013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61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18140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70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92870</xdr:rowOff>
    </xdr:from>
    <xdr:to>
      <xdr:col>72</xdr:col>
      <xdr:colOff>38100</xdr:colOff>
      <xdr:row>39</xdr:row>
      <xdr:rowOff>23020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60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14147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70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6513</xdr:rowOff>
    </xdr:from>
    <xdr:to>
      <xdr:col>67</xdr:col>
      <xdr:colOff>101600</xdr:colOff>
      <xdr:row>38</xdr:row>
      <xdr:rowOff>108113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2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99240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1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92220</xdr:rowOff>
    </xdr:from>
    <xdr:to>
      <xdr:col>85</xdr:col>
      <xdr:colOff>127000</xdr:colOff>
      <xdr:row>55</xdr:row>
      <xdr:rowOff>37399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350520"/>
          <a:ext cx="8382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88804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0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92220</xdr:rowOff>
    </xdr:from>
    <xdr:to>
      <xdr:col>81</xdr:col>
      <xdr:colOff>50800</xdr:colOff>
      <xdr:row>54</xdr:row>
      <xdr:rowOff>146357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350520"/>
          <a:ext cx="889000" cy="5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52297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82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156984</xdr:rowOff>
    </xdr:from>
    <xdr:to>
      <xdr:col>76</xdr:col>
      <xdr:colOff>114300</xdr:colOff>
      <xdr:row>54</xdr:row>
      <xdr:rowOff>146357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243834"/>
          <a:ext cx="889000" cy="16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20462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79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70194</xdr:rowOff>
    </xdr:from>
    <xdr:to>
      <xdr:col>71</xdr:col>
      <xdr:colOff>177800</xdr:colOff>
      <xdr:row>53</xdr:row>
      <xdr:rowOff>156984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157044"/>
          <a:ext cx="889000" cy="8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82476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85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66822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158049</xdr:rowOff>
    </xdr:from>
    <xdr:to>
      <xdr:col>85</xdr:col>
      <xdr:colOff>177800</xdr:colOff>
      <xdr:row>55</xdr:row>
      <xdr:rowOff>88199</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41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9476</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26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41420</xdr:rowOff>
    </xdr:from>
    <xdr:to>
      <xdr:col>81</xdr:col>
      <xdr:colOff>101600</xdr:colOff>
      <xdr:row>54</xdr:row>
      <xdr:rowOff>143020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2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159547</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07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95557</xdr:rowOff>
    </xdr:from>
    <xdr:to>
      <xdr:col>76</xdr:col>
      <xdr:colOff>165100</xdr:colOff>
      <xdr:row>55</xdr:row>
      <xdr:rowOff>25707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35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42234</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12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106184</xdr:rowOff>
    </xdr:from>
    <xdr:to>
      <xdr:col>72</xdr:col>
      <xdr:colOff>38100</xdr:colOff>
      <xdr:row>54</xdr:row>
      <xdr:rowOff>36334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19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52861</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896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19394</xdr:rowOff>
    </xdr:from>
    <xdr:to>
      <xdr:col>67</xdr:col>
      <xdr:colOff>101600</xdr:colOff>
      <xdr:row>53</xdr:row>
      <xdr:rowOff>120994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10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137521</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888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122228</xdr:rowOff>
    </xdr:from>
    <xdr:to>
      <xdr:col>85</xdr:col>
      <xdr:colOff>127000</xdr:colOff>
      <xdr:row>78</xdr:row>
      <xdr:rowOff>129260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495328"/>
          <a:ext cx="838200" cy="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14503</xdr:rowOff>
    </xdr:from>
    <xdr:to>
      <xdr:col>81</xdr:col>
      <xdr:colOff>50800</xdr:colOff>
      <xdr:row>78</xdr:row>
      <xdr:rowOff>122228</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044703"/>
          <a:ext cx="889000" cy="45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14503</xdr:rowOff>
    </xdr:from>
    <xdr:to>
      <xdr:col>76</xdr:col>
      <xdr:colOff>114300</xdr:colOff>
      <xdr:row>78</xdr:row>
      <xdr:rowOff>99271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044703"/>
          <a:ext cx="889000" cy="42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141056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99271</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472371"/>
          <a:ext cx="889000" cy="4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144232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51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78460</xdr:rowOff>
    </xdr:from>
    <xdr:to>
      <xdr:col>85</xdr:col>
      <xdr:colOff>177800</xdr:colOff>
      <xdr:row>79</xdr:row>
      <xdr:rowOff>8610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71428</xdr:rowOff>
    </xdr:from>
    <xdr:to>
      <xdr:col>81</xdr:col>
      <xdr:colOff>101600</xdr:colOff>
      <xdr:row>79</xdr:row>
      <xdr:rowOff>1578</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4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164155</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53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135153</xdr:rowOff>
    </xdr:from>
    <xdr:to>
      <xdr:col>76</xdr:col>
      <xdr:colOff>165100</xdr:colOff>
      <xdr:row>76</xdr:row>
      <xdr:rowOff>65303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299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81830</xdr:rowOff>
    </xdr:from>
    <xdr:ext cx="59901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292795" y="1276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48471</xdr:rowOff>
    </xdr:from>
    <xdr:to>
      <xdr:col>72</xdr:col>
      <xdr:colOff>38100</xdr:colOff>
      <xdr:row>78</xdr:row>
      <xdr:rowOff>150071</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2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166598</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19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129183</xdr:rowOff>
    </xdr:from>
    <xdr:to>
      <xdr:col>85</xdr:col>
      <xdr:colOff>127000</xdr:colOff>
      <xdr:row>97</xdr:row>
      <xdr:rowOff>130780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5481300" y="16759833"/>
          <a:ext cx="838200" cy="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74082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33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125022</xdr:rowOff>
    </xdr:from>
    <xdr:to>
      <xdr:col>81</xdr:col>
      <xdr:colOff>50800</xdr:colOff>
      <xdr:row>97</xdr:row>
      <xdr:rowOff>129183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4592300" y="16755672"/>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164273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115853</xdr:rowOff>
    </xdr:from>
    <xdr:to>
      <xdr:col>76</xdr:col>
      <xdr:colOff>114300</xdr:colOff>
      <xdr:row>97</xdr:row>
      <xdr:rowOff>125022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746503"/>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138845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88461</xdr:rowOff>
    </xdr:from>
    <xdr:to>
      <xdr:col>71</xdr:col>
      <xdr:colOff>177800</xdr:colOff>
      <xdr:row>97</xdr:row>
      <xdr:rowOff>115853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719111"/>
          <a:ext cx="889000" cy="2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161083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150466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79980</xdr:rowOff>
    </xdr:from>
    <xdr:to>
      <xdr:col>85</xdr:col>
      <xdr:colOff>177800</xdr:colOff>
      <xdr:row>98</xdr:row>
      <xdr:rowOff>10130</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7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58407</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689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78383</xdr:rowOff>
    </xdr:from>
    <xdr:to>
      <xdr:col>81</xdr:col>
      <xdr:colOff>101600</xdr:colOff>
      <xdr:row>98</xdr:row>
      <xdr:rowOff>8533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0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171110</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801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74222</xdr:rowOff>
    </xdr:from>
    <xdr:to>
      <xdr:col>76</xdr:col>
      <xdr:colOff>165100</xdr:colOff>
      <xdr:row>98</xdr:row>
      <xdr:rowOff>4372</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0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166949</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797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65053</xdr:rowOff>
    </xdr:from>
    <xdr:to>
      <xdr:col>72</xdr:col>
      <xdr:colOff>38100</xdr:colOff>
      <xdr:row>97</xdr:row>
      <xdr:rowOff>166653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69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157780</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7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37661</xdr:rowOff>
    </xdr:from>
    <xdr:to>
      <xdr:col>67</xdr:col>
      <xdr:colOff>101600</xdr:colOff>
      <xdr:row>97</xdr:row>
      <xdr:rowOff>139261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66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130388</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761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289,751</a:t>
          </a:r>
          <a:r>
            <a:rPr kumimoji="1" lang="ja-JP" altLang="en-US" sz="1300">
              <a:latin typeface="ＭＳ Ｐゴシック" panose="020B0600070205080204" pitchFamily="50" charset="-128"/>
              <a:ea typeface="ＭＳ Ｐゴシック" panose="020B0600070205080204" pitchFamily="50" charset="-128"/>
            </a:rPr>
            <a:t>円となっており、類似団体平均より大幅に高い水準になっている。１村３島を抱える本村はそれぞれの島に幼稚園、小学校、中学校を抱えておりその分の人件費や維持管理費等の経費がかかることが要因であると考えられ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215,129</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円となっており、類似団体平均を上回り非常に高い水準である。１村で２つの塵芥処理施設を抱えていることが主な要因である。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沖縄県座間味村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財政調整基金残高は、適切な財源の確保と歳出の精査により、取崩しを回避しており、前年度より積立てることができた。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今後も、事務事業の見直し・統廃合など歳出の合理化等行財政改革を推進し、健全な行財政運営に努めていく。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沖縄県座間味村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令和３年度決算は、航路事業特別会計において、新型コロナウイルスの影響で料金収入が減少し黒字額が減少したが全体としては黒字額が増加した。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各施設の長寿命化及び維持管理費等の負担が多額にあることから、緊縮財政に努め独立採算の原則に基づき更なる経営健全化に努める。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_&#20316;&#26989;&#12501;&#12457;&#12523;&#12480;/&#12304;&#36001;&#25919;&#29366;&#27841;&#36039;&#26009;&#38598;&#12305;_473545_&#24231;&#38291;&#21619;&#26449;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142.1</v>
          </cell>
          <cell r="BX51">
            <v>174</v>
          </cell>
          <cell r="CF51">
            <v>154.1</v>
          </cell>
          <cell r="CN51">
            <v>147.9</v>
          </cell>
          <cell r="CV51">
            <v>99</v>
          </cell>
        </row>
        <row r="53">
          <cell r="BP53">
            <v>48.5</v>
          </cell>
          <cell r="BX53">
            <v>49.8</v>
          </cell>
          <cell r="CF53">
            <v>48.7</v>
          </cell>
          <cell r="CN53">
            <v>48</v>
          </cell>
          <cell r="CV53">
            <v>49.6</v>
          </cell>
        </row>
        <row r="55">
          <cell r="AN55" t="str">
            <v>類似団体内平均値</v>
          </cell>
          <cell r="BP55">
            <v>0</v>
          </cell>
          <cell r="BX55">
            <v>0</v>
          </cell>
          <cell r="CF55">
            <v>0</v>
          </cell>
          <cell r="CN55">
            <v>0</v>
          </cell>
          <cell r="CV55">
            <v>0</v>
          </cell>
        </row>
        <row r="57">
          <cell r="BP57">
            <v>58.2</v>
          </cell>
          <cell r="BX57">
            <v>59.4</v>
          </cell>
          <cell r="CF57">
            <v>60.4</v>
          </cell>
          <cell r="CN57">
            <v>61.5</v>
          </cell>
          <cell r="CV57">
            <v>61</v>
          </cell>
        </row>
        <row r="72">
          <cell r="BP72" t="str">
            <v>H29</v>
          </cell>
          <cell r="BX72" t="str">
            <v>H30</v>
          </cell>
          <cell r="CF72" t="str">
            <v>R01</v>
          </cell>
          <cell r="CN72" t="str">
            <v>R02</v>
          </cell>
          <cell r="CV72" t="str">
            <v>R03</v>
          </cell>
        </row>
        <row r="73">
          <cell r="AN73" t="str">
            <v>当該団体値</v>
          </cell>
          <cell r="BP73">
            <v>142.1</v>
          </cell>
          <cell r="BX73">
            <v>174</v>
          </cell>
          <cell r="CF73">
            <v>154.1</v>
          </cell>
          <cell r="CN73">
            <v>147.9</v>
          </cell>
          <cell r="CV73">
            <v>99</v>
          </cell>
        </row>
        <row r="75">
          <cell r="BP75">
            <v>15.1</v>
          </cell>
          <cell r="BX75">
            <v>16</v>
          </cell>
          <cell r="CF75">
            <v>14.2</v>
          </cell>
          <cell r="CN75">
            <v>12.5</v>
          </cell>
          <cell r="CV75">
            <v>10.7</v>
          </cell>
        </row>
        <row r="77">
          <cell r="AN77" t="str">
            <v>類似団体内平均値</v>
          </cell>
          <cell r="BP77">
            <v>0</v>
          </cell>
          <cell r="BX77">
            <v>0</v>
          </cell>
          <cell r="CF77">
            <v>0</v>
          </cell>
          <cell r="CN77">
            <v>0</v>
          </cell>
          <cell r="CV77">
            <v>0</v>
          </cell>
        </row>
        <row r="79">
          <cell r="BP79">
            <v>7.1</v>
          </cell>
          <cell r="BX79">
            <v>7.4</v>
          </cell>
          <cell r="CF79">
            <v>7.4</v>
          </cell>
          <cell r="CN79">
            <v>8</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85" zoomScaleNormal="85"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575" t="s">
        <v>80</v>
      </c>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172"/>
      <c r="DK1" s="172"/>
      <c r="DL1" s="172"/>
      <c r="DM1" s="172"/>
      <c r="DN1" s="172"/>
      <c r="DO1" s="172"/>
    </row>
    <row r="2" spans="1:119" ht="24.75" thickBot="1" x14ac:dyDescent="0.2">
      <c r="B2" s="173" t="s">
        <v>81</v>
      </c>
      <c r="C2" s="173"/>
      <c r="D2" s="174"/>
    </row>
    <row r="3" spans="1:119" ht="18.75" customHeight="1" thickBot="1" x14ac:dyDescent="0.2">
      <c r="A3" s="172"/>
      <c r="B3" s="576" t="s">
        <v>82</v>
      </c>
      <c r="C3" s="577"/>
      <c r="D3" s="577"/>
      <c r="E3" s="578"/>
      <c r="F3" s="578"/>
      <c r="G3" s="578"/>
      <c r="H3" s="578"/>
      <c r="I3" s="578"/>
      <c r="J3" s="578"/>
      <c r="K3" s="578"/>
      <c r="L3" s="578" t="s">
        <v>83</v>
      </c>
      <c r="M3" s="578"/>
      <c r="N3" s="578"/>
      <c r="O3" s="578"/>
      <c r="P3" s="578"/>
      <c r="Q3" s="578"/>
      <c r="R3" s="581"/>
      <c r="S3" s="581"/>
      <c r="T3" s="581"/>
      <c r="U3" s="581"/>
      <c r="V3" s="582"/>
      <c r="W3" s="472" t="s">
        <v>84</v>
      </c>
      <c r="X3" s="473"/>
      <c r="Y3" s="473"/>
      <c r="Z3" s="473"/>
      <c r="AA3" s="473"/>
      <c r="AB3" s="577"/>
      <c r="AC3" s="581" t="s">
        <v>85</v>
      </c>
      <c r="AD3" s="473"/>
      <c r="AE3" s="473"/>
      <c r="AF3" s="473"/>
      <c r="AG3" s="473"/>
      <c r="AH3" s="473"/>
      <c r="AI3" s="473"/>
      <c r="AJ3" s="473"/>
      <c r="AK3" s="473"/>
      <c r="AL3" s="543"/>
      <c r="AM3" s="472" t="s">
        <v>86</v>
      </c>
      <c r="AN3" s="473"/>
      <c r="AO3" s="473"/>
      <c r="AP3" s="473"/>
      <c r="AQ3" s="473"/>
      <c r="AR3" s="473"/>
      <c r="AS3" s="473"/>
      <c r="AT3" s="473"/>
      <c r="AU3" s="473"/>
      <c r="AV3" s="473"/>
      <c r="AW3" s="473"/>
      <c r="AX3" s="543"/>
      <c r="AY3" s="535" t="s">
        <v>1</v>
      </c>
      <c r="AZ3" s="536"/>
      <c r="BA3" s="536"/>
      <c r="BB3" s="536"/>
      <c r="BC3" s="536"/>
      <c r="BD3" s="536"/>
      <c r="BE3" s="536"/>
      <c r="BF3" s="536"/>
      <c r="BG3" s="536"/>
      <c r="BH3" s="536"/>
      <c r="BI3" s="536"/>
      <c r="BJ3" s="536"/>
      <c r="BK3" s="536"/>
      <c r="BL3" s="536"/>
      <c r="BM3" s="585"/>
      <c r="BN3" s="472" t="s">
        <v>87</v>
      </c>
      <c r="BO3" s="473"/>
      <c r="BP3" s="473"/>
      <c r="BQ3" s="473"/>
      <c r="BR3" s="473"/>
      <c r="BS3" s="473"/>
      <c r="BT3" s="473"/>
      <c r="BU3" s="543"/>
      <c r="BV3" s="472" t="s">
        <v>88</v>
      </c>
      <c r="BW3" s="473"/>
      <c r="BX3" s="473"/>
      <c r="BY3" s="473"/>
      <c r="BZ3" s="473"/>
      <c r="CA3" s="473"/>
      <c r="CB3" s="473"/>
      <c r="CC3" s="543"/>
      <c r="CD3" s="535" t="s">
        <v>1</v>
      </c>
      <c r="CE3" s="536"/>
      <c r="CF3" s="536"/>
      <c r="CG3" s="536"/>
      <c r="CH3" s="536"/>
      <c r="CI3" s="536"/>
      <c r="CJ3" s="536"/>
      <c r="CK3" s="536"/>
      <c r="CL3" s="536"/>
      <c r="CM3" s="536"/>
      <c r="CN3" s="536"/>
      <c r="CO3" s="536"/>
      <c r="CP3" s="536"/>
      <c r="CQ3" s="536"/>
      <c r="CR3" s="536"/>
      <c r="CS3" s="585"/>
      <c r="CT3" s="472" t="s">
        <v>89</v>
      </c>
      <c r="CU3" s="473"/>
      <c r="CV3" s="473"/>
      <c r="CW3" s="473"/>
      <c r="CX3" s="473"/>
      <c r="CY3" s="473"/>
      <c r="CZ3" s="473"/>
      <c r="DA3" s="543"/>
      <c r="DB3" s="472" t="s">
        <v>90</v>
      </c>
      <c r="DC3" s="473"/>
      <c r="DD3" s="473"/>
      <c r="DE3" s="473"/>
      <c r="DF3" s="473"/>
      <c r="DG3" s="473"/>
      <c r="DH3" s="473"/>
      <c r="DI3" s="543"/>
    </row>
    <row r="4" spans="1:119" ht="18.75" customHeight="1" x14ac:dyDescent="0.15">
      <c r="A4" s="172"/>
      <c r="B4" s="551"/>
      <c r="C4" s="552"/>
      <c r="D4" s="552"/>
      <c r="E4" s="553"/>
      <c r="F4" s="553"/>
      <c r="G4" s="553"/>
      <c r="H4" s="553"/>
      <c r="I4" s="553"/>
      <c r="J4" s="553"/>
      <c r="K4" s="553"/>
      <c r="L4" s="553"/>
      <c r="M4" s="553"/>
      <c r="N4" s="553"/>
      <c r="O4" s="553"/>
      <c r="P4" s="553"/>
      <c r="Q4" s="553"/>
      <c r="R4" s="557"/>
      <c r="S4" s="557"/>
      <c r="T4" s="557"/>
      <c r="U4" s="557"/>
      <c r="V4" s="558"/>
      <c r="W4" s="544"/>
      <c r="X4" s="354"/>
      <c r="Y4" s="354"/>
      <c r="Z4" s="354"/>
      <c r="AA4" s="354"/>
      <c r="AB4" s="552"/>
      <c r="AC4" s="557"/>
      <c r="AD4" s="354"/>
      <c r="AE4" s="354"/>
      <c r="AF4" s="354"/>
      <c r="AG4" s="354"/>
      <c r="AH4" s="354"/>
      <c r="AI4" s="354"/>
      <c r="AJ4" s="354"/>
      <c r="AK4" s="354"/>
      <c r="AL4" s="545"/>
      <c r="AM4" s="494"/>
      <c r="AN4" s="392"/>
      <c r="AO4" s="392"/>
      <c r="AP4" s="392"/>
      <c r="AQ4" s="392"/>
      <c r="AR4" s="392"/>
      <c r="AS4" s="392"/>
      <c r="AT4" s="392"/>
      <c r="AU4" s="392"/>
      <c r="AV4" s="392"/>
      <c r="AW4" s="392"/>
      <c r="AX4" s="584"/>
      <c r="AY4" s="429" t="s">
        <v>91</v>
      </c>
      <c r="AZ4" s="430"/>
      <c r="BA4" s="430"/>
      <c r="BB4" s="430"/>
      <c r="BC4" s="430"/>
      <c r="BD4" s="430"/>
      <c r="BE4" s="430"/>
      <c r="BF4" s="430"/>
      <c r="BG4" s="430"/>
      <c r="BH4" s="430"/>
      <c r="BI4" s="430"/>
      <c r="BJ4" s="430"/>
      <c r="BK4" s="430"/>
      <c r="BL4" s="430"/>
      <c r="BM4" s="431"/>
      <c r="BN4" s="432">
        <v>2084220</v>
      </c>
      <c r="BO4" s="433"/>
      <c r="BP4" s="433"/>
      <c r="BQ4" s="433"/>
      <c r="BR4" s="433"/>
      <c r="BS4" s="433"/>
      <c r="BT4" s="433"/>
      <c r="BU4" s="434"/>
      <c r="BV4" s="432">
        <v>2531867</v>
      </c>
      <c r="BW4" s="433"/>
      <c r="BX4" s="433"/>
      <c r="BY4" s="433"/>
      <c r="BZ4" s="433"/>
      <c r="CA4" s="433"/>
      <c r="CB4" s="433"/>
      <c r="CC4" s="434"/>
      <c r="CD4" s="569" t="s">
        <v>92</v>
      </c>
      <c r="CE4" s="570"/>
      <c r="CF4" s="570"/>
      <c r="CG4" s="570"/>
      <c r="CH4" s="570"/>
      <c r="CI4" s="570"/>
      <c r="CJ4" s="570"/>
      <c r="CK4" s="570"/>
      <c r="CL4" s="570"/>
      <c r="CM4" s="570"/>
      <c r="CN4" s="570"/>
      <c r="CO4" s="570"/>
      <c r="CP4" s="570"/>
      <c r="CQ4" s="570"/>
      <c r="CR4" s="570"/>
      <c r="CS4" s="571"/>
      <c r="CT4" s="572">
        <v>15.2</v>
      </c>
      <c r="CU4" s="573"/>
      <c r="CV4" s="573"/>
      <c r="CW4" s="573"/>
      <c r="CX4" s="573"/>
      <c r="CY4" s="573"/>
      <c r="CZ4" s="573"/>
      <c r="DA4" s="574"/>
      <c r="DB4" s="572">
        <v>10.1</v>
      </c>
      <c r="DC4" s="573"/>
      <c r="DD4" s="573"/>
      <c r="DE4" s="573"/>
      <c r="DF4" s="573"/>
      <c r="DG4" s="573"/>
      <c r="DH4" s="573"/>
      <c r="DI4" s="574"/>
    </row>
    <row r="5" spans="1:119" ht="18.75" customHeight="1" x14ac:dyDescent="0.15">
      <c r="A5" s="172"/>
      <c r="B5" s="579"/>
      <c r="C5" s="393"/>
      <c r="D5" s="393"/>
      <c r="E5" s="580"/>
      <c r="F5" s="580"/>
      <c r="G5" s="580"/>
      <c r="H5" s="580"/>
      <c r="I5" s="580"/>
      <c r="J5" s="580"/>
      <c r="K5" s="580"/>
      <c r="L5" s="580"/>
      <c r="M5" s="580"/>
      <c r="N5" s="580"/>
      <c r="O5" s="580"/>
      <c r="P5" s="580"/>
      <c r="Q5" s="580"/>
      <c r="R5" s="391"/>
      <c r="S5" s="391"/>
      <c r="T5" s="391"/>
      <c r="U5" s="391"/>
      <c r="V5" s="583"/>
      <c r="W5" s="494"/>
      <c r="X5" s="392"/>
      <c r="Y5" s="392"/>
      <c r="Z5" s="392"/>
      <c r="AA5" s="392"/>
      <c r="AB5" s="393"/>
      <c r="AC5" s="391"/>
      <c r="AD5" s="392"/>
      <c r="AE5" s="392"/>
      <c r="AF5" s="392"/>
      <c r="AG5" s="392"/>
      <c r="AH5" s="392"/>
      <c r="AI5" s="392"/>
      <c r="AJ5" s="392"/>
      <c r="AK5" s="392"/>
      <c r="AL5" s="584"/>
      <c r="AM5" s="460" t="s">
        <v>93</v>
      </c>
      <c r="AN5" s="360"/>
      <c r="AO5" s="360"/>
      <c r="AP5" s="360"/>
      <c r="AQ5" s="360"/>
      <c r="AR5" s="360"/>
      <c r="AS5" s="360"/>
      <c r="AT5" s="361"/>
      <c r="AU5" s="461" t="s">
        <v>94</v>
      </c>
      <c r="AV5" s="462"/>
      <c r="AW5" s="462"/>
      <c r="AX5" s="462"/>
      <c r="AY5" s="417" t="s">
        <v>95</v>
      </c>
      <c r="AZ5" s="418"/>
      <c r="BA5" s="418"/>
      <c r="BB5" s="418"/>
      <c r="BC5" s="418"/>
      <c r="BD5" s="418"/>
      <c r="BE5" s="418"/>
      <c r="BF5" s="418"/>
      <c r="BG5" s="418"/>
      <c r="BH5" s="418"/>
      <c r="BI5" s="418"/>
      <c r="BJ5" s="418"/>
      <c r="BK5" s="418"/>
      <c r="BL5" s="418"/>
      <c r="BM5" s="419"/>
      <c r="BN5" s="403">
        <v>1886074</v>
      </c>
      <c r="BO5" s="404"/>
      <c r="BP5" s="404"/>
      <c r="BQ5" s="404"/>
      <c r="BR5" s="404"/>
      <c r="BS5" s="404"/>
      <c r="BT5" s="404"/>
      <c r="BU5" s="405"/>
      <c r="BV5" s="403">
        <v>2418979</v>
      </c>
      <c r="BW5" s="404"/>
      <c r="BX5" s="404"/>
      <c r="BY5" s="404"/>
      <c r="BZ5" s="404"/>
      <c r="CA5" s="404"/>
      <c r="CB5" s="404"/>
      <c r="CC5" s="405"/>
      <c r="CD5" s="443" t="s">
        <v>96</v>
      </c>
      <c r="CE5" s="363"/>
      <c r="CF5" s="363"/>
      <c r="CG5" s="363"/>
      <c r="CH5" s="363"/>
      <c r="CI5" s="363"/>
      <c r="CJ5" s="363"/>
      <c r="CK5" s="363"/>
      <c r="CL5" s="363"/>
      <c r="CM5" s="363"/>
      <c r="CN5" s="363"/>
      <c r="CO5" s="363"/>
      <c r="CP5" s="363"/>
      <c r="CQ5" s="363"/>
      <c r="CR5" s="363"/>
      <c r="CS5" s="444"/>
      <c r="CT5" s="400">
        <v>85.2</v>
      </c>
      <c r="CU5" s="401"/>
      <c r="CV5" s="401"/>
      <c r="CW5" s="401"/>
      <c r="CX5" s="401"/>
      <c r="CY5" s="401"/>
      <c r="CZ5" s="401"/>
      <c r="DA5" s="402"/>
      <c r="DB5" s="400">
        <v>92.2</v>
      </c>
      <c r="DC5" s="401"/>
      <c r="DD5" s="401"/>
      <c r="DE5" s="401"/>
      <c r="DF5" s="401"/>
      <c r="DG5" s="401"/>
      <c r="DH5" s="401"/>
      <c r="DI5" s="402"/>
    </row>
    <row r="6" spans="1:119" ht="18.75" customHeight="1" x14ac:dyDescent="0.15">
      <c r="A6" s="172"/>
      <c r="B6" s="549" t="s">
        <v>97</v>
      </c>
      <c r="C6" s="390"/>
      <c r="D6" s="390"/>
      <c r="E6" s="550"/>
      <c r="F6" s="550"/>
      <c r="G6" s="550"/>
      <c r="H6" s="550"/>
      <c r="I6" s="550"/>
      <c r="J6" s="550"/>
      <c r="K6" s="550"/>
      <c r="L6" s="550" t="s">
        <v>98</v>
      </c>
      <c r="M6" s="550"/>
      <c r="N6" s="550"/>
      <c r="O6" s="550"/>
      <c r="P6" s="550"/>
      <c r="Q6" s="550"/>
      <c r="R6" s="388"/>
      <c r="S6" s="388"/>
      <c r="T6" s="388"/>
      <c r="U6" s="388"/>
      <c r="V6" s="556"/>
      <c r="W6" s="493" t="s">
        <v>99</v>
      </c>
      <c r="X6" s="389"/>
      <c r="Y6" s="389"/>
      <c r="Z6" s="389"/>
      <c r="AA6" s="389"/>
      <c r="AB6" s="390"/>
      <c r="AC6" s="561" t="s">
        <v>100</v>
      </c>
      <c r="AD6" s="562"/>
      <c r="AE6" s="562"/>
      <c r="AF6" s="562"/>
      <c r="AG6" s="562"/>
      <c r="AH6" s="562"/>
      <c r="AI6" s="562"/>
      <c r="AJ6" s="562"/>
      <c r="AK6" s="562"/>
      <c r="AL6" s="563"/>
      <c r="AM6" s="460" t="s">
        <v>101</v>
      </c>
      <c r="AN6" s="360"/>
      <c r="AO6" s="360"/>
      <c r="AP6" s="360"/>
      <c r="AQ6" s="360"/>
      <c r="AR6" s="360"/>
      <c r="AS6" s="360"/>
      <c r="AT6" s="361"/>
      <c r="AU6" s="461" t="s">
        <v>94</v>
      </c>
      <c r="AV6" s="462"/>
      <c r="AW6" s="462"/>
      <c r="AX6" s="462"/>
      <c r="AY6" s="417" t="s">
        <v>102</v>
      </c>
      <c r="AZ6" s="418"/>
      <c r="BA6" s="418"/>
      <c r="BB6" s="418"/>
      <c r="BC6" s="418"/>
      <c r="BD6" s="418"/>
      <c r="BE6" s="418"/>
      <c r="BF6" s="418"/>
      <c r="BG6" s="418"/>
      <c r="BH6" s="418"/>
      <c r="BI6" s="418"/>
      <c r="BJ6" s="418"/>
      <c r="BK6" s="418"/>
      <c r="BL6" s="418"/>
      <c r="BM6" s="419"/>
      <c r="BN6" s="403">
        <v>198146</v>
      </c>
      <c r="BO6" s="404"/>
      <c r="BP6" s="404"/>
      <c r="BQ6" s="404"/>
      <c r="BR6" s="404"/>
      <c r="BS6" s="404"/>
      <c r="BT6" s="404"/>
      <c r="BU6" s="405"/>
      <c r="BV6" s="403">
        <v>112888</v>
      </c>
      <c r="BW6" s="404"/>
      <c r="BX6" s="404"/>
      <c r="BY6" s="404"/>
      <c r="BZ6" s="404"/>
      <c r="CA6" s="404"/>
      <c r="CB6" s="404"/>
      <c r="CC6" s="405"/>
      <c r="CD6" s="443" t="s">
        <v>103</v>
      </c>
      <c r="CE6" s="363"/>
      <c r="CF6" s="363"/>
      <c r="CG6" s="363"/>
      <c r="CH6" s="363"/>
      <c r="CI6" s="363"/>
      <c r="CJ6" s="363"/>
      <c r="CK6" s="363"/>
      <c r="CL6" s="363"/>
      <c r="CM6" s="363"/>
      <c r="CN6" s="363"/>
      <c r="CO6" s="363"/>
      <c r="CP6" s="363"/>
      <c r="CQ6" s="363"/>
      <c r="CR6" s="363"/>
      <c r="CS6" s="444"/>
      <c r="CT6" s="546">
        <v>87.8</v>
      </c>
      <c r="CU6" s="547"/>
      <c r="CV6" s="547"/>
      <c r="CW6" s="547"/>
      <c r="CX6" s="547"/>
      <c r="CY6" s="547"/>
      <c r="CZ6" s="547"/>
      <c r="DA6" s="548"/>
      <c r="DB6" s="546">
        <v>94.6</v>
      </c>
      <c r="DC6" s="547"/>
      <c r="DD6" s="547"/>
      <c r="DE6" s="547"/>
      <c r="DF6" s="547"/>
      <c r="DG6" s="547"/>
      <c r="DH6" s="547"/>
      <c r="DI6" s="548"/>
    </row>
    <row r="7" spans="1:119" ht="18.75" customHeight="1" x14ac:dyDescent="0.15">
      <c r="A7" s="172"/>
      <c r="B7" s="551"/>
      <c r="C7" s="552"/>
      <c r="D7" s="552"/>
      <c r="E7" s="553"/>
      <c r="F7" s="553"/>
      <c r="G7" s="553"/>
      <c r="H7" s="553"/>
      <c r="I7" s="553"/>
      <c r="J7" s="553"/>
      <c r="K7" s="553"/>
      <c r="L7" s="553"/>
      <c r="M7" s="553"/>
      <c r="N7" s="553"/>
      <c r="O7" s="553"/>
      <c r="P7" s="553"/>
      <c r="Q7" s="553"/>
      <c r="R7" s="557"/>
      <c r="S7" s="557"/>
      <c r="T7" s="557"/>
      <c r="U7" s="557"/>
      <c r="V7" s="558"/>
      <c r="W7" s="544"/>
      <c r="X7" s="354"/>
      <c r="Y7" s="354"/>
      <c r="Z7" s="354"/>
      <c r="AA7" s="354"/>
      <c r="AB7" s="552"/>
      <c r="AC7" s="564"/>
      <c r="AD7" s="355"/>
      <c r="AE7" s="355"/>
      <c r="AF7" s="355"/>
      <c r="AG7" s="355"/>
      <c r="AH7" s="355"/>
      <c r="AI7" s="355"/>
      <c r="AJ7" s="355"/>
      <c r="AK7" s="355"/>
      <c r="AL7" s="565"/>
      <c r="AM7" s="460" t="s">
        <v>104</v>
      </c>
      <c r="AN7" s="360"/>
      <c r="AO7" s="360"/>
      <c r="AP7" s="360"/>
      <c r="AQ7" s="360"/>
      <c r="AR7" s="360"/>
      <c r="AS7" s="360"/>
      <c r="AT7" s="361"/>
      <c r="AU7" s="461" t="s">
        <v>105</v>
      </c>
      <c r="AV7" s="462"/>
      <c r="AW7" s="462"/>
      <c r="AX7" s="462"/>
      <c r="AY7" s="417" t="s">
        <v>106</v>
      </c>
      <c r="AZ7" s="418"/>
      <c r="BA7" s="418"/>
      <c r="BB7" s="418"/>
      <c r="BC7" s="418"/>
      <c r="BD7" s="418"/>
      <c r="BE7" s="418"/>
      <c r="BF7" s="418"/>
      <c r="BG7" s="418"/>
      <c r="BH7" s="418"/>
      <c r="BI7" s="418"/>
      <c r="BJ7" s="418"/>
      <c r="BK7" s="418"/>
      <c r="BL7" s="418"/>
      <c r="BM7" s="419"/>
      <c r="BN7" s="403">
        <v>46438</v>
      </c>
      <c r="BO7" s="404"/>
      <c r="BP7" s="404"/>
      <c r="BQ7" s="404"/>
      <c r="BR7" s="404"/>
      <c r="BS7" s="404"/>
      <c r="BT7" s="404"/>
      <c r="BU7" s="405"/>
      <c r="BV7" s="403">
        <v>25210</v>
      </c>
      <c r="BW7" s="404"/>
      <c r="BX7" s="404"/>
      <c r="BY7" s="404"/>
      <c r="BZ7" s="404"/>
      <c r="CA7" s="404"/>
      <c r="CB7" s="404"/>
      <c r="CC7" s="405"/>
      <c r="CD7" s="443" t="s">
        <v>107</v>
      </c>
      <c r="CE7" s="363"/>
      <c r="CF7" s="363"/>
      <c r="CG7" s="363"/>
      <c r="CH7" s="363"/>
      <c r="CI7" s="363"/>
      <c r="CJ7" s="363"/>
      <c r="CK7" s="363"/>
      <c r="CL7" s="363"/>
      <c r="CM7" s="363"/>
      <c r="CN7" s="363"/>
      <c r="CO7" s="363"/>
      <c r="CP7" s="363"/>
      <c r="CQ7" s="363"/>
      <c r="CR7" s="363"/>
      <c r="CS7" s="444"/>
      <c r="CT7" s="403">
        <v>999277</v>
      </c>
      <c r="CU7" s="404"/>
      <c r="CV7" s="404"/>
      <c r="CW7" s="404"/>
      <c r="CX7" s="404"/>
      <c r="CY7" s="404"/>
      <c r="CZ7" s="404"/>
      <c r="DA7" s="405"/>
      <c r="DB7" s="403">
        <v>867385</v>
      </c>
      <c r="DC7" s="404"/>
      <c r="DD7" s="404"/>
      <c r="DE7" s="404"/>
      <c r="DF7" s="404"/>
      <c r="DG7" s="404"/>
      <c r="DH7" s="404"/>
      <c r="DI7" s="405"/>
    </row>
    <row r="8" spans="1:119" ht="18.75" customHeight="1" thickBot="1" x14ac:dyDescent="0.2">
      <c r="A8" s="172"/>
      <c r="B8" s="554"/>
      <c r="C8" s="499"/>
      <c r="D8" s="499"/>
      <c r="E8" s="555"/>
      <c r="F8" s="555"/>
      <c r="G8" s="555"/>
      <c r="H8" s="555"/>
      <c r="I8" s="555"/>
      <c r="J8" s="555"/>
      <c r="K8" s="555"/>
      <c r="L8" s="555"/>
      <c r="M8" s="555"/>
      <c r="N8" s="555"/>
      <c r="O8" s="555"/>
      <c r="P8" s="555"/>
      <c r="Q8" s="555"/>
      <c r="R8" s="559"/>
      <c r="S8" s="559"/>
      <c r="T8" s="559"/>
      <c r="U8" s="559"/>
      <c r="V8" s="560"/>
      <c r="W8" s="474"/>
      <c r="X8" s="475"/>
      <c r="Y8" s="475"/>
      <c r="Z8" s="475"/>
      <c r="AA8" s="475"/>
      <c r="AB8" s="499"/>
      <c r="AC8" s="566"/>
      <c r="AD8" s="567"/>
      <c r="AE8" s="567"/>
      <c r="AF8" s="567"/>
      <c r="AG8" s="567"/>
      <c r="AH8" s="567"/>
      <c r="AI8" s="567"/>
      <c r="AJ8" s="567"/>
      <c r="AK8" s="567"/>
      <c r="AL8" s="568"/>
      <c r="AM8" s="460" t="s">
        <v>108</v>
      </c>
      <c r="AN8" s="360"/>
      <c r="AO8" s="360"/>
      <c r="AP8" s="360"/>
      <c r="AQ8" s="360"/>
      <c r="AR8" s="360"/>
      <c r="AS8" s="360"/>
      <c r="AT8" s="361"/>
      <c r="AU8" s="461" t="s">
        <v>94</v>
      </c>
      <c r="AV8" s="462"/>
      <c r="AW8" s="462"/>
      <c r="AX8" s="462"/>
      <c r="AY8" s="417" t="s">
        <v>109</v>
      </c>
      <c r="AZ8" s="418"/>
      <c r="BA8" s="418"/>
      <c r="BB8" s="418"/>
      <c r="BC8" s="418"/>
      <c r="BD8" s="418"/>
      <c r="BE8" s="418"/>
      <c r="BF8" s="418"/>
      <c r="BG8" s="418"/>
      <c r="BH8" s="418"/>
      <c r="BI8" s="418"/>
      <c r="BJ8" s="418"/>
      <c r="BK8" s="418"/>
      <c r="BL8" s="418"/>
      <c r="BM8" s="419"/>
      <c r="BN8" s="403">
        <v>151708</v>
      </c>
      <c r="BO8" s="404"/>
      <c r="BP8" s="404"/>
      <c r="BQ8" s="404"/>
      <c r="BR8" s="404"/>
      <c r="BS8" s="404"/>
      <c r="BT8" s="404"/>
      <c r="BU8" s="405"/>
      <c r="BV8" s="403">
        <v>87678</v>
      </c>
      <c r="BW8" s="404"/>
      <c r="BX8" s="404"/>
      <c r="BY8" s="404"/>
      <c r="BZ8" s="404"/>
      <c r="CA8" s="404"/>
      <c r="CB8" s="404"/>
      <c r="CC8" s="405"/>
      <c r="CD8" s="443" t="s">
        <v>110</v>
      </c>
      <c r="CE8" s="363"/>
      <c r="CF8" s="363"/>
      <c r="CG8" s="363"/>
      <c r="CH8" s="363"/>
      <c r="CI8" s="363"/>
      <c r="CJ8" s="363"/>
      <c r="CK8" s="363"/>
      <c r="CL8" s="363"/>
      <c r="CM8" s="363"/>
      <c r="CN8" s="363"/>
      <c r="CO8" s="363"/>
      <c r="CP8" s="363"/>
      <c r="CQ8" s="363"/>
      <c r="CR8" s="363"/>
      <c r="CS8" s="444"/>
      <c r="CT8" s="506">
        <v>0.1</v>
      </c>
      <c r="CU8" s="507"/>
      <c r="CV8" s="507"/>
      <c r="CW8" s="507"/>
      <c r="CX8" s="507"/>
      <c r="CY8" s="507"/>
      <c r="CZ8" s="507"/>
      <c r="DA8" s="508"/>
      <c r="DB8" s="506">
        <v>0.11</v>
      </c>
      <c r="DC8" s="507"/>
      <c r="DD8" s="507"/>
      <c r="DE8" s="507"/>
      <c r="DF8" s="507"/>
      <c r="DG8" s="507"/>
      <c r="DH8" s="507"/>
      <c r="DI8" s="508"/>
    </row>
    <row r="9" spans="1:119" ht="18.75" customHeight="1" thickBot="1" x14ac:dyDescent="0.2">
      <c r="A9" s="172"/>
      <c r="B9" s="535" t="s">
        <v>111</v>
      </c>
      <c r="C9" s="536"/>
      <c r="D9" s="536"/>
      <c r="E9" s="536"/>
      <c r="F9" s="536"/>
      <c r="G9" s="536"/>
      <c r="H9" s="536"/>
      <c r="I9" s="536"/>
      <c r="J9" s="536"/>
      <c r="K9" s="454"/>
      <c r="L9" s="537" t="s">
        <v>112</v>
      </c>
      <c r="M9" s="538"/>
      <c r="N9" s="538"/>
      <c r="O9" s="538"/>
      <c r="P9" s="538"/>
      <c r="Q9" s="539"/>
      <c r="R9" s="540">
        <v>892</v>
      </c>
      <c r="S9" s="541"/>
      <c r="T9" s="541"/>
      <c r="U9" s="541"/>
      <c r="V9" s="542"/>
      <c r="W9" s="472" t="s">
        <v>113</v>
      </c>
      <c r="X9" s="473"/>
      <c r="Y9" s="473"/>
      <c r="Z9" s="473"/>
      <c r="AA9" s="473"/>
      <c r="AB9" s="473"/>
      <c r="AC9" s="473"/>
      <c r="AD9" s="473"/>
      <c r="AE9" s="473"/>
      <c r="AF9" s="473"/>
      <c r="AG9" s="473"/>
      <c r="AH9" s="473"/>
      <c r="AI9" s="473"/>
      <c r="AJ9" s="473"/>
      <c r="AK9" s="473"/>
      <c r="AL9" s="543"/>
      <c r="AM9" s="460" t="s">
        <v>114</v>
      </c>
      <c r="AN9" s="360"/>
      <c r="AO9" s="360"/>
      <c r="AP9" s="360"/>
      <c r="AQ9" s="360"/>
      <c r="AR9" s="360"/>
      <c r="AS9" s="360"/>
      <c r="AT9" s="361"/>
      <c r="AU9" s="461" t="s">
        <v>94</v>
      </c>
      <c r="AV9" s="462"/>
      <c r="AW9" s="462"/>
      <c r="AX9" s="462"/>
      <c r="AY9" s="417" t="s">
        <v>115</v>
      </c>
      <c r="AZ9" s="418"/>
      <c r="BA9" s="418"/>
      <c r="BB9" s="418"/>
      <c r="BC9" s="418"/>
      <c r="BD9" s="418"/>
      <c r="BE9" s="418"/>
      <c r="BF9" s="418"/>
      <c r="BG9" s="418"/>
      <c r="BH9" s="418"/>
      <c r="BI9" s="418"/>
      <c r="BJ9" s="418"/>
      <c r="BK9" s="418"/>
      <c r="BL9" s="418"/>
      <c r="BM9" s="419"/>
      <c r="BN9" s="403">
        <v>64030</v>
      </c>
      <c r="BO9" s="404"/>
      <c r="BP9" s="404"/>
      <c r="BQ9" s="404"/>
      <c r="BR9" s="404"/>
      <c r="BS9" s="404"/>
      <c r="BT9" s="404"/>
      <c r="BU9" s="405"/>
      <c r="BV9" s="403">
        <v>84463</v>
      </c>
      <c r="BW9" s="404"/>
      <c r="BX9" s="404"/>
      <c r="BY9" s="404"/>
      <c r="BZ9" s="404"/>
      <c r="CA9" s="404"/>
      <c r="CB9" s="404"/>
      <c r="CC9" s="405"/>
      <c r="CD9" s="443" t="s">
        <v>116</v>
      </c>
      <c r="CE9" s="363"/>
      <c r="CF9" s="363"/>
      <c r="CG9" s="363"/>
      <c r="CH9" s="363"/>
      <c r="CI9" s="363"/>
      <c r="CJ9" s="363"/>
      <c r="CK9" s="363"/>
      <c r="CL9" s="363"/>
      <c r="CM9" s="363"/>
      <c r="CN9" s="363"/>
      <c r="CO9" s="363"/>
      <c r="CP9" s="363"/>
      <c r="CQ9" s="363"/>
      <c r="CR9" s="363"/>
      <c r="CS9" s="444"/>
      <c r="CT9" s="400">
        <v>7.8</v>
      </c>
      <c r="CU9" s="401"/>
      <c r="CV9" s="401"/>
      <c r="CW9" s="401"/>
      <c r="CX9" s="401"/>
      <c r="CY9" s="401"/>
      <c r="CZ9" s="401"/>
      <c r="DA9" s="402"/>
      <c r="DB9" s="400">
        <v>9.4</v>
      </c>
      <c r="DC9" s="401"/>
      <c r="DD9" s="401"/>
      <c r="DE9" s="401"/>
      <c r="DF9" s="401"/>
      <c r="DG9" s="401"/>
      <c r="DH9" s="401"/>
      <c r="DI9" s="402"/>
    </row>
    <row r="10" spans="1:119" ht="18.75" customHeight="1" thickBot="1" x14ac:dyDescent="0.2">
      <c r="A10" s="172"/>
      <c r="B10" s="535"/>
      <c r="C10" s="536"/>
      <c r="D10" s="536"/>
      <c r="E10" s="536"/>
      <c r="F10" s="536"/>
      <c r="G10" s="536"/>
      <c r="H10" s="536"/>
      <c r="I10" s="536"/>
      <c r="J10" s="536"/>
      <c r="K10" s="454"/>
      <c r="L10" s="359" t="s">
        <v>117</v>
      </c>
      <c r="M10" s="360"/>
      <c r="N10" s="360"/>
      <c r="O10" s="360"/>
      <c r="P10" s="360"/>
      <c r="Q10" s="361"/>
      <c r="R10" s="356">
        <v>870</v>
      </c>
      <c r="S10" s="357"/>
      <c r="T10" s="357"/>
      <c r="U10" s="357"/>
      <c r="V10" s="416"/>
      <c r="W10" s="544"/>
      <c r="X10" s="354"/>
      <c r="Y10" s="354"/>
      <c r="Z10" s="354"/>
      <c r="AA10" s="354"/>
      <c r="AB10" s="354"/>
      <c r="AC10" s="354"/>
      <c r="AD10" s="354"/>
      <c r="AE10" s="354"/>
      <c r="AF10" s="354"/>
      <c r="AG10" s="354"/>
      <c r="AH10" s="354"/>
      <c r="AI10" s="354"/>
      <c r="AJ10" s="354"/>
      <c r="AK10" s="354"/>
      <c r="AL10" s="545"/>
      <c r="AM10" s="460" t="s">
        <v>118</v>
      </c>
      <c r="AN10" s="360"/>
      <c r="AO10" s="360"/>
      <c r="AP10" s="360"/>
      <c r="AQ10" s="360"/>
      <c r="AR10" s="360"/>
      <c r="AS10" s="360"/>
      <c r="AT10" s="361"/>
      <c r="AU10" s="461" t="s">
        <v>119</v>
      </c>
      <c r="AV10" s="462"/>
      <c r="AW10" s="462"/>
      <c r="AX10" s="462"/>
      <c r="AY10" s="417" t="s">
        <v>120</v>
      </c>
      <c r="AZ10" s="418"/>
      <c r="BA10" s="418"/>
      <c r="BB10" s="418"/>
      <c r="BC10" s="418"/>
      <c r="BD10" s="418"/>
      <c r="BE10" s="418"/>
      <c r="BF10" s="418"/>
      <c r="BG10" s="418"/>
      <c r="BH10" s="418"/>
      <c r="BI10" s="418"/>
      <c r="BJ10" s="418"/>
      <c r="BK10" s="418"/>
      <c r="BL10" s="418"/>
      <c r="BM10" s="419"/>
      <c r="BN10" s="403">
        <v>217201</v>
      </c>
      <c r="BO10" s="404"/>
      <c r="BP10" s="404"/>
      <c r="BQ10" s="404"/>
      <c r="BR10" s="404"/>
      <c r="BS10" s="404"/>
      <c r="BT10" s="404"/>
      <c r="BU10" s="405"/>
      <c r="BV10" s="403">
        <v>53257</v>
      </c>
      <c r="BW10" s="404"/>
      <c r="BX10" s="404"/>
      <c r="BY10" s="404"/>
      <c r="BZ10" s="404"/>
      <c r="CA10" s="404"/>
      <c r="CB10" s="404"/>
      <c r="CC10" s="405"/>
      <c r="CD10" s="178" t="s">
        <v>121</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2"/>
      <c r="B11" s="535"/>
      <c r="C11" s="536"/>
      <c r="D11" s="536"/>
      <c r="E11" s="536"/>
      <c r="F11" s="536"/>
      <c r="G11" s="536"/>
      <c r="H11" s="536"/>
      <c r="I11" s="536"/>
      <c r="J11" s="536"/>
      <c r="K11" s="454"/>
      <c r="L11" s="364" t="s">
        <v>122</v>
      </c>
      <c r="M11" s="365"/>
      <c r="N11" s="365"/>
      <c r="O11" s="365"/>
      <c r="P11" s="365"/>
      <c r="Q11" s="366"/>
      <c r="R11" s="532" t="s">
        <v>123</v>
      </c>
      <c r="S11" s="533"/>
      <c r="T11" s="533"/>
      <c r="U11" s="533"/>
      <c r="V11" s="534"/>
      <c r="W11" s="544"/>
      <c r="X11" s="354"/>
      <c r="Y11" s="354"/>
      <c r="Z11" s="354"/>
      <c r="AA11" s="354"/>
      <c r="AB11" s="354"/>
      <c r="AC11" s="354"/>
      <c r="AD11" s="354"/>
      <c r="AE11" s="354"/>
      <c r="AF11" s="354"/>
      <c r="AG11" s="354"/>
      <c r="AH11" s="354"/>
      <c r="AI11" s="354"/>
      <c r="AJ11" s="354"/>
      <c r="AK11" s="354"/>
      <c r="AL11" s="545"/>
      <c r="AM11" s="460" t="s">
        <v>124</v>
      </c>
      <c r="AN11" s="360"/>
      <c r="AO11" s="360"/>
      <c r="AP11" s="360"/>
      <c r="AQ11" s="360"/>
      <c r="AR11" s="360"/>
      <c r="AS11" s="360"/>
      <c r="AT11" s="361"/>
      <c r="AU11" s="461" t="s">
        <v>94</v>
      </c>
      <c r="AV11" s="462"/>
      <c r="AW11" s="462"/>
      <c r="AX11" s="462"/>
      <c r="AY11" s="417" t="s">
        <v>125</v>
      </c>
      <c r="AZ11" s="418"/>
      <c r="BA11" s="418"/>
      <c r="BB11" s="418"/>
      <c r="BC11" s="418"/>
      <c r="BD11" s="418"/>
      <c r="BE11" s="418"/>
      <c r="BF11" s="418"/>
      <c r="BG11" s="418"/>
      <c r="BH11" s="418"/>
      <c r="BI11" s="418"/>
      <c r="BJ11" s="418"/>
      <c r="BK11" s="418"/>
      <c r="BL11" s="418"/>
      <c r="BM11" s="419"/>
      <c r="BN11" s="403">
        <v>0</v>
      </c>
      <c r="BO11" s="404"/>
      <c r="BP11" s="404"/>
      <c r="BQ11" s="404"/>
      <c r="BR11" s="404"/>
      <c r="BS11" s="404"/>
      <c r="BT11" s="404"/>
      <c r="BU11" s="405"/>
      <c r="BV11" s="403">
        <v>0</v>
      </c>
      <c r="BW11" s="404"/>
      <c r="BX11" s="404"/>
      <c r="BY11" s="404"/>
      <c r="BZ11" s="404"/>
      <c r="CA11" s="404"/>
      <c r="CB11" s="404"/>
      <c r="CC11" s="405"/>
      <c r="CD11" s="443" t="s">
        <v>126</v>
      </c>
      <c r="CE11" s="363"/>
      <c r="CF11" s="363"/>
      <c r="CG11" s="363"/>
      <c r="CH11" s="363"/>
      <c r="CI11" s="363"/>
      <c r="CJ11" s="363"/>
      <c r="CK11" s="363"/>
      <c r="CL11" s="363"/>
      <c r="CM11" s="363"/>
      <c r="CN11" s="363"/>
      <c r="CO11" s="363"/>
      <c r="CP11" s="363"/>
      <c r="CQ11" s="363"/>
      <c r="CR11" s="363"/>
      <c r="CS11" s="444"/>
      <c r="CT11" s="506" t="s">
        <v>127</v>
      </c>
      <c r="CU11" s="507"/>
      <c r="CV11" s="507"/>
      <c r="CW11" s="507"/>
      <c r="CX11" s="507"/>
      <c r="CY11" s="507"/>
      <c r="CZ11" s="507"/>
      <c r="DA11" s="508"/>
      <c r="DB11" s="506" t="s">
        <v>128</v>
      </c>
      <c r="DC11" s="507"/>
      <c r="DD11" s="507"/>
      <c r="DE11" s="507"/>
      <c r="DF11" s="507"/>
      <c r="DG11" s="507"/>
      <c r="DH11" s="507"/>
      <c r="DI11" s="508"/>
    </row>
    <row r="12" spans="1:119" ht="18.75" customHeight="1" x14ac:dyDescent="0.15">
      <c r="A12" s="172"/>
      <c r="B12" s="509" t="s">
        <v>129</v>
      </c>
      <c r="C12" s="510"/>
      <c r="D12" s="510"/>
      <c r="E12" s="510"/>
      <c r="F12" s="510"/>
      <c r="G12" s="510"/>
      <c r="H12" s="510"/>
      <c r="I12" s="510"/>
      <c r="J12" s="510"/>
      <c r="K12" s="511"/>
      <c r="L12" s="518" t="s">
        <v>130</v>
      </c>
      <c r="M12" s="519"/>
      <c r="N12" s="519"/>
      <c r="O12" s="519"/>
      <c r="P12" s="519"/>
      <c r="Q12" s="520"/>
      <c r="R12" s="521">
        <v>920</v>
      </c>
      <c r="S12" s="522"/>
      <c r="T12" s="522"/>
      <c r="U12" s="522"/>
      <c r="V12" s="523"/>
      <c r="W12" s="524" t="s">
        <v>1</v>
      </c>
      <c r="X12" s="462"/>
      <c r="Y12" s="462"/>
      <c r="Z12" s="462"/>
      <c r="AA12" s="462"/>
      <c r="AB12" s="525"/>
      <c r="AC12" s="526" t="s">
        <v>131</v>
      </c>
      <c r="AD12" s="527"/>
      <c r="AE12" s="527"/>
      <c r="AF12" s="527"/>
      <c r="AG12" s="528"/>
      <c r="AH12" s="526" t="s">
        <v>132</v>
      </c>
      <c r="AI12" s="527"/>
      <c r="AJ12" s="527"/>
      <c r="AK12" s="527"/>
      <c r="AL12" s="529"/>
      <c r="AM12" s="460" t="s">
        <v>133</v>
      </c>
      <c r="AN12" s="360"/>
      <c r="AO12" s="360"/>
      <c r="AP12" s="360"/>
      <c r="AQ12" s="360"/>
      <c r="AR12" s="360"/>
      <c r="AS12" s="360"/>
      <c r="AT12" s="361"/>
      <c r="AU12" s="461" t="s">
        <v>94</v>
      </c>
      <c r="AV12" s="462"/>
      <c r="AW12" s="462"/>
      <c r="AX12" s="462"/>
      <c r="AY12" s="417" t="s">
        <v>134</v>
      </c>
      <c r="AZ12" s="418"/>
      <c r="BA12" s="418"/>
      <c r="BB12" s="418"/>
      <c r="BC12" s="418"/>
      <c r="BD12" s="418"/>
      <c r="BE12" s="418"/>
      <c r="BF12" s="418"/>
      <c r="BG12" s="418"/>
      <c r="BH12" s="418"/>
      <c r="BI12" s="418"/>
      <c r="BJ12" s="418"/>
      <c r="BK12" s="418"/>
      <c r="BL12" s="418"/>
      <c r="BM12" s="419"/>
      <c r="BN12" s="403">
        <v>125246</v>
      </c>
      <c r="BO12" s="404"/>
      <c r="BP12" s="404"/>
      <c r="BQ12" s="404"/>
      <c r="BR12" s="404"/>
      <c r="BS12" s="404"/>
      <c r="BT12" s="404"/>
      <c r="BU12" s="405"/>
      <c r="BV12" s="403">
        <v>67995</v>
      </c>
      <c r="BW12" s="404"/>
      <c r="BX12" s="404"/>
      <c r="BY12" s="404"/>
      <c r="BZ12" s="404"/>
      <c r="CA12" s="404"/>
      <c r="CB12" s="404"/>
      <c r="CC12" s="405"/>
      <c r="CD12" s="443" t="s">
        <v>135</v>
      </c>
      <c r="CE12" s="363"/>
      <c r="CF12" s="363"/>
      <c r="CG12" s="363"/>
      <c r="CH12" s="363"/>
      <c r="CI12" s="363"/>
      <c r="CJ12" s="363"/>
      <c r="CK12" s="363"/>
      <c r="CL12" s="363"/>
      <c r="CM12" s="363"/>
      <c r="CN12" s="363"/>
      <c r="CO12" s="363"/>
      <c r="CP12" s="363"/>
      <c r="CQ12" s="363"/>
      <c r="CR12" s="363"/>
      <c r="CS12" s="444"/>
      <c r="CT12" s="506" t="s">
        <v>127</v>
      </c>
      <c r="CU12" s="507"/>
      <c r="CV12" s="507"/>
      <c r="CW12" s="507"/>
      <c r="CX12" s="507"/>
      <c r="CY12" s="507"/>
      <c r="CZ12" s="507"/>
      <c r="DA12" s="508"/>
      <c r="DB12" s="506" t="s">
        <v>128</v>
      </c>
      <c r="DC12" s="507"/>
      <c r="DD12" s="507"/>
      <c r="DE12" s="507"/>
      <c r="DF12" s="507"/>
      <c r="DG12" s="507"/>
      <c r="DH12" s="507"/>
      <c r="DI12" s="508"/>
    </row>
    <row r="13" spans="1:119" ht="18.75" customHeight="1" x14ac:dyDescent="0.15">
      <c r="A13" s="172"/>
      <c r="B13" s="512"/>
      <c r="C13" s="513"/>
      <c r="D13" s="513"/>
      <c r="E13" s="513"/>
      <c r="F13" s="513"/>
      <c r="G13" s="513"/>
      <c r="H13" s="513"/>
      <c r="I13" s="513"/>
      <c r="J13" s="513"/>
      <c r="K13" s="514"/>
      <c r="L13" s="187"/>
      <c r="M13" s="487" t="s">
        <v>136</v>
      </c>
      <c r="N13" s="488"/>
      <c r="O13" s="488"/>
      <c r="P13" s="488"/>
      <c r="Q13" s="489"/>
      <c r="R13" s="490">
        <v>909</v>
      </c>
      <c r="S13" s="491"/>
      <c r="T13" s="491"/>
      <c r="U13" s="491"/>
      <c r="V13" s="492"/>
      <c r="W13" s="493" t="s">
        <v>137</v>
      </c>
      <c r="X13" s="389"/>
      <c r="Y13" s="389"/>
      <c r="Z13" s="389"/>
      <c r="AA13" s="389"/>
      <c r="AB13" s="390"/>
      <c r="AC13" s="356">
        <v>9</v>
      </c>
      <c r="AD13" s="357"/>
      <c r="AE13" s="357"/>
      <c r="AF13" s="357"/>
      <c r="AG13" s="358"/>
      <c r="AH13" s="356">
        <v>11</v>
      </c>
      <c r="AI13" s="357"/>
      <c r="AJ13" s="357"/>
      <c r="AK13" s="357"/>
      <c r="AL13" s="416"/>
      <c r="AM13" s="460" t="s">
        <v>138</v>
      </c>
      <c r="AN13" s="360"/>
      <c r="AO13" s="360"/>
      <c r="AP13" s="360"/>
      <c r="AQ13" s="360"/>
      <c r="AR13" s="360"/>
      <c r="AS13" s="360"/>
      <c r="AT13" s="361"/>
      <c r="AU13" s="461" t="s">
        <v>139</v>
      </c>
      <c r="AV13" s="462"/>
      <c r="AW13" s="462"/>
      <c r="AX13" s="462"/>
      <c r="AY13" s="417" t="s">
        <v>140</v>
      </c>
      <c r="AZ13" s="418"/>
      <c r="BA13" s="418"/>
      <c r="BB13" s="418"/>
      <c r="BC13" s="418"/>
      <c r="BD13" s="418"/>
      <c r="BE13" s="418"/>
      <c r="BF13" s="418"/>
      <c r="BG13" s="418"/>
      <c r="BH13" s="418"/>
      <c r="BI13" s="418"/>
      <c r="BJ13" s="418"/>
      <c r="BK13" s="418"/>
      <c r="BL13" s="418"/>
      <c r="BM13" s="419"/>
      <c r="BN13" s="403">
        <v>155985</v>
      </c>
      <c r="BO13" s="404"/>
      <c r="BP13" s="404"/>
      <c r="BQ13" s="404"/>
      <c r="BR13" s="404"/>
      <c r="BS13" s="404"/>
      <c r="BT13" s="404"/>
      <c r="BU13" s="405"/>
      <c r="BV13" s="403">
        <v>69725</v>
      </c>
      <c r="BW13" s="404"/>
      <c r="BX13" s="404"/>
      <c r="BY13" s="404"/>
      <c r="BZ13" s="404"/>
      <c r="CA13" s="404"/>
      <c r="CB13" s="404"/>
      <c r="CC13" s="405"/>
      <c r="CD13" s="443" t="s">
        <v>141</v>
      </c>
      <c r="CE13" s="363"/>
      <c r="CF13" s="363"/>
      <c r="CG13" s="363"/>
      <c r="CH13" s="363"/>
      <c r="CI13" s="363"/>
      <c r="CJ13" s="363"/>
      <c r="CK13" s="363"/>
      <c r="CL13" s="363"/>
      <c r="CM13" s="363"/>
      <c r="CN13" s="363"/>
      <c r="CO13" s="363"/>
      <c r="CP13" s="363"/>
      <c r="CQ13" s="363"/>
      <c r="CR13" s="363"/>
      <c r="CS13" s="444"/>
      <c r="CT13" s="400">
        <v>10.7</v>
      </c>
      <c r="CU13" s="401"/>
      <c r="CV13" s="401"/>
      <c r="CW13" s="401"/>
      <c r="CX13" s="401"/>
      <c r="CY13" s="401"/>
      <c r="CZ13" s="401"/>
      <c r="DA13" s="402"/>
      <c r="DB13" s="400">
        <v>12.5</v>
      </c>
      <c r="DC13" s="401"/>
      <c r="DD13" s="401"/>
      <c r="DE13" s="401"/>
      <c r="DF13" s="401"/>
      <c r="DG13" s="401"/>
      <c r="DH13" s="401"/>
      <c r="DI13" s="402"/>
    </row>
    <row r="14" spans="1:119" ht="18.75" customHeight="1" thickBot="1" x14ac:dyDescent="0.2">
      <c r="A14" s="172"/>
      <c r="B14" s="512"/>
      <c r="C14" s="513"/>
      <c r="D14" s="513"/>
      <c r="E14" s="513"/>
      <c r="F14" s="513"/>
      <c r="G14" s="513"/>
      <c r="H14" s="513"/>
      <c r="I14" s="513"/>
      <c r="J14" s="513"/>
      <c r="K14" s="514"/>
      <c r="L14" s="477" t="s">
        <v>142</v>
      </c>
      <c r="M14" s="530"/>
      <c r="N14" s="530"/>
      <c r="O14" s="530"/>
      <c r="P14" s="530"/>
      <c r="Q14" s="531"/>
      <c r="R14" s="490">
        <v>915</v>
      </c>
      <c r="S14" s="491"/>
      <c r="T14" s="491"/>
      <c r="U14" s="491"/>
      <c r="V14" s="492"/>
      <c r="W14" s="494"/>
      <c r="X14" s="392"/>
      <c r="Y14" s="392"/>
      <c r="Z14" s="392"/>
      <c r="AA14" s="392"/>
      <c r="AB14" s="393"/>
      <c r="AC14" s="483">
        <v>1.6</v>
      </c>
      <c r="AD14" s="484"/>
      <c r="AE14" s="484"/>
      <c r="AF14" s="484"/>
      <c r="AG14" s="485"/>
      <c r="AH14" s="483">
        <v>2.1</v>
      </c>
      <c r="AI14" s="484"/>
      <c r="AJ14" s="484"/>
      <c r="AK14" s="484"/>
      <c r="AL14" s="486"/>
      <c r="AM14" s="460"/>
      <c r="AN14" s="360"/>
      <c r="AO14" s="360"/>
      <c r="AP14" s="360"/>
      <c r="AQ14" s="360"/>
      <c r="AR14" s="360"/>
      <c r="AS14" s="360"/>
      <c r="AT14" s="361"/>
      <c r="AU14" s="461"/>
      <c r="AV14" s="462"/>
      <c r="AW14" s="462"/>
      <c r="AX14" s="462"/>
      <c r="AY14" s="417"/>
      <c r="AZ14" s="418"/>
      <c r="BA14" s="418"/>
      <c r="BB14" s="418"/>
      <c r="BC14" s="418"/>
      <c r="BD14" s="418"/>
      <c r="BE14" s="418"/>
      <c r="BF14" s="418"/>
      <c r="BG14" s="418"/>
      <c r="BH14" s="418"/>
      <c r="BI14" s="418"/>
      <c r="BJ14" s="418"/>
      <c r="BK14" s="418"/>
      <c r="BL14" s="418"/>
      <c r="BM14" s="419"/>
      <c r="BN14" s="403"/>
      <c r="BO14" s="404"/>
      <c r="BP14" s="404"/>
      <c r="BQ14" s="404"/>
      <c r="BR14" s="404"/>
      <c r="BS14" s="404"/>
      <c r="BT14" s="404"/>
      <c r="BU14" s="405"/>
      <c r="BV14" s="403"/>
      <c r="BW14" s="404"/>
      <c r="BX14" s="404"/>
      <c r="BY14" s="404"/>
      <c r="BZ14" s="404"/>
      <c r="CA14" s="404"/>
      <c r="CB14" s="404"/>
      <c r="CC14" s="405"/>
      <c r="CD14" s="440" t="s">
        <v>143</v>
      </c>
      <c r="CE14" s="441"/>
      <c r="CF14" s="441"/>
      <c r="CG14" s="441"/>
      <c r="CH14" s="441"/>
      <c r="CI14" s="441"/>
      <c r="CJ14" s="441"/>
      <c r="CK14" s="441"/>
      <c r="CL14" s="441"/>
      <c r="CM14" s="441"/>
      <c r="CN14" s="441"/>
      <c r="CO14" s="441"/>
      <c r="CP14" s="441"/>
      <c r="CQ14" s="441"/>
      <c r="CR14" s="441"/>
      <c r="CS14" s="442"/>
      <c r="CT14" s="500">
        <v>99</v>
      </c>
      <c r="CU14" s="501"/>
      <c r="CV14" s="501"/>
      <c r="CW14" s="501"/>
      <c r="CX14" s="501"/>
      <c r="CY14" s="501"/>
      <c r="CZ14" s="501"/>
      <c r="DA14" s="502"/>
      <c r="DB14" s="500">
        <v>147.9</v>
      </c>
      <c r="DC14" s="501"/>
      <c r="DD14" s="501"/>
      <c r="DE14" s="501"/>
      <c r="DF14" s="501"/>
      <c r="DG14" s="501"/>
      <c r="DH14" s="501"/>
      <c r="DI14" s="502"/>
    </row>
    <row r="15" spans="1:119" ht="18.75" customHeight="1" x14ac:dyDescent="0.15">
      <c r="A15" s="172"/>
      <c r="B15" s="512"/>
      <c r="C15" s="513"/>
      <c r="D15" s="513"/>
      <c r="E15" s="513"/>
      <c r="F15" s="513"/>
      <c r="G15" s="513"/>
      <c r="H15" s="513"/>
      <c r="I15" s="513"/>
      <c r="J15" s="513"/>
      <c r="K15" s="514"/>
      <c r="L15" s="187"/>
      <c r="M15" s="487" t="s">
        <v>144</v>
      </c>
      <c r="N15" s="488"/>
      <c r="O15" s="488"/>
      <c r="P15" s="488"/>
      <c r="Q15" s="489"/>
      <c r="R15" s="490">
        <v>897</v>
      </c>
      <c r="S15" s="491"/>
      <c r="T15" s="491"/>
      <c r="U15" s="491"/>
      <c r="V15" s="492"/>
      <c r="W15" s="493" t="s">
        <v>145</v>
      </c>
      <c r="X15" s="389"/>
      <c r="Y15" s="389"/>
      <c r="Z15" s="389"/>
      <c r="AA15" s="389"/>
      <c r="AB15" s="390"/>
      <c r="AC15" s="356">
        <v>39</v>
      </c>
      <c r="AD15" s="357"/>
      <c r="AE15" s="357"/>
      <c r="AF15" s="357"/>
      <c r="AG15" s="358"/>
      <c r="AH15" s="356">
        <v>29</v>
      </c>
      <c r="AI15" s="357"/>
      <c r="AJ15" s="357"/>
      <c r="AK15" s="357"/>
      <c r="AL15" s="416"/>
      <c r="AM15" s="460"/>
      <c r="AN15" s="360"/>
      <c r="AO15" s="360"/>
      <c r="AP15" s="360"/>
      <c r="AQ15" s="360"/>
      <c r="AR15" s="360"/>
      <c r="AS15" s="360"/>
      <c r="AT15" s="361"/>
      <c r="AU15" s="461"/>
      <c r="AV15" s="462"/>
      <c r="AW15" s="462"/>
      <c r="AX15" s="462"/>
      <c r="AY15" s="429" t="s">
        <v>146</v>
      </c>
      <c r="AZ15" s="430"/>
      <c r="BA15" s="430"/>
      <c r="BB15" s="430"/>
      <c r="BC15" s="430"/>
      <c r="BD15" s="430"/>
      <c r="BE15" s="430"/>
      <c r="BF15" s="430"/>
      <c r="BG15" s="430"/>
      <c r="BH15" s="430"/>
      <c r="BI15" s="430"/>
      <c r="BJ15" s="430"/>
      <c r="BK15" s="430"/>
      <c r="BL15" s="430"/>
      <c r="BM15" s="431"/>
      <c r="BN15" s="432">
        <v>86204</v>
      </c>
      <c r="BO15" s="433"/>
      <c r="BP15" s="433"/>
      <c r="BQ15" s="433"/>
      <c r="BR15" s="433"/>
      <c r="BS15" s="433"/>
      <c r="BT15" s="433"/>
      <c r="BU15" s="434"/>
      <c r="BV15" s="432">
        <v>87715</v>
      </c>
      <c r="BW15" s="433"/>
      <c r="BX15" s="433"/>
      <c r="BY15" s="433"/>
      <c r="BZ15" s="433"/>
      <c r="CA15" s="433"/>
      <c r="CB15" s="433"/>
      <c r="CC15" s="434"/>
      <c r="CD15" s="503" t="s">
        <v>147</v>
      </c>
      <c r="CE15" s="504"/>
      <c r="CF15" s="504"/>
      <c r="CG15" s="504"/>
      <c r="CH15" s="504"/>
      <c r="CI15" s="504"/>
      <c r="CJ15" s="504"/>
      <c r="CK15" s="504"/>
      <c r="CL15" s="504"/>
      <c r="CM15" s="504"/>
      <c r="CN15" s="504"/>
      <c r="CO15" s="504"/>
      <c r="CP15" s="504"/>
      <c r="CQ15" s="504"/>
      <c r="CR15" s="504"/>
      <c r="CS15" s="50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2"/>
      <c r="B16" s="512"/>
      <c r="C16" s="513"/>
      <c r="D16" s="513"/>
      <c r="E16" s="513"/>
      <c r="F16" s="513"/>
      <c r="G16" s="513"/>
      <c r="H16" s="513"/>
      <c r="I16" s="513"/>
      <c r="J16" s="513"/>
      <c r="K16" s="514"/>
      <c r="L16" s="477" t="s">
        <v>148</v>
      </c>
      <c r="M16" s="478"/>
      <c r="N16" s="478"/>
      <c r="O16" s="478"/>
      <c r="P16" s="478"/>
      <c r="Q16" s="479"/>
      <c r="R16" s="480" t="s">
        <v>149</v>
      </c>
      <c r="S16" s="481"/>
      <c r="T16" s="481"/>
      <c r="U16" s="481"/>
      <c r="V16" s="482"/>
      <c r="W16" s="494"/>
      <c r="X16" s="392"/>
      <c r="Y16" s="392"/>
      <c r="Z16" s="392"/>
      <c r="AA16" s="392"/>
      <c r="AB16" s="393"/>
      <c r="AC16" s="483">
        <v>6.8</v>
      </c>
      <c r="AD16" s="484"/>
      <c r="AE16" s="484"/>
      <c r="AF16" s="484"/>
      <c r="AG16" s="485"/>
      <c r="AH16" s="483">
        <v>5.5</v>
      </c>
      <c r="AI16" s="484"/>
      <c r="AJ16" s="484"/>
      <c r="AK16" s="484"/>
      <c r="AL16" s="486"/>
      <c r="AM16" s="460"/>
      <c r="AN16" s="360"/>
      <c r="AO16" s="360"/>
      <c r="AP16" s="360"/>
      <c r="AQ16" s="360"/>
      <c r="AR16" s="360"/>
      <c r="AS16" s="360"/>
      <c r="AT16" s="361"/>
      <c r="AU16" s="461"/>
      <c r="AV16" s="462"/>
      <c r="AW16" s="462"/>
      <c r="AX16" s="462"/>
      <c r="AY16" s="417" t="s">
        <v>150</v>
      </c>
      <c r="AZ16" s="418"/>
      <c r="BA16" s="418"/>
      <c r="BB16" s="418"/>
      <c r="BC16" s="418"/>
      <c r="BD16" s="418"/>
      <c r="BE16" s="418"/>
      <c r="BF16" s="418"/>
      <c r="BG16" s="418"/>
      <c r="BH16" s="418"/>
      <c r="BI16" s="418"/>
      <c r="BJ16" s="418"/>
      <c r="BK16" s="418"/>
      <c r="BL16" s="418"/>
      <c r="BM16" s="419"/>
      <c r="BN16" s="403">
        <v>948737</v>
      </c>
      <c r="BO16" s="404"/>
      <c r="BP16" s="404"/>
      <c r="BQ16" s="404"/>
      <c r="BR16" s="404"/>
      <c r="BS16" s="404"/>
      <c r="BT16" s="404"/>
      <c r="BU16" s="405"/>
      <c r="BV16" s="403">
        <v>828549</v>
      </c>
      <c r="BW16" s="404"/>
      <c r="BX16" s="404"/>
      <c r="BY16" s="404"/>
      <c r="BZ16" s="404"/>
      <c r="CA16" s="404"/>
      <c r="CB16" s="404"/>
      <c r="CC16" s="405"/>
      <c r="CD16" s="181"/>
      <c r="CE16" s="435"/>
      <c r="CF16" s="435"/>
      <c r="CG16" s="435"/>
      <c r="CH16" s="435"/>
      <c r="CI16" s="435"/>
      <c r="CJ16" s="435"/>
      <c r="CK16" s="435"/>
      <c r="CL16" s="435"/>
      <c r="CM16" s="435"/>
      <c r="CN16" s="435"/>
      <c r="CO16" s="435"/>
      <c r="CP16" s="435"/>
      <c r="CQ16" s="435"/>
      <c r="CR16" s="435"/>
      <c r="CS16" s="436"/>
      <c r="CT16" s="400"/>
      <c r="CU16" s="401"/>
      <c r="CV16" s="401"/>
      <c r="CW16" s="401"/>
      <c r="CX16" s="401"/>
      <c r="CY16" s="401"/>
      <c r="CZ16" s="401"/>
      <c r="DA16" s="402"/>
      <c r="DB16" s="400"/>
      <c r="DC16" s="401"/>
      <c r="DD16" s="401"/>
      <c r="DE16" s="401"/>
      <c r="DF16" s="401"/>
      <c r="DG16" s="401"/>
      <c r="DH16" s="401"/>
      <c r="DI16" s="402"/>
    </row>
    <row r="17" spans="1:113" ht="18.75" customHeight="1" thickBot="1" x14ac:dyDescent="0.2">
      <c r="A17" s="172"/>
      <c r="B17" s="515"/>
      <c r="C17" s="516"/>
      <c r="D17" s="516"/>
      <c r="E17" s="516"/>
      <c r="F17" s="516"/>
      <c r="G17" s="516"/>
      <c r="H17" s="516"/>
      <c r="I17" s="516"/>
      <c r="J17" s="516"/>
      <c r="K17" s="517"/>
      <c r="L17" s="191"/>
      <c r="M17" s="496" t="s">
        <v>151</v>
      </c>
      <c r="N17" s="497"/>
      <c r="O17" s="497"/>
      <c r="P17" s="497"/>
      <c r="Q17" s="498"/>
      <c r="R17" s="480" t="s">
        <v>152</v>
      </c>
      <c r="S17" s="481"/>
      <c r="T17" s="481"/>
      <c r="U17" s="481"/>
      <c r="V17" s="482"/>
      <c r="W17" s="493" t="s">
        <v>153</v>
      </c>
      <c r="X17" s="389"/>
      <c r="Y17" s="389"/>
      <c r="Z17" s="389"/>
      <c r="AA17" s="389"/>
      <c r="AB17" s="390"/>
      <c r="AC17" s="356">
        <v>528</v>
      </c>
      <c r="AD17" s="357"/>
      <c r="AE17" s="357"/>
      <c r="AF17" s="357"/>
      <c r="AG17" s="358"/>
      <c r="AH17" s="356">
        <v>488</v>
      </c>
      <c r="AI17" s="357"/>
      <c r="AJ17" s="357"/>
      <c r="AK17" s="357"/>
      <c r="AL17" s="416"/>
      <c r="AM17" s="460"/>
      <c r="AN17" s="360"/>
      <c r="AO17" s="360"/>
      <c r="AP17" s="360"/>
      <c r="AQ17" s="360"/>
      <c r="AR17" s="360"/>
      <c r="AS17" s="360"/>
      <c r="AT17" s="361"/>
      <c r="AU17" s="461"/>
      <c r="AV17" s="462"/>
      <c r="AW17" s="462"/>
      <c r="AX17" s="462"/>
      <c r="AY17" s="417" t="s">
        <v>154</v>
      </c>
      <c r="AZ17" s="418"/>
      <c r="BA17" s="418"/>
      <c r="BB17" s="418"/>
      <c r="BC17" s="418"/>
      <c r="BD17" s="418"/>
      <c r="BE17" s="418"/>
      <c r="BF17" s="418"/>
      <c r="BG17" s="418"/>
      <c r="BH17" s="418"/>
      <c r="BI17" s="418"/>
      <c r="BJ17" s="418"/>
      <c r="BK17" s="418"/>
      <c r="BL17" s="418"/>
      <c r="BM17" s="419"/>
      <c r="BN17" s="403">
        <v>107841</v>
      </c>
      <c r="BO17" s="404"/>
      <c r="BP17" s="404"/>
      <c r="BQ17" s="404"/>
      <c r="BR17" s="404"/>
      <c r="BS17" s="404"/>
      <c r="BT17" s="404"/>
      <c r="BU17" s="405"/>
      <c r="BV17" s="403">
        <v>108251</v>
      </c>
      <c r="BW17" s="404"/>
      <c r="BX17" s="404"/>
      <c r="BY17" s="404"/>
      <c r="BZ17" s="404"/>
      <c r="CA17" s="404"/>
      <c r="CB17" s="404"/>
      <c r="CC17" s="405"/>
      <c r="CD17" s="181"/>
      <c r="CE17" s="435"/>
      <c r="CF17" s="435"/>
      <c r="CG17" s="435"/>
      <c r="CH17" s="435"/>
      <c r="CI17" s="435"/>
      <c r="CJ17" s="435"/>
      <c r="CK17" s="435"/>
      <c r="CL17" s="435"/>
      <c r="CM17" s="435"/>
      <c r="CN17" s="435"/>
      <c r="CO17" s="435"/>
      <c r="CP17" s="435"/>
      <c r="CQ17" s="435"/>
      <c r="CR17" s="435"/>
      <c r="CS17" s="436"/>
      <c r="CT17" s="400"/>
      <c r="CU17" s="401"/>
      <c r="CV17" s="401"/>
      <c r="CW17" s="401"/>
      <c r="CX17" s="401"/>
      <c r="CY17" s="401"/>
      <c r="CZ17" s="401"/>
      <c r="DA17" s="402"/>
      <c r="DB17" s="400"/>
      <c r="DC17" s="401"/>
      <c r="DD17" s="401"/>
      <c r="DE17" s="401"/>
      <c r="DF17" s="401"/>
      <c r="DG17" s="401"/>
      <c r="DH17" s="401"/>
      <c r="DI17" s="402"/>
    </row>
    <row r="18" spans="1:113" ht="18.75" customHeight="1" thickBot="1" x14ac:dyDescent="0.2">
      <c r="A18" s="172"/>
      <c r="B18" s="453" t="s">
        <v>155</v>
      </c>
      <c r="C18" s="454"/>
      <c r="D18" s="454"/>
      <c r="E18" s="455"/>
      <c r="F18" s="455"/>
      <c r="G18" s="455"/>
      <c r="H18" s="455"/>
      <c r="I18" s="455"/>
      <c r="J18" s="455"/>
      <c r="K18" s="455"/>
      <c r="L18" s="456">
        <v>16.739999999999998</v>
      </c>
      <c r="M18" s="456"/>
      <c r="N18" s="456"/>
      <c r="O18" s="456"/>
      <c r="P18" s="456"/>
      <c r="Q18" s="456"/>
      <c r="R18" s="457"/>
      <c r="S18" s="457"/>
      <c r="T18" s="457"/>
      <c r="U18" s="457"/>
      <c r="V18" s="458"/>
      <c r="W18" s="474"/>
      <c r="X18" s="475"/>
      <c r="Y18" s="475"/>
      <c r="Z18" s="475"/>
      <c r="AA18" s="475"/>
      <c r="AB18" s="499"/>
      <c r="AC18" s="373">
        <v>91.7</v>
      </c>
      <c r="AD18" s="374"/>
      <c r="AE18" s="374"/>
      <c r="AF18" s="374"/>
      <c r="AG18" s="459"/>
      <c r="AH18" s="373">
        <v>92.4</v>
      </c>
      <c r="AI18" s="374"/>
      <c r="AJ18" s="374"/>
      <c r="AK18" s="374"/>
      <c r="AL18" s="375"/>
      <c r="AM18" s="460"/>
      <c r="AN18" s="360"/>
      <c r="AO18" s="360"/>
      <c r="AP18" s="360"/>
      <c r="AQ18" s="360"/>
      <c r="AR18" s="360"/>
      <c r="AS18" s="360"/>
      <c r="AT18" s="361"/>
      <c r="AU18" s="461"/>
      <c r="AV18" s="462"/>
      <c r="AW18" s="462"/>
      <c r="AX18" s="462"/>
      <c r="AY18" s="417" t="s">
        <v>156</v>
      </c>
      <c r="AZ18" s="418"/>
      <c r="BA18" s="418"/>
      <c r="BB18" s="418"/>
      <c r="BC18" s="418"/>
      <c r="BD18" s="418"/>
      <c r="BE18" s="418"/>
      <c r="BF18" s="418"/>
      <c r="BG18" s="418"/>
      <c r="BH18" s="418"/>
      <c r="BI18" s="418"/>
      <c r="BJ18" s="418"/>
      <c r="BK18" s="418"/>
      <c r="BL18" s="418"/>
      <c r="BM18" s="419"/>
      <c r="BN18" s="403">
        <v>846831</v>
      </c>
      <c r="BO18" s="404"/>
      <c r="BP18" s="404"/>
      <c r="BQ18" s="404"/>
      <c r="BR18" s="404"/>
      <c r="BS18" s="404"/>
      <c r="BT18" s="404"/>
      <c r="BU18" s="405"/>
      <c r="BV18" s="403">
        <v>805420</v>
      </c>
      <c r="BW18" s="404"/>
      <c r="BX18" s="404"/>
      <c r="BY18" s="404"/>
      <c r="BZ18" s="404"/>
      <c r="CA18" s="404"/>
      <c r="CB18" s="404"/>
      <c r="CC18" s="405"/>
      <c r="CD18" s="181"/>
      <c r="CE18" s="435"/>
      <c r="CF18" s="435"/>
      <c r="CG18" s="435"/>
      <c r="CH18" s="435"/>
      <c r="CI18" s="435"/>
      <c r="CJ18" s="435"/>
      <c r="CK18" s="435"/>
      <c r="CL18" s="435"/>
      <c r="CM18" s="435"/>
      <c r="CN18" s="435"/>
      <c r="CO18" s="435"/>
      <c r="CP18" s="435"/>
      <c r="CQ18" s="435"/>
      <c r="CR18" s="435"/>
      <c r="CS18" s="436"/>
      <c r="CT18" s="400"/>
      <c r="CU18" s="401"/>
      <c r="CV18" s="401"/>
      <c r="CW18" s="401"/>
      <c r="CX18" s="401"/>
      <c r="CY18" s="401"/>
      <c r="CZ18" s="401"/>
      <c r="DA18" s="402"/>
      <c r="DB18" s="400"/>
      <c r="DC18" s="401"/>
      <c r="DD18" s="401"/>
      <c r="DE18" s="401"/>
      <c r="DF18" s="401"/>
      <c r="DG18" s="401"/>
      <c r="DH18" s="401"/>
      <c r="DI18" s="402"/>
    </row>
    <row r="19" spans="1:113" ht="18.75" customHeight="1" thickBot="1" x14ac:dyDescent="0.2">
      <c r="A19" s="172"/>
      <c r="B19" s="453" t="s">
        <v>157</v>
      </c>
      <c r="C19" s="454"/>
      <c r="D19" s="454"/>
      <c r="E19" s="455"/>
      <c r="F19" s="455"/>
      <c r="G19" s="455"/>
      <c r="H19" s="455"/>
      <c r="I19" s="455"/>
      <c r="J19" s="455"/>
      <c r="K19" s="455"/>
      <c r="L19" s="463">
        <v>53</v>
      </c>
      <c r="M19" s="463"/>
      <c r="N19" s="463"/>
      <c r="O19" s="463"/>
      <c r="P19" s="463"/>
      <c r="Q19" s="463"/>
      <c r="R19" s="464"/>
      <c r="S19" s="464"/>
      <c r="T19" s="464"/>
      <c r="U19" s="464"/>
      <c r="V19" s="465"/>
      <c r="W19" s="472"/>
      <c r="X19" s="473"/>
      <c r="Y19" s="473"/>
      <c r="Z19" s="473"/>
      <c r="AA19" s="473"/>
      <c r="AB19" s="473"/>
      <c r="AC19" s="476"/>
      <c r="AD19" s="476"/>
      <c r="AE19" s="476"/>
      <c r="AF19" s="476"/>
      <c r="AG19" s="476"/>
      <c r="AH19" s="476"/>
      <c r="AI19" s="476"/>
      <c r="AJ19" s="476"/>
      <c r="AK19" s="476"/>
      <c r="AL19" s="495"/>
      <c r="AM19" s="460"/>
      <c r="AN19" s="360"/>
      <c r="AO19" s="360"/>
      <c r="AP19" s="360"/>
      <c r="AQ19" s="360"/>
      <c r="AR19" s="360"/>
      <c r="AS19" s="360"/>
      <c r="AT19" s="361"/>
      <c r="AU19" s="461"/>
      <c r="AV19" s="462"/>
      <c r="AW19" s="462"/>
      <c r="AX19" s="462"/>
      <c r="AY19" s="417" t="s">
        <v>158</v>
      </c>
      <c r="AZ19" s="418"/>
      <c r="BA19" s="418"/>
      <c r="BB19" s="418"/>
      <c r="BC19" s="418"/>
      <c r="BD19" s="418"/>
      <c r="BE19" s="418"/>
      <c r="BF19" s="418"/>
      <c r="BG19" s="418"/>
      <c r="BH19" s="418"/>
      <c r="BI19" s="418"/>
      <c r="BJ19" s="418"/>
      <c r="BK19" s="418"/>
      <c r="BL19" s="418"/>
      <c r="BM19" s="419"/>
      <c r="BN19" s="403">
        <v>1529318</v>
      </c>
      <c r="BO19" s="404"/>
      <c r="BP19" s="404"/>
      <c r="BQ19" s="404"/>
      <c r="BR19" s="404"/>
      <c r="BS19" s="404"/>
      <c r="BT19" s="404"/>
      <c r="BU19" s="405"/>
      <c r="BV19" s="403">
        <v>1302845</v>
      </c>
      <c r="BW19" s="404"/>
      <c r="BX19" s="404"/>
      <c r="BY19" s="404"/>
      <c r="BZ19" s="404"/>
      <c r="CA19" s="404"/>
      <c r="CB19" s="404"/>
      <c r="CC19" s="405"/>
      <c r="CD19" s="181"/>
      <c r="CE19" s="435"/>
      <c r="CF19" s="435"/>
      <c r="CG19" s="435"/>
      <c r="CH19" s="435"/>
      <c r="CI19" s="435"/>
      <c r="CJ19" s="435"/>
      <c r="CK19" s="435"/>
      <c r="CL19" s="435"/>
      <c r="CM19" s="435"/>
      <c r="CN19" s="435"/>
      <c r="CO19" s="435"/>
      <c r="CP19" s="435"/>
      <c r="CQ19" s="435"/>
      <c r="CR19" s="435"/>
      <c r="CS19" s="436"/>
      <c r="CT19" s="400"/>
      <c r="CU19" s="401"/>
      <c r="CV19" s="401"/>
      <c r="CW19" s="401"/>
      <c r="CX19" s="401"/>
      <c r="CY19" s="401"/>
      <c r="CZ19" s="401"/>
      <c r="DA19" s="402"/>
      <c r="DB19" s="400"/>
      <c r="DC19" s="401"/>
      <c r="DD19" s="401"/>
      <c r="DE19" s="401"/>
      <c r="DF19" s="401"/>
      <c r="DG19" s="401"/>
      <c r="DH19" s="401"/>
      <c r="DI19" s="402"/>
    </row>
    <row r="20" spans="1:113" ht="18.75" customHeight="1" thickBot="1" x14ac:dyDescent="0.2">
      <c r="A20" s="172"/>
      <c r="B20" s="453" t="s">
        <v>159</v>
      </c>
      <c r="C20" s="454"/>
      <c r="D20" s="454"/>
      <c r="E20" s="455"/>
      <c r="F20" s="455"/>
      <c r="G20" s="455"/>
      <c r="H20" s="455"/>
      <c r="I20" s="455"/>
      <c r="J20" s="455"/>
      <c r="K20" s="455"/>
      <c r="L20" s="463">
        <v>501</v>
      </c>
      <c r="M20" s="463"/>
      <c r="N20" s="463"/>
      <c r="O20" s="463"/>
      <c r="P20" s="463"/>
      <c r="Q20" s="463"/>
      <c r="R20" s="464"/>
      <c r="S20" s="464"/>
      <c r="T20" s="464"/>
      <c r="U20" s="464"/>
      <c r="V20" s="465"/>
      <c r="W20" s="474"/>
      <c r="X20" s="475"/>
      <c r="Y20" s="475"/>
      <c r="Z20" s="475"/>
      <c r="AA20" s="475"/>
      <c r="AB20" s="475"/>
      <c r="AC20" s="466"/>
      <c r="AD20" s="466"/>
      <c r="AE20" s="466"/>
      <c r="AF20" s="466"/>
      <c r="AG20" s="466"/>
      <c r="AH20" s="466"/>
      <c r="AI20" s="466"/>
      <c r="AJ20" s="466"/>
      <c r="AK20" s="466"/>
      <c r="AL20" s="467"/>
      <c r="AM20" s="468"/>
      <c r="AN20" s="365"/>
      <c r="AO20" s="365"/>
      <c r="AP20" s="365"/>
      <c r="AQ20" s="365"/>
      <c r="AR20" s="365"/>
      <c r="AS20" s="365"/>
      <c r="AT20" s="366"/>
      <c r="AU20" s="469"/>
      <c r="AV20" s="470"/>
      <c r="AW20" s="470"/>
      <c r="AX20" s="471"/>
      <c r="AY20" s="417"/>
      <c r="AZ20" s="418"/>
      <c r="BA20" s="418"/>
      <c r="BB20" s="418"/>
      <c r="BC20" s="418"/>
      <c r="BD20" s="418"/>
      <c r="BE20" s="418"/>
      <c r="BF20" s="418"/>
      <c r="BG20" s="418"/>
      <c r="BH20" s="418"/>
      <c r="BI20" s="418"/>
      <c r="BJ20" s="418"/>
      <c r="BK20" s="418"/>
      <c r="BL20" s="418"/>
      <c r="BM20" s="419"/>
      <c r="BN20" s="403"/>
      <c r="BO20" s="404"/>
      <c r="BP20" s="404"/>
      <c r="BQ20" s="404"/>
      <c r="BR20" s="404"/>
      <c r="BS20" s="404"/>
      <c r="BT20" s="404"/>
      <c r="BU20" s="405"/>
      <c r="BV20" s="403"/>
      <c r="BW20" s="404"/>
      <c r="BX20" s="404"/>
      <c r="BY20" s="404"/>
      <c r="BZ20" s="404"/>
      <c r="CA20" s="404"/>
      <c r="CB20" s="404"/>
      <c r="CC20" s="405"/>
      <c r="CD20" s="181"/>
      <c r="CE20" s="435"/>
      <c r="CF20" s="435"/>
      <c r="CG20" s="435"/>
      <c r="CH20" s="435"/>
      <c r="CI20" s="435"/>
      <c r="CJ20" s="435"/>
      <c r="CK20" s="435"/>
      <c r="CL20" s="435"/>
      <c r="CM20" s="435"/>
      <c r="CN20" s="435"/>
      <c r="CO20" s="435"/>
      <c r="CP20" s="435"/>
      <c r="CQ20" s="435"/>
      <c r="CR20" s="435"/>
      <c r="CS20" s="436"/>
      <c r="CT20" s="400"/>
      <c r="CU20" s="401"/>
      <c r="CV20" s="401"/>
      <c r="CW20" s="401"/>
      <c r="CX20" s="401"/>
      <c r="CY20" s="401"/>
      <c r="CZ20" s="401"/>
      <c r="DA20" s="402"/>
      <c r="DB20" s="400"/>
      <c r="DC20" s="401"/>
      <c r="DD20" s="401"/>
      <c r="DE20" s="401"/>
      <c r="DF20" s="401"/>
      <c r="DG20" s="401"/>
      <c r="DH20" s="401"/>
      <c r="DI20" s="402"/>
    </row>
    <row r="21" spans="1:113" ht="18.75" customHeight="1" thickBot="1" x14ac:dyDescent="0.2">
      <c r="A21" s="172"/>
      <c r="B21" s="450" t="s">
        <v>160</v>
      </c>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2"/>
      <c r="AY21" s="376"/>
      <c r="AZ21" s="377"/>
      <c r="BA21" s="377"/>
      <c r="BB21" s="377"/>
      <c r="BC21" s="377"/>
      <c r="BD21" s="377"/>
      <c r="BE21" s="377"/>
      <c r="BF21" s="377"/>
      <c r="BG21" s="377"/>
      <c r="BH21" s="377"/>
      <c r="BI21" s="377"/>
      <c r="BJ21" s="377"/>
      <c r="BK21" s="377"/>
      <c r="BL21" s="377"/>
      <c r="BM21" s="378"/>
      <c r="BN21" s="437"/>
      <c r="BO21" s="438"/>
      <c r="BP21" s="438"/>
      <c r="BQ21" s="438"/>
      <c r="BR21" s="438"/>
      <c r="BS21" s="438"/>
      <c r="BT21" s="438"/>
      <c r="BU21" s="439"/>
      <c r="BV21" s="437"/>
      <c r="BW21" s="438"/>
      <c r="BX21" s="438"/>
      <c r="BY21" s="438"/>
      <c r="BZ21" s="438"/>
      <c r="CA21" s="438"/>
      <c r="CB21" s="438"/>
      <c r="CC21" s="439"/>
      <c r="CD21" s="181"/>
      <c r="CE21" s="435"/>
      <c r="CF21" s="435"/>
      <c r="CG21" s="435"/>
      <c r="CH21" s="435"/>
      <c r="CI21" s="435"/>
      <c r="CJ21" s="435"/>
      <c r="CK21" s="435"/>
      <c r="CL21" s="435"/>
      <c r="CM21" s="435"/>
      <c r="CN21" s="435"/>
      <c r="CO21" s="435"/>
      <c r="CP21" s="435"/>
      <c r="CQ21" s="435"/>
      <c r="CR21" s="435"/>
      <c r="CS21" s="436"/>
      <c r="CT21" s="400"/>
      <c r="CU21" s="401"/>
      <c r="CV21" s="401"/>
      <c r="CW21" s="401"/>
      <c r="CX21" s="401"/>
      <c r="CY21" s="401"/>
      <c r="CZ21" s="401"/>
      <c r="DA21" s="402"/>
      <c r="DB21" s="400"/>
      <c r="DC21" s="401"/>
      <c r="DD21" s="401"/>
      <c r="DE21" s="401"/>
      <c r="DF21" s="401"/>
      <c r="DG21" s="401"/>
      <c r="DH21" s="401"/>
      <c r="DI21" s="402"/>
    </row>
    <row r="22" spans="1:113" ht="18.75" customHeight="1" x14ac:dyDescent="0.15">
      <c r="A22" s="172"/>
      <c r="B22" s="379" t="s">
        <v>161</v>
      </c>
      <c r="C22" s="380"/>
      <c r="D22" s="381"/>
      <c r="E22" s="388" t="s">
        <v>1</v>
      </c>
      <c r="F22" s="389"/>
      <c r="G22" s="389"/>
      <c r="H22" s="389"/>
      <c r="I22" s="389"/>
      <c r="J22" s="389"/>
      <c r="K22" s="390"/>
      <c r="L22" s="388" t="s">
        <v>162</v>
      </c>
      <c r="M22" s="389"/>
      <c r="N22" s="389"/>
      <c r="O22" s="389"/>
      <c r="P22" s="390"/>
      <c r="Q22" s="394" t="s">
        <v>163</v>
      </c>
      <c r="R22" s="395"/>
      <c r="S22" s="395"/>
      <c r="T22" s="395"/>
      <c r="U22" s="395"/>
      <c r="V22" s="396"/>
      <c r="W22" s="445" t="s">
        <v>164</v>
      </c>
      <c r="X22" s="380"/>
      <c r="Y22" s="381"/>
      <c r="Z22" s="388" t="s">
        <v>1</v>
      </c>
      <c r="AA22" s="389"/>
      <c r="AB22" s="389"/>
      <c r="AC22" s="389"/>
      <c r="AD22" s="389"/>
      <c r="AE22" s="389"/>
      <c r="AF22" s="389"/>
      <c r="AG22" s="390"/>
      <c r="AH22" s="406" t="s">
        <v>165</v>
      </c>
      <c r="AI22" s="389"/>
      <c r="AJ22" s="389"/>
      <c r="AK22" s="389"/>
      <c r="AL22" s="390"/>
      <c r="AM22" s="406" t="s">
        <v>166</v>
      </c>
      <c r="AN22" s="407"/>
      <c r="AO22" s="407"/>
      <c r="AP22" s="407"/>
      <c r="AQ22" s="407"/>
      <c r="AR22" s="408"/>
      <c r="AS22" s="394" t="s">
        <v>163</v>
      </c>
      <c r="AT22" s="395"/>
      <c r="AU22" s="395"/>
      <c r="AV22" s="395"/>
      <c r="AW22" s="395"/>
      <c r="AX22" s="412"/>
      <c r="AY22" s="429" t="s">
        <v>167</v>
      </c>
      <c r="AZ22" s="430"/>
      <c r="BA22" s="430"/>
      <c r="BB22" s="430"/>
      <c r="BC22" s="430"/>
      <c r="BD22" s="430"/>
      <c r="BE22" s="430"/>
      <c r="BF22" s="430"/>
      <c r="BG22" s="430"/>
      <c r="BH22" s="430"/>
      <c r="BI22" s="430"/>
      <c r="BJ22" s="430"/>
      <c r="BK22" s="430"/>
      <c r="BL22" s="430"/>
      <c r="BM22" s="431"/>
      <c r="BN22" s="432">
        <v>1210797</v>
      </c>
      <c r="BO22" s="433"/>
      <c r="BP22" s="433"/>
      <c r="BQ22" s="433"/>
      <c r="BR22" s="433"/>
      <c r="BS22" s="433"/>
      <c r="BT22" s="433"/>
      <c r="BU22" s="434"/>
      <c r="BV22" s="432">
        <v>1241471</v>
      </c>
      <c r="BW22" s="433"/>
      <c r="BX22" s="433"/>
      <c r="BY22" s="433"/>
      <c r="BZ22" s="433"/>
      <c r="CA22" s="433"/>
      <c r="CB22" s="433"/>
      <c r="CC22" s="434"/>
      <c r="CD22" s="181"/>
      <c r="CE22" s="435"/>
      <c r="CF22" s="435"/>
      <c r="CG22" s="435"/>
      <c r="CH22" s="435"/>
      <c r="CI22" s="435"/>
      <c r="CJ22" s="435"/>
      <c r="CK22" s="435"/>
      <c r="CL22" s="435"/>
      <c r="CM22" s="435"/>
      <c r="CN22" s="435"/>
      <c r="CO22" s="435"/>
      <c r="CP22" s="435"/>
      <c r="CQ22" s="435"/>
      <c r="CR22" s="435"/>
      <c r="CS22" s="436"/>
      <c r="CT22" s="400"/>
      <c r="CU22" s="401"/>
      <c r="CV22" s="401"/>
      <c r="CW22" s="401"/>
      <c r="CX22" s="401"/>
      <c r="CY22" s="401"/>
      <c r="CZ22" s="401"/>
      <c r="DA22" s="402"/>
      <c r="DB22" s="400"/>
      <c r="DC22" s="401"/>
      <c r="DD22" s="401"/>
      <c r="DE22" s="401"/>
      <c r="DF22" s="401"/>
      <c r="DG22" s="401"/>
      <c r="DH22" s="401"/>
      <c r="DI22" s="402"/>
    </row>
    <row r="23" spans="1:113" ht="18.75" customHeight="1" x14ac:dyDescent="0.15">
      <c r="A23" s="172"/>
      <c r="B23" s="382"/>
      <c r="C23" s="383"/>
      <c r="D23" s="384"/>
      <c r="E23" s="391"/>
      <c r="F23" s="392"/>
      <c r="G23" s="392"/>
      <c r="H23" s="392"/>
      <c r="I23" s="392"/>
      <c r="J23" s="392"/>
      <c r="K23" s="393"/>
      <c r="L23" s="391"/>
      <c r="M23" s="392"/>
      <c r="N23" s="392"/>
      <c r="O23" s="392"/>
      <c r="P23" s="393"/>
      <c r="Q23" s="397"/>
      <c r="R23" s="398"/>
      <c r="S23" s="398"/>
      <c r="T23" s="398"/>
      <c r="U23" s="398"/>
      <c r="V23" s="399"/>
      <c r="W23" s="446"/>
      <c r="X23" s="383"/>
      <c r="Y23" s="384"/>
      <c r="Z23" s="391"/>
      <c r="AA23" s="392"/>
      <c r="AB23" s="392"/>
      <c r="AC23" s="392"/>
      <c r="AD23" s="392"/>
      <c r="AE23" s="392"/>
      <c r="AF23" s="392"/>
      <c r="AG23" s="393"/>
      <c r="AH23" s="391"/>
      <c r="AI23" s="392"/>
      <c r="AJ23" s="392"/>
      <c r="AK23" s="392"/>
      <c r="AL23" s="393"/>
      <c r="AM23" s="409"/>
      <c r="AN23" s="410"/>
      <c r="AO23" s="410"/>
      <c r="AP23" s="410"/>
      <c r="AQ23" s="410"/>
      <c r="AR23" s="411"/>
      <c r="AS23" s="397"/>
      <c r="AT23" s="398"/>
      <c r="AU23" s="398"/>
      <c r="AV23" s="398"/>
      <c r="AW23" s="398"/>
      <c r="AX23" s="413"/>
      <c r="AY23" s="417" t="s">
        <v>168</v>
      </c>
      <c r="AZ23" s="418"/>
      <c r="BA23" s="418"/>
      <c r="BB23" s="418"/>
      <c r="BC23" s="418"/>
      <c r="BD23" s="418"/>
      <c r="BE23" s="418"/>
      <c r="BF23" s="418"/>
      <c r="BG23" s="418"/>
      <c r="BH23" s="418"/>
      <c r="BI23" s="418"/>
      <c r="BJ23" s="418"/>
      <c r="BK23" s="418"/>
      <c r="BL23" s="418"/>
      <c r="BM23" s="419"/>
      <c r="BN23" s="403">
        <v>1084696</v>
      </c>
      <c r="BO23" s="404"/>
      <c r="BP23" s="404"/>
      <c r="BQ23" s="404"/>
      <c r="BR23" s="404"/>
      <c r="BS23" s="404"/>
      <c r="BT23" s="404"/>
      <c r="BU23" s="405"/>
      <c r="BV23" s="403">
        <v>1136024</v>
      </c>
      <c r="BW23" s="404"/>
      <c r="BX23" s="404"/>
      <c r="BY23" s="404"/>
      <c r="BZ23" s="404"/>
      <c r="CA23" s="404"/>
      <c r="CB23" s="404"/>
      <c r="CC23" s="405"/>
      <c r="CD23" s="181"/>
      <c r="CE23" s="435"/>
      <c r="CF23" s="435"/>
      <c r="CG23" s="435"/>
      <c r="CH23" s="435"/>
      <c r="CI23" s="435"/>
      <c r="CJ23" s="435"/>
      <c r="CK23" s="435"/>
      <c r="CL23" s="435"/>
      <c r="CM23" s="435"/>
      <c r="CN23" s="435"/>
      <c r="CO23" s="435"/>
      <c r="CP23" s="435"/>
      <c r="CQ23" s="435"/>
      <c r="CR23" s="435"/>
      <c r="CS23" s="436"/>
      <c r="CT23" s="400"/>
      <c r="CU23" s="401"/>
      <c r="CV23" s="401"/>
      <c r="CW23" s="401"/>
      <c r="CX23" s="401"/>
      <c r="CY23" s="401"/>
      <c r="CZ23" s="401"/>
      <c r="DA23" s="402"/>
      <c r="DB23" s="400"/>
      <c r="DC23" s="401"/>
      <c r="DD23" s="401"/>
      <c r="DE23" s="401"/>
      <c r="DF23" s="401"/>
      <c r="DG23" s="401"/>
      <c r="DH23" s="401"/>
      <c r="DI23" s="402"/>
    </row>
    <row r="24" spans="1:113" ht="18.75" customHeight="1" thickBot="1" x14ac:dyDescent="0.2">
      <c r="A24" s="172"/>
      <c r="B24" s="382"/>
      <c r="C24" s="383"/>
      <c r="D24" s="384"/>
      <c r="E24" s="359" t="s">
        <v>169</v>
      </c>
      <c r="F24" s="360"/>
      <c r="G24" s="360"/>
      <c r="H24" s="360"/>
      <c r="I24" s="360"/>
      <c r="J24" s="360"/>
      <c r="K24" s="361"/>
      <c r="L24" s="356">
        <v>1</v>
      </c>
      <c r="M24" s="357"/>
      <c r="N24" s="357"/>
      <c r="O24" s="357"/>
      <c r="P24" s="358"/>
      <c r="Q24" s="356">
        <v>6390</v>
      </c>
      <c r="R24" s="357"/>
      <c r="S24" s="357"/>
      <c r="T24" s="357"/>
      <c r="U24" s="357"/>
      <c r="V24" s="358"/>
      <c r="W24" s="446"/>
      <c r="X24" s="383"/>
      <c r="Y24" s="384"/>
      <c r="Z24" s="359" t="s">
        <v>170</v>
      </c>
      <c r="AA24" s="360"/>
      <c r="AB24" s="360"/>
      <c r="AC24" s="360"/>
      <c r="AD24" s="360"/>
      <c r="AE24" s="360"/>
      <c r="AF24" s="360"/>
      <c r="AG24" s="361"/>
      <c r="AH24" s="356">
        <v>25</v>
      </c>
      <c r="AI24" s="357"/>
      <c r="AJ24" s="357"/>
      <c r="AK24" s="357"/>
      <c r="AL24" s="358"/>
      <c r="AM24" s="356">
        <v>66425</v>
      </c>
      <c r="AN24" s="357"/>
      <c r="AO24" s="357"/>
      <c r="AP24" s="357"/>
      <c r="AQ24" s="357"/>
      <c r="AR24" s="358"/>
      <c r="AS24" s="356">
        <v>2657</v>
      </c>
      <c r="AT24" s="357"/>
      <c r="AU24" s="357"/>
      <c r="AV24" s="357"/>
      <c r="AW24" s="357"/>
      <c r="AX24" s="416"/>
      <c r="AY24" s="376" t="s">
        <v>171</v>
      </c>
      <c r="AZ24" s="377"/>
      <c r="BA24" s="377"/>
      <c r="BB24" s="377"/>
      <c r="BC24" s="377"/>
      <c r="BD24" s="377"/>
      <c r="BE24" s="377"/>
      <c r="BF24" s="377"/>
      <c r="BG24" s="377"/>
      <c r="BH24" s="377"/>
      <c r="BI24" s="377"/>
      <c r="BJ24" s="377"/>
      <c r="BK24" s="377"/>
      <c r="BL24" s="377"/>
      <c r="BM24" s="378"/>
      <c r="BN24" s="403">
        <v>862336</v>
      </c>
      <c r="BO24" s="404"/>
      <c r="BP24" s="404"/>
      <c r="BQ24" s="404"/>
      <c r="BR24" s="404"/>
      <c r="BS24" s="404"/>
      <c r="BT24" s="404"/>
      <c r="BU24" s="405"/>
      <c r="BV24" s="403">
        <v>890949</v>
      </c>
      <c r="BW24" s="404"/>
      <c r="BX24" s="404"/>
      <c r="BY24" s="404"/>
      <c r="BZ24" s="404"/>
      <c r="CA24" s="404"/>
      <c r="CB24" s="404"/>
      <c r="CC24" s="405"/>
      <c r="CD24" s="181"/>
      <c r="CE24" s="435"/>
      <c r="CF24" s="435"/>
      <c r="CG24" s="435"/>
      <c r="CH24" s="435"/>
      <c r="CI24" s="435"/>
      <c r="CJ24" s="435"/>
      <c r="CK24" s="435"/>
      <c r="CL24" s="435"/>
      <c r="CM24" s="435"/>
      <c r="CN24" s="435"/>
      <c r="CO24" s="435"/>
      <c r="CP24" s="435"/>
      <c r="CQ24" s="435"/>
      <c r="CR24" s="435"/>
      <c r="CS24" s="436"/>
      <c r="CT24" s="400"/>
      <c r="CU24" s="401"/>
      <c r="CV24" s="401"/>
      <c r="CW24" s="401"/>
      <c r="CX24" s="401"/>
      <c r="CY24" s="401"/>
      <c r="CZ24" s="401"/>
      <c r="DA24" s="402"/>
      <c r="DB24" s="400"/>
      <c r="DC24" s="401"/>
      <c r="DD24" s="401"/>
      <c r="DE24" s="401"/>
      <c r="DF24" s="401"/>
      <c r="DG24" s="401"/>
      <c r="DH24" s="401"/>
      <c r="DI24" s="402"/>
    </row>
    <row r="25" spans="1:113" ht="18.75" customHeight="1" x14ac:dyDescent="0.15">
      <c r="A25" s="172"/>
      <c r="B25" s="382"/>
      <c r="C25" s="383"/>
      <c r="D25" s="384"/>
      <c r="E25" s="359" t="s">
        <v>172</v>
      </c>
      <c r="F25" s="360"/>
      <c r="G25" s="360"/>
      <c r="H25" s="360"/>
      <c r="I25" s="360"/>
      <c r="J25" s="360"/>
      <c r="K25" s="361"/>
      <c r="L25" s="356">
        <v>1</v>
      </c>
      <c r="M25" s="357"/>
      <c r="N25" s="357"/>
      <c r="O25" s="357"/>
      <c r="P25" s="358"/>
      <c r="Q25" s="356">
        <v>5170</v>
      </c>
      <c r="R25" s="357"/>
      <c r="S25" s="357"/>
      <c r="T25" s="357"/>
      <c r="U25" s="357"/>
      <c r="V25" s="358"/>
      <c r="W25" s="446"/>
      <c r="X25" s="383"/>
      <c r="Y25" s="384"/>
      <c r="Z25" s="359" t="s">
        <v>173</v>
      </c>
      <c r="AA25" s="360"/>
      <c r="AB25" s="360"/>
      <c r="AC25" s="360"/>
      <c r="AD25" s="360"/>
      <c r="AE25" s="360"/>
      <c r="AF25" s="360"/>
      <c r="AG25" s="361"/>
      <c r="AH25" s="356" t="s">
        <v>127</v>
      </c>
      <c r="AI25" s="357"/>
      <c r="AJ25" s="357"/>
      <c r="AK25" s="357"/>
      <c r="AL25" s="358"/>
      <c r="AM25" s="356" t="s">
        <v>127</v>
      </c>
      <c r="AN25" s="357"/>
      <c r="AO25" s="357"/>
      <c r="AP25" s="357"/>
      <c r="AQ25" s="357"/>
      <c r="AR25" s="358"/>
      <c r="AS25" s="356" t="s">
        <v>127</v>
      </c>
      <c r="AT25" s="357"/>
      <c r="AU25" s="357"/>
      <c r="AV25" s="357"/>
      <c r="AW25" s="357"/>
      <c r="AX25" s="416"/>
      <c r="AY25" s="429" t="s">
        <v>174</v>
      </c>
      <c r="AZ25" s="430"/>
      <c r="BA25" s="430"/>
      <c r="BB25" s="430"/>
      <c r="BC25" s="430"/>
      <c r="BD25" s="430"/>
      <c r="BE25" s="430"/>
      <c r="BF25" s="430"/>
      <c r="BG25" s="430"/>
      <c r="BH25" s="430"/>
      <c r="BI25" s="430"/>
      <c r="BJ25" s="430"/>
      <c r="BK25" s="430"/>
      <c r="BL25" s="430"/>
      <c r="BM25" s="431"/>
      <c r="BN25" s="432">
        <v>710344</v>
      </c>
      <c r="BO25" s="433"/>
      <c r="BP25" s="433"/>
      <c r="BQ25" s="433"/>
      <c r="BR25" s="433"/>
      <c r="BS25" s="433"/>
      <c r="BT25" s="433"/>
      <c r="BU25" s="434"/>
      <c r="BV25" s="432">
        <v>792989</v>
      </c>
      <c r="BW25" s="433"/>
      <c r="BX25" s="433"/>
      <c r="BY25" s="433"/>
      <c r="BZ25" s="433"/>
      <c r="CA25" s="433"/>
      <c r="CB25" s="433"/>
      <c r="CC25" s="434"/>
      <c r="CD25" s="181"/>
      <c r="CE25" s="435"/>
      <c r="CF25" s="435"/>
      <c r="CG25" s="435"/>
      <c r="CH25" s="435"/>
      <c r="CI25" s="435"/>
      <c r="CJ25" s="435"/>
      <c r="CK25" s="435"/>
      <c r="CL25" s="435"/>
      <c r="CM25" s="435"/>
      <c r="CN25" s="435"/>
      <c r="CO25" s="435"/>
      <c r="CP25" s="435"/>
      <c r="CQ25" s="435"/>
      <c r="CR25" s="435"/>
      <c r="CS25" s="436"/>
      <c r="CT25" s="400"/>
      <c r="CU25" s="401"/>
      <c r="CV25" s="401"/>
      <c r="CW25" s="401"/>
      <c r="CX25" s="401"/>
      <c r="CY25" s="401"/>
      <c r="CZ25" s="401"/>
      <c r="DA25" s="402"/>
      <c r="DB25" s="400"/>
      <c r="DC25" s="401"/>
      <c r="DD25" s="401"/>
      <c r="DE25" s="401"/>
      <c r="DF25" s="401"/>
      <c r="DG25" s="401"/>
      <c r="DH25" s="401"/>
      <c r="DI25" s="402"/>
    </row>
    <row r="26" spans="1:113" ht="18.75" customHeight="1" x14ac:dyDescent="0.15">
      <c r="A26" s="172"/>
      <c r="B26" s="382"/>
      <c r="C26" s="383"/>
      <c r="D26" s="384"/>
      <c r="E26" s="359" t="s">
        <v>175</v>
      </c>
      <c r="F26" s="360"/>
      <c r="G26" s="360"/>
      <c r="H26" s="360"/>
      <c r="I26" s="360"/>
      <c r="J26" s="360"/>
      <c r="K26" s="361"/>
      <c r="L26" s="356">
        <v>1</v>
      </c>
      <c r="M26" s="357"/>
      <c r="N26" s="357"/>
      <c r="O26" s="357"/>
      <c r="P26" s="358"/>
      <c r="Q26" s="356">
        <v>4850</v>
      </c>
      <c r="R26" s="357"/>
      <c r="S26" s="357"/>
      <c r="T26" s="357"/>
      <c r="U26" s="357"/>
      <c r="V26" s="358"/>
      <c r="W26" s="446"/>
      <c r="X26" s="383"/>
      <c r="Y26" s="384"/>
      <c r="Z26" s="359" t="s">
        <v>176</v>
      </c>
      <c r="AA26" s="414"/>
      <c r="AB26" s="414"/>
      <c r="AC26" s="414"/>
      <c r="AD26" s="414"/>
      <c r="AE26" s="414"/>
      <c r="AF26" s="414"/>
      <c r="AG26" s="415"/>
      <c r="AH26" s="356">
        <v>1</v>
      </c>
      <c r="AI26" s="357"/>
      <c r="AJ26" s="357"/>
      <c r="AK26" s="357"/>
      <c r="AL26" s="358"/>
      <c r="AM26" s="356" t="s">
        <v>177</v>
      </c>
      <c r="AN26" s="357"/>
      <c r="AO26" s="357"/>
      <c r="AP26" s="357"/>
      <c r="AQ26" s="357"/>
      <c r="AR26" s="358"/>
      <c r="AS26" s="356" t="s">
        <v>177</v>
      </c>
      <c r="AT26" s="357"/>
      <c r="AU26" s="357"/>
      <c r="AV26" s="357"/>
      <c r="AW26" s="357"/>
      <c r="AX26" s="416"/>
      <c r="AY26" s="443" t="s">
        <v>178</v>
      </c>
      <c r="AZ26" s="363"/>
      <c r="BA26" s="363"/>
      <c r="BB26" s="363"/>
      <c r="BC26" s="363"/>
      <c r="BD26" s="363"/>
      <c r="BE26" s="363"/>
      <c r="BF26" s="363"/>
      <c r="BG26" s="363"/>
      <c r="BH26" s="363"/>
      <c r="BI26" s="363"/>
      <c r="BJ26" s="363"/>
      <c r="BK26" s="363"/>
      <c r="BL26" s="363"/>
      <c r="BM26" s="444"/>
      <c r="BN26" s="403" t="s">
        <v>128</v>
      </c>
      <c r="BO26" s="404"/>
      <c r="BP26" s="404"/>
      <c r="BQ26" s="404"/>
      <c r="BR26" s="404"/>
      <c r="BS26" s="404"/>
      <c r="BT26" s="404"/>
      <c r="BU26" s="405"/>
      <c r="BV26" s="403" t="s">
        <v>179</v>
      </c>
      <c r="BW26" s="404"/>
      <c r="BX26" s="404"/>
      <c r="BY26" s="404"/>
      <c r="BZ26" s="404"/>
      <c r="CA26" s="404"/>
      <c r="CB26" s="404"/>
      <c r="CC26" s="405"/>
      <c r="CD26" s="181"/>
      <c r="CE26" s="435"/>
      <c r="CF26" s="435"/>
      <c r="CG26" s="435"/>
      <c r="CH26" s="435"/>
      <c r="CI26" s="435"/>
      <c r="CJ26" s="435"/>
      <c r="CK26" s="435"/>
      <c r="CL26" s="435"/>
      <c r="CM26" s="435"/>
      <c r="CN26" s="435"/>
      <c r="CO26" s="435"/>
      <c r="CP26" s="435"/>
      <c r="CQ26" s="435"/>
      <c r="CR26" s="435"/>
      <c r="CS26" s="436"/>
      <c r="CT26" s="400"/>
      <c r="CU26" s="401"/>
      <c r="CV26" s="401"/>
      <c r="CW26" s="401"/>
      <c r="CX26" s="401"/>
      <c r="CY26" s="401"/>
      <c r="CZ26" s="401"/>
      <c r="DA26" s="402"/>
      <c r="DB26" s="400"/>
      <c r="DC26" s="401"/>
      <c r="DD26" s="401"/>
      <c r="DE26" s="401"/>
      <c r="DF26" s="401"/>
      <c r="DG26" s="401"/>
      <c r="DH26" s="401"/>
      <c r="DI26" s="402"/>
    </row>
    <row r="27" spans="1:113" ht="18.75" customHeight="1" thickBot="1" x14ac:dyDescent="0.2">
      <c r="A27" s="172"/>
      <c r="B27" s="382"/>
      <c r="C27" s="383"/>
      <c r="D27" s="384"/>
      <c r="E27" s="359" t="s">
        <v>180</v>
      </c>
      <c r="F27" s="360"/>
      <c r="G27" s="360"/>
      <c r="H27" s="360"/>
      <c r="I27" s="360"/>
      <c r="J27" s="360"/>
      <c r="K27" s="361"/>
      <c r="L27" s="356">
        <v>1</v>
      </c>
      <c r="M27" s="357"/>
      <c r="N27" s="357"/>
      <c r="O27" s="357"/>
      <c r="P27" s="358"/>
      <c r="Q27" s="356">
        <v>2270</v>
      </c>
      <c r="R27" s="357"/>
      <c r="S27" s="357"/>
      <c r="T27" s="357"/>
      <c r="U27" s="357"/>
      <c r="V27" s="358"/>
      <c r="W27" s="446"/>
      <c r="X27" s="383"/>
      <c r="Y27" s="384"/>
      <c r="Z27" s="359" t="s">
        <v>181</v>
      </c>
      <c r="AA27" s="360"/>
      <c r="AB27" s="360"/>
      <c r="AC27" s="360"/>
      <c r="AD27" s="360"/>
      <c r="AE27" s="360"/>
      <c r="AF27" s="360"/>
      <c r="AG27" s="361"/>
      <c r="AH27" s="356">
        <v>2</v>
      </c>
      <c r="AI27" s="357"/>
      <c r="AJ27" s="357"/>
      <c r="AK27" s="357"/>
      <c r="AL27" s="358"/>
      <c r="AM27" s="356" t="s">
        <v>182</v>
      </c>
      <c r="AN27" s="357"/>
      <c r="AO27" s="357"/>
      <c r="AP27" s="357"/>
      <c r="AQ27" s="357"/>
      <c r="AR27" s="358"/>
      <c r="AS27" s="356" t="s">
        <v>183</v>
      </c>
      <c r="AT27" s="357"/>
      <c r="AU27" s="357"/>
      <c r="AV27" s="357"/>
      <c r="AW27" s="357"/>
      <c r="AX27" s="416"/>
      <c r="AY27" s="440" t="s">
        <v>184</v>
      </c>
      <c r="AZ27" s="441"/>
      <c r="BA27" s="441"/>
      <c r="BB27" s="441"/>
      <c r="BC27" s="441"/>
      <c r="BD27" s="441"/>
      <c r="BE27" s="441"/>
      <c r="BF27" s="441"/>
      <c r="BG27" s="441"/>
      <c r="BH27" s="441"/>
      <c r="BI27" s="441"/>
      <c r="BJ27" s="441"/>
      <c r="BK27" s="441"/>
      <c r="BL27" s="441"/>
      <c r="BM27" s="442"/>
      <c r="BN27" s="437" t="s">
        <v>179</v>
      </c>
      <c r="BO27" s="438"/>
      <c r="BP27" s="438"/>
      <c r="BQ27" s="438"/>
      <c r="BR27" s="438"/>
      <c r="BS27" s="438"/>
      <c r="BT27" s="438"/>
      <c r="BU27" s="439"/>
      <c r="BV27" s="437" t="s">
        <v>179</v>
      </c>
      <c r="BW27" s="438"/>
      <c r="BX27" s="438"/>
      <c r="BY27" s="438"/>
      <c r="BZ27" s="438"/>
      <c r="CA27" s="438"/>
      <c r="CB27" s="438"/>
      <c r="CC27" s="439"/>
      <c r="CD27" s="175"/>
      <c r="CE27" s="435"/>
      <c r="CF27" s="435"/>
      <c r="CG27" s="435"/>
      <c r="CH27" s="435"/>
      <c r="CI27" s="435"/>
      <c r="CJ27" s="435"/>
      <c r="CK27" s="435"/>
      <c r="CL27" s="435"/>
      <c r="CM27" s="435"/>
      <c r="CN27" s="435"/>
      <c r="CO27" s="435"/>
      <c r="CP27" s="435"/>
      <c r="CQ27" s="435"/>
      <c r="CR27" s="435"/>
      <c r="CS27" s="436"/>
      <c r="CT27" s="400"/>
      <c r="CU27" s="401"/>
      <c r="CV27" s="401"/>
      <c r="CW27" s="401"/>
      <c r="CX27" s="401"/>
      <c r="CY27" s="401"/>
      <c r="CZ27" s="401"/>
      <c r="DA27" s="402"/>
      <c r="DB27" s="400"/>
      <c r="DC27" s="401"/>
      <c r="DD27" s="401"/>
      <c r="DE27" s="401"/>
      <c r="DF27" s="401"/>
      <c r="DG27" s="401"/>
      <c r="DH27" s="401"/>
      <c r="DI27" s="402"/>
    </row>
    <row r="28" spans="1:113" ht="18.75" customHeight="1" x14ac:dyDescent="0.15">
      <c r="A28" s="172"/>
      <c r="B28" s="382"/>
      <c r="C28" s="383"/>
      <c r="D28" s="384"/>
      <c r="E28" s="359" t="s">
        <v>185</v>
      </c>
      <c r="F28" s="360"/>
      <c r="G28" s="360"/>
      <c r="H28" s="360"/>
      <c r="I28" s="360"/>
      <c r="J28" s="360"/>
      <c r="K28" s="361"/>
      <c r="L28" s="356">
        <v>1</v>
      </c>
      <c r="M28" s="357"/>
      <c r="N28" s="357"/>
      <c r="O28" s="357"/>
      <c r="P28" s="358"/>
      <c r="Q28" s="356">
        <v>1910</v>
      </c>
      <c r="R28" s="357"/>
      <c r="S28" s="357"/>
      <c r="T28" s="357"/>
      <c r="U28" s="357"/>
      <c r="V28" s="358"/>
      <c r="W28" s="446"/>
      <c r="X28" s="383"/>
      <c r="Y28" s="384"/>
      <c r="Z28" s="359" t="s">
        <v>186</v>
      </c>
      <c r="AA28" s="360"/>
      <c r="AB28" s="360"/>
      <c r="AC28" s="360"/>
      <c r="AD28" s="360"/>
      <c r="AE28" s="360"/>
      <c r="AF28" s="360"/>
      <c r="AG28" s="361"/>
      <c r="AH28" s="356" t="s">
        <v>179</v>
      </c>
      <c r="AI28" s="357"/>
      <c r="AJ28" s="357"/>
      <c r="AK28" s="357"/>
      <c r="AL28" s="358"/>
      <c r="AM28" s="356" t="s">
        <v>127</v>
      </c>
      <c r="AN28" s="357"/>
      <c r="AO28" s="357"/>
      <c r="AP28" s="357"/>
      <c r="AQ28" s="357"/>
      <c r="AR28" s="358"/>
      <c r="AS28" s="356" t="s">
        <v>179</v>
      </c>
      <c r="AT28" s="357"/>
      <c r="AU28" s="357"/>
      <c r="AV28" s="357"/>
      <c r="AW28" s="357"/>
      <c r="AX28" s="416"/>
      <c r="AY28" s="420" t="s">
        <v>187</v>
      </c>
      <c r="AZ28" s="421"/>
      <c r="BA28" s="421"/>
      <c r="BB28" s="422"/>
      <c r="BC28" s="429" t="s">
        <v>48</v>
      </c>
      <c r="BD28" s="430"/>
      <c r="BE28" s="430"/>
      <c r="BF28" s="430"/>
      <c r="BG28" s="430"/>
      <c r="BH28" s="430"/>
      <c r="BI28" s="430"/>
      <c r="BJ28" s="430"/>
      <c r="BK28" s="430"/>
      <c r="BL28" s="430"/>
      <c r="BM28" s="431"/>
      <c r="BN28" s="432">
        <v>375836</v>
      </c>
      <c r="BO28" s="433"/>
      <c r="BP28" s="433"/>
      <c r="BQ28" s="433"/>
      <c r="BR28" s="433"/>
      <c r="BS28" s="433"/>
      <c r="BT28" s="433"/>
      <c r="BU28" s="434"/>
      <c r="BV28" s="432">
        <v>283881</v>
      </c>
      <c r="BW28" s="433"/>
      <c r="BX28" s="433"/>
      <c r="BY28" s="433"/>
      <c r="BZ28" s="433"/>
      <c r="CA28" s="433"/>
      <c r="CB28" s="433"/>
      <c r="CC28" s="434"/>
      <c r="CD28" s="181"/>
      <c r="CE28" s="435"/>
      <c r="CF28" s="435"/>
      <c r="CG28" s="435"/>
      <c r="CH28" s="435"/>
      <c r="CI28" s="435"/>
      <c r="CJ28" s="435"/>
      <c r="CK28" s="435"/>
      <c r="CL28" s="435"/>
      <c r="CM28" s="435"/>
      <c r="CN28" s="435"/>
      <c r="CO28" s="435"/>
      <c r="CP28" s="435"/>
      <c r="CQ28" s="435"/>
      <c r="CR28" s="435"/>
      <c r="CS28" s="436"/>
      <c r="CT28" s="400"/>
      <c r="CU28" s="401"/>
      <c r="CV28" s="401"/>
      <c r="CW28" s="401"/>
      <c r="CX28" s="401"/>
      <c r="CY28" s="401"/>
      <c r="CZ28" s="401"/>
      <c r="DA28" s="402"/>
      <c r="DB28" s="400"/>
      <c r="DC28" s="401"/>
      <c r="DD28" s="401"/>
      <c r="DE28" s="401"/>
      <c r="DF28" s="401"/>
      <c r="DG28" s="401"/>
      <c r="DH28" s="401"/>
      <c r="DI28" s="402"/>
    </row>
    <row r="29" spans="1:113" ht="18.75" customHeight="1" x14ac:dyDescent="0.15">
      <c r="A29" s="172"/>
      <c r="B29" s="382"/>
      <c r="C29" s="383"/>
      <c r="D29" s="384"/>
      <c r="E29" s="359" t="s">
        <v>188</v>
      </c>
      <c r="F29" s="360"/>
      <c r="G29" s="360"/>
      <c r="H29" s="360"/>
      <c r="I29" s="360"/>
      <c r="J29" s="360"/>
      <c r="K29" s="361"/>
      <c r="L29" s="356">
        <v>4</v>
      </c>
      <c r="M29" s="357"/>
      <c r="N29" s="357"/>
      <c r="O29" s="357"/>
      <c r="P29" s="358"/>
      <c r="Q29" s="356">
        <v>1820</v>
      </c>
      <c r="R29" s="357"/>
      <c r="S29" s="357"/>
      <c r="T29" s="357"/>
      <c r="U29" s="357"/>
      <c r="V29" s="358"/>
      <c r="W29" s="447"/>
      <c r="X29" s="448"/>
      <c r="Y29" s="449"/>
      <c r="Z29" s="359" t="s">
        <v>189</v>
      </c>
      <c r="AA29" s="360"/>
      <c r="AB29" s="360"/>
      <c r="AC29" s="360"/>
      <c r="AD29" s="360"/>
      <c r="AE29" s="360"/>
      <c r="AF29" s="360"/>
      <c r="AG29" s="361"/>
      <c r="AH29" s="356">
        <v>27</v>
      </c>
      <c r="AI29" s="357"/>
      <c r="AJ29" s="357"/>
      <c r="AK29" s="357"/>
      <c r="AL29" s="358"/>
      <c r="AM29" s="356">
        <v>71945</v>
      </c>
      <c r="AN29" s="357"/>
      <c r="AO29" s="357"/>
      <c r="AP29" s="357"/>
      <c r="AQ29" s="357"/>
      <c r="AR29" s="358"/>
      <c r="AS29" s="356">
        <v>2665</v>
      </c>
      <c r="AT29" s="357"/>
      <c r="AU29" s="357"/>
      <c r="AV29" s="357"/>
      <c r="AW29" s="357"/>
      <c r="AX29" s="416"/>
      <c r="AY29" s="423"/>
      <c r="AZ29" s="424"/>
      <c r="BA29" s="424"/>
      <c r="BB29" s="425"/>
      <c r="BC29" s="417" t="s">
        <v>190</v>
      </c>
      <c r="BD29" s="418"/>
      <c r="BE29" s="418"/>
      <c r="BF29" s="418"/>
      <c r="BG29" s="418"/>
      <c r="BH29" s="418"/>
      <c r="BI29" s="418"/>
      <c r="BJ29" s="418"/>
      <c r="BK29" s="418"/>
      <c r="BL29" s="418"/>
      <c r="BM29" s="419"/>
      <c r="BN29" s="403">
        <v>7919</v>
      </c>
      <c r="BO29" s="404"/>
      <c r="BP29" s="404"/>
      <c r="BQ29" s="404"/>
      <c r="BR29" s="404"/>
      <c r="BS29" s="404"/>
      <c r="BT29" s="404"/>
      <c r="BU29" s="405"/>
      <c r="BV29" s="403" t="s">
        <v>179</v>
      </c>
      <c r="BW29" s="404"/>
      <c r="BX29" s="404"/>
      <c r="BY29" s="404"/>
      <c r="BZ29" s="404"/>
      <c r="CA29" s="404"/>
      <c r="CB29" s="404"/>
      <c r="CC29" s="405"/>
      <c r="CD29" s="175"/>
      <c r="CE29" s="435"/>
      <c r="CF29" s="435"/>
      <c r="CG29" s="435"/>
      <c r="CH29" s="435"/>
      <c r="CI29" s="435"/>
      <c r="CJ29" s="435"/>
      <c r="CK29" s="435"/>
      <c r="CL29" s="435"/>
      <c r="CM29" s="435"/>
      <c r="CN29" s="435"/>
      <c r="CO29" s="435"/>
      <c r="CP29" s="435"/>
      <c r="CQ29" s="435"/>
      <c r="CR29" s="435"/>
      <c r="CS29" s="436"/>
      <c r="CT29" s="400"/>
      <c r="CU29" s="401"/>
      <c r="CV29" s="401"/>
      <c r="CW29" s="401"/>
      <c r="CX29" s="401"/>
      <c r="CY29" s="401"/>
      <c r="CZ29" s="401"/>
      <c r="DA29" s="402"/>
      <c r="DB29" s="400"/>
      <c r="DC29" s="401"/>
      <c r="DD29" s="401"/>
      <c r="DE29" s="401"/>
      <c r="DF29" s="401"/>
      <c r="DG29" s="401"/>
      <c r="DH29" s="401"/>
      <c r="DI29" s="402"/>
    </row>
    <row r="30" spans="1:113" ht="18.75" customHeight="1" thickBot="1" x14ac:dyDescent="0.2">
      <c r="A30" s="172"/>
      <c r="B30" s="385"/>
      <c r="C30" s="386"/>
      <c r="D30" s="387"/>
      <c r="E30" s="364"/>
      <c r="F30" s="365"/>
      <c r="G30" s="365"/>
      <c r="H30" s="365"/>
      <c r="I30" s="365"/>
      <c r="J30" s="365"/>
      <c r="K30" s="366"/>
      <c r="L30" s="367"/>
      <c r="M30" s="368"/>
      <c r="N30" s="368"/>
      <c r="O30" s="368"/>
      <c r="P30" s="369"/>
      <c r="Q30" s="367"/>
      <c r="R30" s="368"/>
      <c r="S30" s="368"/>
      <c r="T30" s="368"/>
      <c r="U30" s="368"/>
      <c r="V30" s="369"/>
      <c r="W30" s="370" t="s">
        <v>191</v>
      </c>
      <c r="X30" s="371"/>
      <c r="Y30" s="371"/>
      <c r="Z30" s="371"/>
      <c r="AA30" s="371"/>
      <c r="AB30" s="371"/>
      <c r="AC30" s="371"/>
      <c r="AD30" s="371"/>
      <c r="AE30" s="371"/>
      <c r="AF30" s="371"/>
      <c r="AG30" s="372"/>
      <c r="AH30" s="373">
        <v>94.5</v>
      </c>
      <c r="AI30" s="374"/>
      <c r="AJ30" s="374"/>
      <c r="AK30" s="374"/>
      <c r="AL30" s="374"/>
      <c r="AM30" s="374"/>
      <c r="AN30" s="374"/>
      <c r="AO30" s="374"/>
      <c r="AP30" s="374"/>
      <c r="AQ30" s="374"/>
      <c r="AR30" s="374"/>
      <c r="AS30" s="374"/>
      <c r="AT30" s="374"/>
      <c r="AU30" s="374"/>
      <c r="AV30" s="374"/>
      <c r="AW30" s="374"/>
      <c r="AX30" s="375"/>
      <c r="AY30" s="426"/>
      <c r="AZ30" s="427"/>
      <c r="BA30" s="427"/>
      <c r="BB30" s="428"/>
      <c r="BC30" s="376" t="s">
        <v>50</v>
      </c>
      <c r="BD30" s="377"/>
      <c r="BE30" s="377"/>
      <c r="BF30" s="377"/>
      <c r="BG30" s="377"/>
      <c r="BH30" s="377"/>
      <c r="BI30" s="377"/>
      <c r="BJ30" s="377"/>
      <c r="BK30" s="377"/>
      <c r="BL30" s="377"/>
      <c r="BM30" s="378"/>
      <c r="BN30" s="437">
        <v>89764</v>
      </c>
      <c r="BO30" s="438"/>
      <c r="BP30" s="438"/>
      <c r="BQ30" s="438"/>
      <c r="BR30" s="438"/>
      <c r="BS30" s="438"/>
      <c r="BT30" s="438"/>
      <c r="BU30" s="439"/>
      <c r="BV30" s="437">
        <v>63469</v>
      </c>
      <c r="BW30" s="438"/>
      <c r="BX30" s="438"/>
      <c r="BY30" s="438"/>
      <c r="BZ30" s="438"/>
      <c r="CA30" s="438"/>
      <c r="CB30" s="438"/>
      <c r="CC30" s="439"/>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2"/>
      <c r="B31" s="197"/>
      <c r="DI31" s="198"/>
    </row>
    <row r="32" spans="1:113" ht="13.5" customHeight="1" x14ac:dyDescent="0.15">
      <c r="A32" s="172"/>
      <c r="B32" s="199"/>
      <c r="C32" s="362" t="s">
        <v>192</v>
      </c>
      <c r="D32" s="362"/>
      <c r="E32" s="362"/>
      <c r="F32" s="362"/>
      <c r="G32" s="362"/>
      <c r="H32" s="362"/>
      <c r="I32" s="362"/>
      <c r="J32" s="362"/>
      <c r="K32" s="362"/>
      <c r="L32" s="362"/>
      <c r="M32" s="362"/>
      <c r="N32" s="362"/>
      <c r="O32" s="362"/>
      <c r="P32" s="362"/>
      <c r="Q32" s="362"/>
      <c r="R32" s="362"/>
      <c r="S32" s="362"/>
      <c r="U32" s="363" t="s">
        <v>193</v>
      </c>
      <c r="V32" s="363"/>
      <c r="W32" s="363"/>
      <c r="X32" s="363"/>
      <c r="Y32" s="363"/>
      <c r="Z32" s="363"/>
      <c r="AA32" s="363"/>
      <c r="AB32" s="363"/>
      <c r="AC32" s="363"/>
      <c r="AD32" s="363"/>
      <c r="AE32" s="363"/>
      <c r="AF32" s="363"/>
      <c r="AG32" s="363"/>
      <c r="AH32" s="363"/>
      <c r="AI32" s="363"/>
      <c r="AJ32" s="363"/>
      <c r="AK32" s="363"/>
      <c r="AM32" s="363" t="s">
        <v>194</v>
      </c>
      <c r="AN32" s="363"/>
      <c r="AO32" s="363"/>
      <c r="AP32" s="363"/>
      <c r="AQ32" s="363"/>
      <c r="AR32" s="363"/>
      <c r="AS32" s="363"/>
      <c r="AT32" s="363"/>
      <c r="AU32" s="363"/>
      <c r="AV32" s="363"/>
      <c r="AW32" s="363"/>
      <c r="AX32" s="363"/>
      <c r="AY32" s="363"/>
      <c r="AZ32" s="363"/>
      <c r="BA32" s="363"/>
      <c r="BB32" s="363"/>
      <c r="BC32" s="363"/>
      <c r="BE32" s="363" t="s">
        <v>195</v>
      </c>
      <c r="BF32" s="363"/>
      <c r="BG32" s="363"/>
      <c r="BH32" s="363"/>
      <c r="BI32" s="363"/>
      <c r="BJ32" s="363"/>
      <c r="BK32" s="363"/>
      <c r="BL32" s="363"/>
      <c r="BM32" s="363"/>
      <c r="BN32" s="363"/>
      <c r="BO32" s="363"/>
      <c r="BP32" s="363"/>
      <c r="BQ32" s="363"/>
      <c r="BR32" s="363"/>
      <c r="BS32" s="363"/>
      <c r="BT32" s="363"/>
      <c r="BU32" s="363"/>
      <c r="BW32" s="363" t="s">
        <v>196</v>
      </c>
      <c r="BX32" s="363"/>
      <c r="BY32" s="363"/>
      <c r="BZ32" s="363"/>
      <c r="CA32" s="363"/>
      <c r="CB32" s="363"/>
      <c r="CC32" s="363"/>
      <c r="CD32" s="363"/>
      <c r="CE32" s="363"/>
      <c r="CF32" s="363"/>
      <c r="CG32" s="363"/>
      <c r="CH32" s="363"/>
      <c r="CI32" s="363"/>
      <c r="CJ32" s="363"/>
      <c r="CK32" s="363"/>
      <c r="CL32" s="363"/>
      <c r="CM32" s="363"/>
      <c r="CO32" s="363" t="s">
        <v>197</v>
      </c>
      <c r="CP32" s="363"/>
      <c r="CQ32" s="363"/>
      <c r="CR32" s="363"/>
      <c r="CS32" s="363"/>
      <c r="CT32" s="363"/>
      <c r="CU32" s="363"/>
      <c r="CV32" s="363"/>
      <c r="CW32" s="363"/>
      <c r="CX32" s="363"/>
      <c r="CY32" s="363"/>
      <c r="CZ32" s="363"/>
      <c r="DA32" s="363"/>
      <c r="DB32" s="363"/>
      <c r="DC32" s="363"/>
      <c r="DD32" s="363"/>
      <c r="DE32" s="363"/>
      <c r="DI32" s="198"/>
    </row>
    <row r="33" spans="1:113" ht="13.5" customHeight="1" x14ac:dyDescent="0.15">
      <c r="A33" s="172"/>
      <c r="B33" s="199"/>
      <c r="C33" s="355" t="s">
        <v>198</v>
      </c>
      <c r="D33" s="355"/>
      <c r="E33" s="354" t="s">
        <v>199</v>
      </c>
      <c r="F33" s="354"/>
      <c r="G33" s="354"/>
      <c r="H33" s="354"/>
      <c r="I33" s="354"/>
      <c r="J33" s="354"/>
      <c r="K33" s="354"/>
      <c r="L33" s="354"/>
      <c r="M33" s="354"/>
      <c r="N33" s="354"/>
      <c r="O33" s="354"/>
      <c r="P33" s="354"/>
      <c r="Q33" s="354"/>
      <c r="R33" s="354"/>
      <c r="S33" s="354"/>
      <c r="T33" s="176"/>
      <c r="U33" s="355" t="s">
        <v>198</v>
      </c>
      <c r="V33" s="355"/>
      <c r="W33" s="354" t="s">
        <v>200</v>
      </c>
      <c r="X33" s="354"/>
      <c r="Y33" s="354"/>
      <c r="Z33" s="354"/>
      <c r="AA33" s="354"/>
      <c r="AB33" s="354"/>
      <c r="AC33" s="354"/>
      <c r="AD33" s="354"/>
      <c r="AE33" s="354"/>
      <c r="AF33" s="354"/>
      <c r="AG33" s="354"/>
      <c r="AH33" s="354"/>
      <c r="AI33" s="354"/>
      <c r="AJ33" s="354"/>
      <c r="AK33" s="354"/>
      <c r="AL33" s="176"/>
      <c r="AM33" s="355" t="s">
        <v>201</v>
      </c>
      <c r="AN33" s="355"/>
      <c r="AO33" s="354" t="s">
        <v>200</v>
      </c>
      <c r="AP33" s="354"/>
      <c r="AQ33" s="354"/>
      <c r="AR33" s="354"/>
      <c r="AS33" s="354"/>
      <c r="AT33" s="354"/>
      <c r="AU33" s="354"/>
      <c r="AV33" s="354"/>
      <c r="AW33" s="354"/>
      <c r="AX33" s="354"/>
      <c r="AY33" s="354"/>
      <c r="AZ33" s="354"/>
      <c r="BA33" s="354"/>
      <c r="BB33" s="354"/>
      <c r="BC33" s="354"/>
      <c r="BD33" s="182"/>
      <c r="BE33" s="354" t="s">
        <v>202</v>
      </c>
      <c r="BF33" s="354"/>
      <c r="BG33" s="354" t="s">
        <v>203</v>
      </c>
      <c r="BH33" s="354"/>
      <c r="BI33" s="354"/>
      <c r="BJ33" s="354"/>
      <c r="BK33" s="354"/>
      <c r="BL33" s="354"/>
      <c r="BM33" s="354"/>
      <c r="BN33" s="354"/>
      <c r="BO33" s="354"/>
      <c r="BP33" s="354"/>
      <c r="BQ33" s="354"/>
      <c r="BR33" s="354"/>
      <c r="BS33" s="354"/>
      <c r="BT33" s="354"/>
      <c r="BU33" s="354"/>
      <c r="BV33" s="182"/>
      <c r="BW33" s="355" t="s">
        <v>202</v>
      </c>
      <c r="BX33" s="355"/>
      <c r="BY33" s="354" t="s">
        <v>204</v>
      </c>
      <c r="BZ33" s="354"/>
      <c r="CA33" s="354"/>
      <c r="CB33" s="354"/>
      <c r="CC33" s="354"/>
      <c r="CD33" s="354"/>
      <c r="CE33" s="354"/>
      <c r="CF33" s="354"/>
      <c r="CG33" s="354"/>
      <c r="CH33" s="354"/>
      <c r="CI33" s="354"/>
      <c r="CJ33" s="354"/>
      <c r="CK33" s="354"/>
      <c r="CL33" s="354"/>
      <c r="CM33" s="354"/>
      <c r="CN33" s="176"/>
      <c r="CO33" s="355" t="s">
        <v>198</v>
      </c>
      <c r="CP33" s="355"/>
      <c r="CQ33" s="354" t="s">
        <v>205</v>
      </c>
      <c r="CR33" s="354"/>
      <c r="CS33" s="354"/>
      <c r="CT33" s="354"/>
      <c r="CU33" s="354"/>
      <c r="CV33" s="354"/>
      <c r="CW33" s="354"/>
      <c r="CX33" s="354"/>
      <c r="CY33" s="354"/>
      <c r="CZ33" s="354"/>
      <c r="DA33" s="354"/>
      <c r="DB33" s="354"/>
      <c r="DC33" s="354"/>
      <c r="DD33" s="354"/>
      <c r="DE33" s="354"/>
      <c r="DF33" s="176"/>
      <c r="DG33" s="353" t="s">
        <v>206</v>
      </c>
      <c r="DH33" s="353"/>
      <c r="DI33" s="177"/>
    </row>
    <row r="34" spans="1:113" ht="32.25" customHeight="1" x14ac:dyDescent="0.15">
      <c r="A34" s="172"/>
      <c r="B34" s="199"/>
      <c r="C34" s="351">
        <f>IF(E34="","",1)</f>
        <v>1</v>
      </c>
      <c r="D34" s="351"/>
      <c r="E34" s="352" t="str">
        <f>IF('各会計、関係団体の財政状況及び健全化判断比率'!B7="","",'各会計、関係団体の財政状況及び健全化判断比率'!B7)</f>
        <v>一般会計</v>
      </c>
      <c r="F34" s="352"/>
      <c r="G34" s="352"/>
      <c r="H34" s="352"/>
      <c r="I34" s="352"/>
      <c r="J34" s="352"/>
      <c r="K34" s="352"/>
      <c r="L34" s="352"/>
      <c r="M34" s="352"/>
      <c r="N34" s="352"/>
      <c r="O34" s="352"/>
      <c r="P34" s="352"/>
      <c r="Q34" s="352"/>
      <c r="R34" s="352"/>
      <c r="S34" s="352"/>
      <c r="T34" s="172"/>
      <c r="U34" s="351">
        <f>IF(W34="","",MAX(C34:D43)+1)</f>
        <v>2</v>
      </c>
      <c r="V34" s="351"/>
      <c r="W34" s="352" t="str">
        <f>IF('各会計、関係団体の財政状況及び健全化判断比率'!B28="","",'各会計、関係団体の財政状況及び健全化判断比率'!B28)</f>
        <v>国民健康保険事業特別会計</v>
      </c>
      <c r="X34" s="352"/>
      <c r="Y34" s="352"/>
      <c r="Z34" s="352"/>
      <c r="AA34" s="352"/>
      <c r="AB34" s="352"/>
      <c r="AC34" s="352"/>
      <c r="AD34" s="352"/>
      <c r="AE34" s="352"/>
      <c r="AF34" s="352"/>
      <c r="AG34" s="352"/>
      <c r="AH34" s="352"/>
      <c r="AI34" s="352"/>
      <c r="AJ34" s="352"/>
      <c r="AK34" s="352"/>
      <c r="AL34" s="172"/>
      <c r="AM34" s="351" t="str">
        <f>IF(AO34="","",MAX(C34:D43,U34:V43)+1)</f>
        <v/>
      </c>
      <c r="AN34" s="351"/>
      <c r="AO34" s="352"/>
      <c r="AP34" s="352"/>
      <c r="AQ34" s="352"/>
      <c r="AR34" s="352"/>
      <c r="AS34" s="352"/>
      <c r="AT34" s="352"/>
      <c r="AU34" s="352"/>
      <c r="AV34" s="352"/>
      <c r="AW34" s="352"/>
      <c r="AX34" s="352"/>
      <c r="AY34" s="352"/>
      <c r="AZ34" s="352"/>
      <c r="BA34" s="352"/>
      <c r="BB34" s="352"/>
      <c r="BC34" s="352"/>
      <c r="BD34" s="172"/>
      <c r="BE34" s="351">
        <f>IF(BG34="","",MAX(C34:D43,U34:V43,AM34:AN43)+1)</f>
        <v>4</v>
      </c>
      <c r="BF34" s="351"/>
      <c r="BG34" s="352" t="str">
        <f>IF('各会計、関係団体の財政状況及び健全化判断比率'!B30="","",'各会計、関係団体の財政状況及び健全化判断比率'!B30)</f>
        <v>簡易水道事業特別会計</v>
      </c>
      <c r="BH34" s="352"/>
      <c r="BI34" s="352"/>
      <c r="BJ34" s="352"/>
      <c r="BK34" s="352"/>
      <c r="BL34" s="352"/>
      <c r="BM34" s="352"/>
      <c r="BN34" s="352"/>
      <c r="BO34" s="352"/>
      <c r="BP34" s="352"/>
      <c r="BQ34" s="352"/>
      <c r="BR34" s="352"/>
      <c r="BS34" s="352"/>
      <c r="BT34" s="352"/>
      <c r="BU34" s="352"/>
      <c r="BV34" s="172"/>
      <c r="BW34" s="351">
        <f>IF(BY34="","",MAX(C34:D43,U34:V43,AM34:AN43,BE34:BF43)+1)</f>
        <v>9</v>
      </c>
      <c r="BX34" s="351"/>
      <c r="BY34" s="352" t="str">
        <f>IF('各会計、関係団体の財政状況及び健全化判断比率'!B68="","",'各会計、関係団体の財政状況及び健全化判断比率'!B68)</f>
        <v>沖縄県市町村総合事務組合</v>
      </c>
      <c r="BZ34" s="352"/>
      <c r="CA34" s="352"/>
      <c r="CB34" s="352"/>
      <c r="CC34" s="352"/>
      <c r="CD34" s="352"/>
      <c r="CE34" s="352"/>
      <c r="CF34" s="352"/>
      <c r="CG34" s="352"/>
      <c r="CH34" s="352"/>
      <c r="CI34" s="352"/>
      <c r="CJ34" s="352"/>
      <c r="CK34" s="352"/>
      <c r="CL34" s="352"/>
      <c r="CM34" s="352"/>
      <c r="CN34" s="172"/>
      <c r="CO34" s="351" t="str">
        <f>IF(CQ34="","",MAX(C34:D43,U34:V43,AM34:AN43,BE34:BF43,BW34:BX43)+1)</f>
        <v/>
      </c>
      <c r="CP34" s="351"/>
      <c r="CQ34" s="352" t="str">
        <f>IF('各会計、関係団体の財政状況及び健全化判断比率'!BS7="","",'各会計、関係団体の財政状況及び健全化判断比率'!BS7)</f>
        <v/>
      </c>
      <c r="CR34" s="352"/>
      <c r="CS34" s="352"/>
      <c r="CT34" s="352"/>
      <c r="CU34" s="352"/>
      <c r="CV34" s="352"/>
      <c r="CW34" s="352"/>
      <c r="CX34" s="352"/>
      <c r="CY34" s="352"/>
      <c r="CZ34" s="352"/>
      <c r="DA34" s="352"/>
      <c r="DB34" s="352"/>
      <c r="DC34" s="352"/>
      <c r="DD34" s="352"/>
      <c r="DE34" s="352"/>
      <c r="DG34" s="349" t="str">
        <f>IF('各会計、関係団体の財政状況及び健全化判断比率'!BR7="","",'各会計、関係団体の財政状況及び健全化判断比率'!BR7)</f>
        <v/>
      </c>
      <c r="DH34" s="349"/>
      <c r="DI34" s="177"/>
    </row>
    <row r="35" spans="1:113" ht="32.25" customHeight="1" x14ac:dyDescent="0.15">
      <c r="A35" s="172"/>
      <c r="B35" s="199"/>
      <c r="C35" s="351" t="str">
        <f>IF(E35="","",C34+1)</f>
        <v/>
      </c>
      <c r="D35" s="351"/>
      <c r="E35" s="352" t="str">
        <f>IF('各会計、関係団体の財政状況及び健全化判断比率'!B8="","",'各会計、関係団体の財政状況及び健全化判断比率'!B8)</f>
        <v/>
      </c>
      <c r="F35" s="352"/>
      <c r="G35" s="352"/>
      <c r="H35" s="352"/>
      <c r="I35" s="352"/>
      <c r="J35" s="352"/>
      <c r="K35" s="352"/>
      <c r="L35" s="352"/>
      <c r="M35" s="352"/>
      <c r="N35" s="352"/>
      <c r="O35" s="352"/>
      <c r="P35" s="352"/>
      <c r="Q35" s="352"/>
      <c r="R35" s="352"/>
      <c r="S35" s="352"/>
      <c r="T35" s="172"/>
      <c r="U35" s="351">
        <f>IF(W35="","",U34+1)</f>
        <v>3</v>
      </c>
      <c r="V35" s="351"/>
      <c r="W35" s="352" t="str">
        <f>IF('各会計、関係団体の財政状況及び健全化判断比率'!B29="","",'各会計、関係団体の財政状況及び健全化判断比率'!B29)</f>
        <v>後期高齢者医療特別会計</v>
      </c>
      <c r="X35" s="352"/>
      <c r="Y35" s="352"/>
      <c r="Z35" s="352"/>
      <c r="AA35" s="352"/>
      <c r="AB35" s="352"/>
      <c r="AC35" s="352"/>
      <c r="AD35" s="352"/>
      <c r="AE35" s="352"/>
      <c r="AF35" s="352"/>
      <c r="AG35" s="352"/>
      <c r="AH35" s="352"/>
      <c r="AI35" s="352"/>
      <c r="AJ35" s="352"/>
      <c r="AK35" s="352"/>
      <c r="AL35" s="172"/>
      <c r="AM35" s="351" t="str">
        <f t="shared" ref="AM35:AM43" si="0">IF(AO35="","",AM34+1)</f>
        <v/>
      </c>
      <c r="AN35" s="351"/>
      <c r="AO35" s="352"/>
      <c r="AP35" s="352"/>
      <c r="AQ35" s="352"/>
      <c r="AR35" s="352"/>
      <c r="AS35" s="352"/>
      <c r="AT35" s="352"/>
      <c r="AU35" s="352"/>
      <c r="AV35" s="352"/>
      <c r="AW35" s="352"/>
      <c r="AX35" s="352"/>
      <c r="AY35" s="352"/>
      <c r="AZ35" s="352"/>
      <c r="BA35" s="352"/>
      <c r="BB35" s="352"/>
      <c r="BC35" s="352"/>
      <c r="BD35" s="172"/>
      <c r="BE35" s="351">
        <f t="shared" ref="BE35:BE43" si="1">IF(BG35="","",BE34+1)</f>
        <v>5</v>
      </c>
      <c r="BF35" s="351"/>
      <c r="BG35" s="352" t="str">
        <f>IF('各会計、関係団体の財政状況及び健全化判断比率'!B31="","",'各会計、関係団体の財政状況及び健全化判断比率'!B31)</f>
        <v>下水道事業特別会計</v>
      </c>
      <c r="BH35" s="352"/>
      <c r="BI35" s="352"/>
      <c r="BJ35" s="352"/>
      <c r="BK35" s="352"/>
      <c r="BL35" s="352"/>
      <c r="BM35" s="352"/>
      <c r="BN35" s="352"/>
      <c r="BO35" s="352"/>
      <c r="BP35" s="352"/>
      <c r="BQ35" s="352"/>
      <c r="BR35" s="352"/>
      <c r="BS35" s="352"/>
      <c r="BT35" s="352"/>
      <c r="BU35" s="352"/>
      <c r="BV35" s="172"/>
      <c r="BW35" s="351">
        <f t="shared" ref="BW35:BW43" si="2">IF(BY35="","",BW34+1)</f>
        <v>10</v>
      </c>
      <c r="BX35" s="351"/>
      <c r="BY35" s="352" t="str">
        <f>IF('各会計、関係団体の財政状況及び健全化判断比率'!B69="","",'各会計、関係団体の財政状況及び健全化判断比率'!B69)</f>
        <v>沖縄県町村交通災害共済組合</v>
      </c>
      <c r="BZ35" s="352"/>
      <c r="CA35" s="352"/>
      <c r="CB35" s="352"/>
      <c r="CC35" s="352"/>
      <c r="CD35" s="352"/>
      <c r="CE35" s="352"/>
      <c r="CF35" s="352"/>
      <c r="CG35" s="352"/>
      <c r="CH35" s="352"/>
      <c r="CI35" s="352"/>
      <c r="CJ35" s="352"/>
      <c r="CK35" s="352"/>
      <c r="CL35" s="352"/>
      <c r="CM35" s="352"/>
      <c r="CN35" s="172"/>
      <c r="CO35" s="351" t="str">
        <f t="shared" ref="CO35:CO43" si="3">IF(CQ35="","",CO34+1)</f>
        <v/>
      </c>
      <c r="CP35" s="351"/>
      <c r="CQ35" s="352" t="str">
        <f>IF('各会計、関係団体の財政状況及び健全化判断比率'!BS8="","",'各会計、関係団体の財政状況及び健全化判断比率'!BS8)</f>
        <v/>
      </c>
      <c r="CR35" s="352"/>
      <c r="CS35" s="352"/>
      <c r="CT35" s="352"/>
      <c r="CU35" s="352"/>
      <c r="CV35" s="352"/>
      <c r="CW35" s="352"/>
      <c r="CX35" s="352"/>
      <c r="CY35" s="352"/>
      <c r="CZ35" s="352"/>
      <c r="DA35" s="352"/>
      <c r="DB35" s="352"/>
      <c r="DC35" s="352"/>
      <c r="DD35" s="352"/>
      <c r="DE35" s="352"/>
      <c r="DG35" s="349" t="str">
        <f>IF('各会計、関係団体の財政状況及び健全化判断比率'!BR8="","",'各会計、関係団体の財政状況及び健全化判断比率'!BR8)</f>
        <v/>
      </c>
      <c r="DH35" s="349"/>
      <c r="DI35" s="177"/>
    </row>
    <row r="36" spans="1:113" ht="32.25" customHeight="1" x14ac:dyDescent="0.15">
      <c r="A36" s="172"/>
      <c r="B36" s="199"/>
      <c r="C36" s="351" t="str">
        <f>IF(E36="","",C35+1)</f>
        <v/>
      </c>
      <c r="D36" s="351"/>
      <c r="E36" s="352" t="str">
        <f>IF('各会計、関係団体の財政状況及び健全化判断比率'!B9="","",'各会計、関係団体の財政状況及び健全化判断比率'!B9)</f>
        <v/>
      </c>
      <c r="F36" s="352"/>
      <c r="G36" s="352"/>
      <c r="H36" s="352"/>
      <c r="I36" s="352"/>
      <c r="J36" s="352"/>
      <c r="K36" s="352"/>
      <c r="L36" s="352"/>
      <c r="M36" s="352"/>
      <c r="N36" s="352"/>
      <c r="O36" s="352"/>
      <c r="P36" s="352"/>
      <c r="Q36" s="352"/>
      <c r="R36" s="352"/>
      <c r="S36" s="352"/>
      <c r="T36" s="172"/>
      <c r="U36" s="351" t="str">
        <f t="shared" ref="U36:U43" si="4">IF(W36="","",U35+1)</f>
        <v/>
      </c>
      <c r="V36" s="351"/>
      <c r="W36" s="352"/>
      <c r="X36" s="352"/>
      <c r="Y36" s="352"/>
      <c r="Z36" s="352"/>
      <c r="AA36" s="352"/>
      <c r="AB36" s="352"/>
      <c r="AC36" s="352"/>
      <c r="AD36" s="352"/>
      <c r="AE36" s="352"/>
      <c r="AF36" s="352"/>
      <c r="AG36" s="352"/>
      <c r="AH36" s="352"/>
      <c r="AI36" s="352"/>
      <c r="AJ36" s="352"/>
      <c r="AK36" s="352"/>
      <c r="AL36" s="172"/>
      <c r="AM36" s="351" t="str">
        <f t="shared" si="0"/>
        <v/>
      </c>
      <c r="AN36" s="351"/>
      <c r="AO36" s="352"/>
      <c r="AP36" s="352"/>
      <c r="AQ36" s="352"/>
      <c r="AR36" s="352"/>
      <c r="AS36" s="352"/>
      <c r="AT36" s="352"/>
      <c r="AU36" s="352"/>
      <c r="AV36" s="352"/>
      <c r="AW36" s="352"/>
      <c r="AX36" s="352"/>
      <c r="AY36" s="352"/>
      <c r="AZ36" s="352"/>
      <c r="BA36" s="352"/>
      <c r="BB36" s="352"/>
      <c r="BC36" s="352"/>
      <c r="BD36" s="172"/>
      <c r="BE36" s="351">
        <f t="shared" si="1"/>
        <v>6</v>
      </c>
      <c r="BF36" s="351"/>
      <c r="BG36" s="352" t="str">
        <f>IF('各会計、関係団体の財政状況及び健全化判断比率'!B32="","",'各会計、関係団体の財政状況及び健全化判断比率'!B32)</f>
        <v>漁業集落排水事業特別会計</v>
      </c>
      <c r="BH36" s="352"/>
      <c r="BI36" s="352"/>
      <c r="BJ36" s="352"/>
      <c r="BK36" s="352"/>
      <c r="BL36" s="352"/>
      <c r="BM36" s="352"/>
      <c r="BN36" s="352"/>
      <c r="BO36" s="352"/>
      <c r="BP36" s="352"/>
      <c r="BQ36" s="352"/>
      <c r="BR36" s="352"/>
      <c r="BS36" s="352"/>
      <c r="BT36" s="352"/>
      <c r="BU36" s="352"/>
      <c r="BV36" s="172"/>
      <c r="BW36" s="351">
        <f t="shared" si="2"/>
        <v>11</v>
      </c>
      <c r="BX36" s="351"/>
      <c r="BY36" s="352" t="str">
        <f>IF('各会計、関係団体の財政状況及び健全化判断比率'!B70="","",'各会計、関係団体の財政状況及び健全化判断比率'!B70)</f>
        <v>沖縄県介護保険広域連合（一般会計）</v>
      </c>
      <c r="BZ36" s="352"/>
      <c r="CA36" s="352"/>
      <c r="CB36" s="352"/>
      <c r="CC36" s="352"/>
      <c r="CD36" s="352"/>
      <c r="CE36" s="352"/>
      <c r="CF36" s="352"/>
      <c r="CG36" s="352"/>
      <c r="CH36" s="352"/>
      <c r="CI36" s="352"/>
      <c r="CJ36" s="352"/>
      <c r="CK36" s="352"/>
      <c r="CL36" s="352"/>
      <c r="CM36" s="352"/>
      <c r="CN36" s="172"/>
      <c r="CO36" s="351" t="str">
        <f t="shared" si="3"/>
        <v/>
      </c>
      <c r="CP36" s="351"/>
      <c r="CQ36" s="352" t="str">
        <f>IF('各会計、関係団体の財政状況及び健全化判断比率'!BS9="","",'各会計、関係団体の財政状況及び健全化判断比率'!BS9)</f>
        <v/>
      </c>
      <c r="CR36" s="352"/>
      <c r="CS36" s="352"/>
      <c r="CT36" s="352"/>
      <c r="CU36" s="352"/>
      <c r="CV36" s="352"/>
      <c r="CW36" s="352"/>
      <c r="CX36" s="352"/>
      <c r="CY36" s="352"/>
      <c r="CZ36" s="352"/>
      <c r="DA36" s="352"/>
      <c r="DB36" s="352"/>
      <c r="DC36" s="352"/>
      <c r="DD36" s="352"/>
      <c r="DE36" s="352"/>
      <c r="DG36" s="349" t="str">
        <f>IF('各会計、関係団体の財政状況及び健全化判断比率'!BR9="","",'各会計、関係団体の財政状況及び健全化判断比率'!BR9)</f>
        <v/>
      </c>
      <c r="DH36" s="349"/>
      <c r="DI36" s="177"/>
    </row>
    <row r="37" spans="1:113" ht="32.25" customHeight="1" x14ac:dyDescent="0.15">
      <c r="A37" s="172"/>
      <c r="B37" s="199"/>
      <c r="C37" s="351" t="str">
        <f>IF(E37="","",C36+1)</f>
        <v/>
      </c>
      <c r="D37" s="351"/>
      <c r="E37" s="352" t="str">
        <f>IF('各会計、関係団体の財政状況及び健全化判断比率'!B10="","",'各会計、関係団体の財政状況及び健全化判断比率'!B10)</f>
        <v/>
      </c>
      <c r="F37" s="352"/>
      <c r="G37" s="352"/>
      <c r="H37" s="352"/>
      <c r="I37" s="352"/>
      <c r="J37" s="352"/>
      <c r="K37" s="352"/>
      <c r="L37" s="352"/>
      <c r="M37" s="352"/>
      <c r="N37" s="352"/>
      <c r="O37" s="352"/>
      <c r="P37" s="352"/>
      <c r="Q37" s="352"/>
      <c r="R37" s="352"/>
      <c r="S37" s="352"/>
      <c r="T37" s="172"/>
      <c r="U37" s="351" t="str">
        <f t="shared" si="4"/>
        <v/>
      </c>
      <c r="V37" s="351"/>
      <c r="W37" s="352"/>
      <c r="X37" s="352"/>
      <c r="Y37" s="352"/>
      <c r="Z37" s="352"/>
      <c r="AA37" s="352"/>
      <c r="AB37" s="352"/>
      <c r="AC37" s="352"/>
      <c r="AD37" s="352"/>
      <c r="AE37" s="352"/>
      <c r="AF37" s="352"/>
      <c r="AG37" s="352"/>
      <c r="AH37" s="352"/>
      <c r="AI37" s="352"/>
      <c r="AJ37" s="352"/>
      <c r="AK37" s="352"/>
      <c r="AL37" s="172"/>
      <c r="AM37" s="351" t="str">
        <f t="shared" si="0"/>
        <v/>
      </c>
      <c r="AN37" s="351"/>
      <c r="AO37" s="352"/>
      <c r="AP37" s="352"/>
      <c r="AQ37" s="352"/>
      <c r="AR37" s="352"/>
      <c r="AS37" s="352"/>
      <c r="AT37" s="352"/>
      <c r="AU37" s="352"/>
      <c r="AV37" s="352"/>
      <c r="AW37" s="352"/>
      <c r="AX37" s="352"/>
      <c r="AY37" s="352"/>
      <c r="AZ37" s="352"/>
      <c r="BA37" s="352"/>
      <c r="BB37" s="352"/>
      <c r="BC37" s="352"/>
      <c r="BD37" s="172"/>
      <c r="BE37" s="351">
        <f t="shared" si="1"/>
        <v>7</v>
      </c>
      <c r="BF37" s="351"/>
      <c r="BG37" s="352" t="str">
        <f>IF('各会計、関係団体の財政状況及び健全化判断比率'!B33="","",'各会計、関係団体の財政状況及び健全化判断比率'!B33)</f>
        <v>農業集落排水事業特別会計</v>
      </c>
      <c r="BH37" s="352"/>
      <c r="BI37" s="352"/>
      <c r="BJ37" s="352"/>
      <c r="BK37" s="352"/>
      <c r="BL37" s="352"/>
      <c r="BM37" s="352"/>
      <c r="BN37" s="352"/>
      <c r="BO37" s="352"/>
      <c r="BP37" s="352"/>
      <c r="BQ37" s="352"/>
      <c r="BR37" s="352"/>
      <c r="BS37" s="352"/>
      <c r="BT37" s="352"/>
      <c r="BU37" s="352"/>
      <c r="BV37" s="172"/>
      <c r="BW37" s="351">
        <f t="shared" si="2"/>
        <v>12</v>
      </c>
      <c r="BX37" s="351"/>
      <c r="BY37" s="352" t="str">
        <f>IF('各会計、関係団体の財政状況及び健全化判断比率'!B71="","",'各会計、関係団体の財政状況及び健全化判断比率'!B71)</f>
        <v>沖縄県介護保険広域連合（特別会計）</v>
      </c>
      <c r="BZ37" s="352"/>
      <c r="CA37" s="352"/>
      <c r="CB37" s="352"/>
      <c r="CC37" s="352"/>
      <c r="CD37" s="352"/>
      <c r="CE37" s="352"/>
      <c r="CF37" s="352"/>
      <c r="CG37" s="352"/>
      <c r="CH37" s="352"/>
      <c r="CI37" s="352"/>
      <c r="CJ37" s="352"/>
      <c r="CK37" s="352"/>
      <c r="CL37" s="352"/>
      <c r="CM37" s="352"/>
      <c r="CN37" s="172"/>
      <c r="CO37" s="351" t="str">
        <f t="shared" si="3"/>
        <v/>
      </c>
      <c r="CP37" s="351"/>
      <c r="CQ37" s="352" t="str">
        <f>IF('各会計、関係団体の財政状況及び健全化判断比率'!BS10="","",'各会計、関係団体の財政状況及び健全化判断比率'!BS10)</f>
        <v/>
      </c>
      <c r="CR37" s="352"/>
      <c r="CS37" s="352"/>
      <c r="CT37" s="352"/>
      <c r="CU37" s="352"/>
      <c r="CV37" s="352"/>
      <c r="CW37" s="352"/>
      <c r="CX37" s="352"/>
      <c r="CY37" s="352"/>
      <c r="CZ37" s="352"/>
      <c r="DA37" s="352"/>
      <c r="DB37" s="352"/>
      <c r="DC37" s="352"/>
      <c r="DD37" s="352"/>
      <c r="DE37" s="352"/>
      <c r="DG37" s="349" t="str">
        <f>IF('各会計、関係団体の財政状況及び健全化判断比率'!BR10="","",'各会計、関係団体の財政状況及び健全化判断比率'!BR10)</f>
        <v/>
      </c>
      <c r="DH37" s="349"/>
      <c r="DI37" s="177"/>
    </row>
    <row r="38" spans="1:113" ht="32.25" customHeight="1" x14ac:dyDescent="0.15">
      <c r="A38" s="172"/>
      <c r="B38" s="199"/>
      <c r="C38" s="351" t="str">
        <f t="shared" ref="C38:C43" si="5">IF(E38="","",C37+1)</f>
        <v/>
      </c>
      <c r="D38" s="351"/>
      <c r="E38" s="352" t="str">
        <f>IF('各会計、関係団体の財政状況及び健全化判断比率'!B11="","",'各会計、関係団体の財政状況及び健全化判断比率'!B11)</f>
        <v/>
      </c>
      <c r="F38" s="352"/>
      <c r="G38" s="352"/>
      <c r="H38" s="352"/>
      <c r="I38" s="352"/>
      <c r="J38" s="352"/>
      <c r="K38" s="352"/>
      <c r="L38" s="352"/>
      <c r="M38" s="352"/>
      <c r="N38" s="352"/>
      <c r="O38" s="352"/>
      <c r="P38" s="352"/>
      <c r="Q38" s="352"/>
      <c r="R38" s="352"/>
      <c r="S38" s="352"/>
      <c r="T38" s="172"/>
      <c r="U38" s="351" t="str">
        <f t="shared" si="4"/>
        <v/>
      </c>
      <c r="V38" s="351"/>
      <c r="W38" s="352"/>
      <c r="X38" s="352"/>
      <c r="Y38" s="352"/>
      <c r="Z38" s="352"/>
      <c r="AA38" s="352"/>
      <c r="AB38" s="352"/>
      <c r="AC38" s="352"/>
      <c r="AD38" s="352"/>
      <c r="AE38" s="352"/>
      <c r="AF38" s="352"/>
      <c r="AG38" s="352"/>
      <c r="AH38" s="352"/>
      <c r="AI38" s="352"/>
      <c r="AJ38" s="352"/>
      <c r="AK38" s="352"/>
      <c r="AL38" s="172"/>
      <c r="AM38" s="351" t="str">
        <f t="shared" si="0"/>
        <v/>
      </c>
      <c r="AN38" s="351"/>
      <c r="AO38" s="352"/>
      <c r="AP38" s="352"/>
      <c r="AQ38" s="352"/>
      <c r="AR38" s="352"/>
      <c r="AS38" s="352"/>
      <c r="AT38" s="352"/>
      <c r="AU38" s="352"/>
      <c r="AV38" s="352"/>
      <c r="AW38" s="352"/>
      <c r="AX38" s="352"/>
      <c r="AY38" s="352"/>
      <c r="AZ38" s="352"/>
      <c r="BA38" s="352"/>
      <c r="BB38" s="352"/>
      <c r="BC38" s="352"/>
      <c r="BD38" s="172"/>
      <c r="BE38" s="351">
        <f t="shared" si="1"/>
        <v>8</v>
      </c>
      <c r="BF38" s="351"/>
      <c r="BG38" s="352" t="str">
        <f>IF('各会計、関係団体の財政状況及び健全化判断比率'!B34="","",'各会計、関係団体の財政状況及び健全化判断比率'!B34)</f>
        <v>航路事業特別会計</v>
      </c>
      <c r="BH38" s="352"/>
      <c r="BI38" s="352"/>
      <c r="BJ38" s="352"/>
      <c r="BK38" s="352"/>
      <c r="BL38" s="352"/>
      <c r="BM38" s="352"/>
      <c r="BN38" s="352"/>
      <c r="BO38" s="352"/>
      <c r="BP38" s="352"/>
      <c r="BQ38" s="352"/>
      <c r="BR38" s="352"/>
      <c r="BS38" s="352"/>
      <c r="BT38" s="352"/>
      <c r="BU38" s="352"/>
      <c r="BV38" s="172"/>
      <c r="BW38" s="351">
        <f t="shared" si="2"/>
        <v>13</v>
      </c>
      <c r="BX38" s="351"/>
      <c r="BY38" s="352" t="str">
        <f>IF('各会計、関係団体の財政状況及び健全化判断比率'!B72="","",'各会計、関係団体の財政状況及び健全化判断比率'!B72)</f>
        <v>沖縄県市町村自治会館管理組合</v>
      </c>
      <c r="BZ38" s="352"/>
      <c r="CA38" s="352"/>
      <c r="CB38" s="352"/>
      <c r="CC38" s="352"/>
      <c r="CD38" s="352"/>
      <c r="CE38" s="352"/>
      <c r="CF38" s="352"/>
      <c r="CG38" s="352"/>
      <c r="CH38" s="352"/>
      <c r="CI38" s="352"/>
      <c r="CJ38" s="352"/>
      <c r="CK38" s="352"/>
      <c r="CL38" s="352"/>
      <c r="CM38" s="352"/>
      <c r="CN38" s="172"/>
      <c r="CO38" s="351" t="str">
        <f t="shared" si="3"/>
        <v/>
      </c>
      <c r="CP38" s="351"/>
      <c r="CQ38" s="352" t="str">
        <f>IF('各会計、関係団体の財政状況及び健全化判断比率'!BS11="","",'各会計、関係団体の財政状況及び健全化判断比率'!BS11)</f>
        <v/>
      </c>
      <c r="CR38" s="352"/>
      <c r="CS38" s="352"/>
      <c r="CT38" s="352"/>
      <c r="CU38" s="352"/>
      <c r="CV38" s="352"/>
      <c r="CW38" s="352"/>
      <c r="CX38" s="352"/>
      <c r="CY38" s="352"/>
      <c r="CZ38" s="352"/>
      <c r="DA38" s="352"/>
      <c r="DB38" s="352"/>
      <c r="DC38" s="352"/>
      <c r="DD38" s="352"/>
      <c r="DE38" s="352"/>
      <c r="DG38" s="349" t="str">
        <f>IF('各会計、関係団体の財政状況及び健全化判断比率'!BR11="","",'各会計、関係団体の財政状況及び健全化判断比率'!BR11)</f>
        <v/>
      </c>
      <c r="DH38" s="349"/>
      <c r="DI38" s="177"/>
    </row>
    <row r="39" spans="1:113" ht="32.25" customHeight="1" x14ac:dyDescent="0.15">
      <c r="A39" s="172"/>
      <c r="B39" s="199"/>
      <c r="C39" s="351" t="str">
        <f t="shared" si="5"/>
        <v/>
      </c>
      <c r="D39" s="351"/>
      <c r="E39" s="352" t="str">
        <f>IF('各会計、関係団体の財政状況及び健全化判断比率'!B12="","",'各会計、関係団体の財政状況及び健全化判断比率'!B12)</f>
        <v/>
      </c>
      <c r="F39" s="352"/>
      <c r="G39" s="352"/>
      <c r="H39" s="352"/>
      <c r="I39" s="352"/>
      <c r="J39" s="352"/>
      <c r="K39" s="352"/>
      <c r="L39" s="352"/>
      <c r="M39" s="352"/>
      <c r="N39" s="352"/>
      <c r="O39" s="352"/>
      <c r="P39" s="352"/>
      <c r="Q39" s="352"/>
      <c r="R39" s="352"/>
      <c r="S39" s="352"/>
      <c r="T39" s="172"/>
      <c r="U39" s="351" t="str">
        <f t="shared" si="4"/>
        <v/>
      </c>
      <c r="V39" s="351"/>
      <c r="W39" s="352"/>
      <c r="X39" s="352"/>
      <c r="Y39" s="352"/>
      <c r="Z39" s="352"/>
      <c r="AA39" s="352"/>
      <c r="AB39" s="352"/>
      <c r="AC39" s="352"/>
      <c r="AD39" s="352"/>
      <c r="AE39" s="352"/>
      <c r="AF39" s="352"/>
      <c r="AG39" s="352"/>
      <c r="AH39" s="352"/>
      <c r="AI39" s="352"/>
      <c r="AJ39" s="352"/>
      <c r="AK39" s="352"/>
      <c r="AL39" s="172"/>
      <c r="AM39" s="351" t="str">
        <f t="shared" si="0"/>
        <v/>
      </c>
      <c r="AN39" s="351"/>
      <c r="AO39" s="352"/>
      <c r="AP39" s="352"/>
      <c r="AQ39" s="352"/>
      <c r="AR39" s="352"/>
      <c r="AS39" s="352"/>
      <c r="AT39" s="352"/>
      <c r="AU39" s="352"/>
      <c r="AV39" s="352"/>
      <c r="AW39" s="352"/>
      <c r="AX39" s="352"/>
      <c r="AY39" s="352"/>
      <c r="AZ39" s="352"/>
      <c r="BA39" s="352"/>
      <c r="BB39" s="352"/>
      <c r="BC39" s="352"/>
      <c r="BD39" s="172"/>
      <c r="BE39" s="351" t="str">
        <f t="shared" si="1"/>
        <v/>
      </c>
      <c r="BF39" s="351"/>
      <c r="BG39" s="352"/>
      <c r="BH39" s="352"/>
      <c r="BI39" s="352"/>
      <c r="BJ39" s="352"/>
      <c r="BK39" s="352"/>
      <c r="BL39" s="352"/>
      <c r="BM39" s="352"/>
      <c r="BN39" s="352"/>
      <c r="BO39" s="352"/>
      <c r="BP39" s="352"/>
      <c r="BQ39" s="352"/>
      <c r="BR39" s="352"/>
      <c r="BS39" s="352"/>
      <c r="BT39" s="352"/>
      <c r="BU39" s="352"/>
      <c r="BV39" s="172"/>
      <c r="BW39" s="351">
        <f t="shared" si="2"/>
        <v>14</v>
      </c>
      <c r="BX39" s="351"/>
      <c r="BY39" s="352" t="str">
        <f>IF('各会計、関係団体の財政状況及び健全化判断比率'!B73="","",'各会計、関係団体の財政状況及び健全化判断比率'!B73)</f>
        <v>南部広域行政組合一般会計</v>
      </c>
      <c r="BZ39" s="352"/>
      <c r="CA39" s="352"/>
      <c r="CB39" s="352"/>
      <c r="CC39" s="352"/>
      <c r="CD39" s="352"/>
      <c r="CE39" s="352"/>
      <c r="CF39" s="352"/>
      <c r="CG39" s="352"/>
      <c r="CH39" s="352"/>
      <c r="CI39" s="352"/>
      <c r="CJ39" s="352"/>
      <c r="CK39" s="352"/>
      <c r="CL39" s="352"/>
      <c r="CM39" s="352"/>
      <c r="CN39" s="172"/>
      <c r="CO39" s="351" t="str">
        <f t="shared" si="3"/>
        <v/>
      </c>
      <c r="CP39" s="351"/>
      <c r="CQ39" s="352" t="str">
        <f>IF('各会計、関係団体の財政状況及び健全化判断比率'!BS12="","",'各会計、関係団体の財政状況及び健全化判断比率'!BS12)</f>
        <v/>
      </c>
      <c r="CR39" s="352"/>
      <c r="CS39" s="352"/>
      <c r="CT39" s="352"/>
      <c r="CU39" s="352"/>
      <c r="CV39" s="352"/>
      <c r="CW39" s="352"/>
      <c r="CX39" s="352"/>
      <c r="CY39" s="352"/>
      <c r="CZ39" s="352"/>
      <c r="DA39" s="352"/>
      <c r="DB39" s="352"/>
      <c r="DC39" s="352"/>
      <c r="DD39" s="352"/>
      <c r="DE39" s="352"/>
      <c r="DG39" s="349" t="str">
        <f>IF('各会計、関係団体の財政状況及び健全化判断比率'!BR12="","",'各会計、関係団体の財政状況及び健全化判断比率'!BR12)</f>
        <v/>
      </c>
      <c r="DH39" s="349"/>
      <c r="DI39" s="177"/>
    </row>
    <row r="40" spans="1:113" ht="32.25" customHeight="1" x14ac:dyDescent="0.15">
      <c r="A40" s="172"/>
      <c r="B40" s="199"/>
      <c r="C40" s="351" t="str">
        <f t="shared" si="5"/>
        <v/>
      </c>
      <c r="D40" s="351"/>
      <c r="E40" s="352" t="str">
        <f>IF('各会計、関係団体の財政状況及び健全化判断比率'!B13="","",'各会計、関係団体の財政状況及び健全化判断比率'!B13)</f>
        <v/>
      </c>
      <c r="F40" s="352"/>
      <c r="G40" s="352"/>
      <c r="H40" s="352"/>
      <c r="I40" s="352"/>
      <c r="J40" s="352"/>
      <c r="K40" s="352"/>
      <c r="L40" s="352"/>
      <c r="M40" s="352"/>
      <c r="N40" s="352"/>
      <c r="O40" s="352"/>
      <c r="P40" s="352"/>
      <c r="Q40" s="352"/>
      <c r="R40" s="352"/>
      <c r="S40" s="352"/>
      <c r="T40" s="172"/>
      <c r="U40" s="351" t="str">
        <f t="shared" si="4"/>
        <v/>
      </c>
      <c r="V40" s="351"/>
      <c r="W40" s="352"/>
      <c r="X40" s="352"/>
      <c r="Y40" s="352"/>
      <c r="Z40" s="352"/>
      <c r="AA40" s="352"/>
      <c r="AB40" s="352"/>
      <c r="AC40" s="352"/>
      <c r="AD40" s="352"/>
      <c r="AE40" s="352"/>
      <c r="AF40" s="352"/>
      <c r="AG40" s="352"/>
      <c r="AH40" s="352"/>
      <c r="AI40" s="352"/>
      <c r="AJ40" s="352"/>
      <c r="AK40" s="352"/>
      <c r="AL40" s="172"/>
      <c r="AM40" s="351" t="str">
        <f t="shared" si="0"/>
        <v/>
      </c>
      <c r="AN40" s="351"/>
      <c r="AO40" s="352"/>
      <c r="AP40" s="352"/>
      <c r="AQ40" s="352"/>
      <c r="AR40" s="352"/>
      <c r="AS40" s="352"/>
      <c r="AT40" s="352"/>
      <c r="AU40" s="352"/>
      <c r="AV40" s="352"/>
      <c r="AW40" s="352"/>
      <c r="AX40" s="352"/>
      <c r="AY40" s="352"/>
      <c r="AZ40" s="352"/>
      <c r="BA40" s="352"/>
      <c r="BB40" s="352"/>
      <c r="BC40" s="352"/>
      <c r="BD40" s="172"/>
      <c r="BE40" s="351" t="str">
        <f t="shared" si="1"/>
        <v/>
      </c>
      <c r="BF40" s="351"/>
      <c r="BG40" s="352"/>
      <c r="BH40" s="352"/>
      <c r="BI40" s="352"/>
      <c r="BJ40" s="352"/>
      <c r="BK40" s="352"/>
      <c r="BL40" s="352"/>
      <c r="BM40" s="352"/>
      <c r="BN40" s="352"/>
      <c r="BO40" s="352"/>
      <c r="BP40" s="352"/>
      <c r="BQ40" s="352"/>
      <c r="BR40" s="352"/>
      <c r="BS40" s="352"/>
      <c r="BT40" s="352"/>
      <c r="BU40" s="352"/>
      <c r="BV40" s="172"/>
      <c r="BW40" s="351">
        <f t="shared" si="2"/>
        <v>15</v>
      </c>
      <c r="BX40" s="351"/>
      <c r="BY40" s="352" t="str">
        <f>IF('各会計、関係団体の財政状況及び健全化判断比率'!B74="","",'各会計、関係団体の財政状況及び健全化判断比率'!B74)</f>
        <v>南部広域行政組合公共用地先行取得事業特別会計</v>
      </c>
      <c r="BZ40" s="352"/>
      <c r="CA40" s="352"/>
      <c r="CB40" s="352"/>
      <c r="CC40" s="352"/>
      <c r="CD40" s="352"/>
      <c r="CE40" s="352"/>
      <c r="CF40" s="352"/>
      <c r="CG40" s="352"/>
      <c r="CH40" s="352"/>
      <c r="CI40" s="352"/>
      <c r="CJ40" s="352"/>
      <c r="CK40" s="352"/>
      <c r="CL40" s="352"/>
      <c r="CM40" s="352"/>
      <c r="CN40" s="172"/>
      <c r="CO40" s="351" t="str">
        <f t="shared" si="3"/>
        <v/>
      </c>
      <c r="CP40" s="351"/>
      <c r="CQ40" s="352" t="str">
        <f>IF('各会計、関係団体の財政状況及び健全化判断比率'!BS13="","",'各会計、関係団体の財政状況及び健全化判断比率'!BS13)</f>
        <v/>
      </c>
      <c r="CR40" s="352"/>
      <c r="CS40" s="352"/>
      <c r="CT40" s="352"/>
      <c r="CU40" s="352"/>
      <c r="CV40" s="352"/>
      <c r="CW40" s="352"/>
      <c r="CX40" s="352"/>
      <c r="CY40" s="352"/>
      <c r="CZ40" s="352"/>
      <c r="DA40" s="352"/>
      <c r="DB40" s="352"/>
      <c r="DC40" s="352"/>
      <c r="DD40" s="352"/>
      <c r="DE40" s="352"/>
      <c r="DG40" s="349" t="str">
        <f>IF('各会計、関係団体の財政状況及び健全化判断比率'!BR13="","",'各会計、関係団体の財政状況及び健全化判断比率'!BR13)</f>
        <v/>
      </c>
      <c r="DH40" s="349"/>
      <c r="DI40" s="177"/>
    </row>
    <row r="41" spans="1:113" ht="32.25" customHeight="1" x14ac:dyDescent="0.15">
      <c r="A41" s="172"/>
      <c r="B41" s="199"/>
      <c r="C41" s="351" t="str">
        <f t="shared" si="5"/>
        <v/>
      </c>
      <c r="D41" s="351"/>
      <c r="E41" s="352" t="str">
        <f>IF('各会計、関係団体の財政状況及び健全化判断比率'!B14="","",'各会計、関係団体の財政状況及び健全化判断比率'!B14)</f>
        <v/>
      </c>
      <c r="F41" s="352"/>
      <c r="G41" s="352"/>
      <c r="H41" s="352"/>
      <c r="I41" s="352"/>
      <c r="J41" s="352"/>
      <c r="K41" s="352"/>
      <c r="L41" s="352"/>
      <c r="M41" s="352"/>
      <c r="N41" s="352"/>
      <c r="O41" s="352"/>
      <c r="P41" s="352"/>
      <c r="Q41" s="352"/>
      <c r="R41" s="352"/>
      <c r="S41" s="352"/>
      <c r="T41" s="172"/>
      <c r="U41" s="351" t="str">
        <f t="shared" si="4"/>
        <v/>
      </c>
      <c r="V41" s="351"/>
      <c r="W41" s="352"/>
      <c r="X41" s="352"/>
      <c r="Y41" s="352"/>
      <c r="Z41" s="352"/>
      <c r="AA41" s="352"/>
      <c r="AB41" s="352"/>
      <c r="AC41" s="352"/>
      <c r="AD41" s="352"/>
      <c r="AE41" s="352"/>
      <c r="AF41" s="352"/>
      <c r="AG41" s="352"/>
      <c r="AH41" s="352"/>
      <c r="AI41" s="352"/>
      <c r="AJ41" s="352"/>
      <c r="AK41" s="352"/>
      <c r="AL41" s="172"/>
      <c r="AM41" s="351" t="str">
        <f t="shared" si="0"/>
        <v/>
      </c>
      <c r="AN41" s="351"/>
      <c r="AO41" s="352"/>
      <c r="AP41" s="352"/>
      <c r="AQ41" s="352"/>
      <c r="AR41" s="352"/>
      <c r="AS41" s="352"/>
      <c r="AT41" s="352"/>
      <c r="AU41" s="352"/>
      <c r="AV41" s="352"/>
      <c r="AW41" s="352"/>
      <c r="AX41" s="352"/>
      <c r="AY41" s="352"/>
      <c r="AZ41" s="352"/>
      <c r="BA41" s="352"/>
      <c r="BB41" s="352"/>
      <c r="BC41" s="352"/>
      <c r="BD41" s="172"/>
      <c r="BE41" s="351" t="str">
        <f t="shared" si="1"/>
        <v/>
      </c>
      <c r="BF41" s="351"/>
      <c r="BG41" s="352"/>
      <c r="BH41" s="352"/>
      <c r="BI41" s="352"/>
      <c r="BJ41" s="352"/>
      <c r="BK41" s="352"/>
      <c r="BL41" s="352"/>
      <c r="BM41" s="352"/>
      <c r="BN41" s="352"/>
      <c r="BO41" s="352"/>
      <c r="BP41" s="352"/>
      <c r="BQ41" s="352"/>
      <c r="BR41" s="352"/>
      <c r="BS41" s="352"/>
      <c r="BT41" s="352"/>
      <c r="BU41" s="352"/>
      <c r="BV41" s="172"/>
      <c r="BW41" s="351">
        <f t="shared" si="2"/>
        <v>16</v>
      </c>
      <c r="BX41" s="351"/>
      <c r="BY41" s="352" t="str">
        <f>IF('各会計、関係団体の財政状況及び健全化判断比率'!B75="","",'各会計、関係団体の財政状況及び健全化判断比率'!B75)</f>
        <v>沖縄県後期高齢者医療広域連合（一般会計等）</v>
      </c>
      <c r="BZ41" s="352"/>
      <c r="CA41" s="352"/>
      <c r="CB41" s="352"/>
      <c r="CC41" s="352"/>
      <c r="CD41" s="352"/>
      <c r="CE41" s="352"/>
      <c r="CF41" s="352"/>
      <c r="CG41" s="352"/>
      <c r="CH41" s="352"/>
      <c r="CI41" s="352"/>
      <c r="CJ41" s="352"/>
      <c r="CK41" s="352"/>
      <c r="CL41" s="352"/>
      <c r="CM41" s="352"/>
      <c r="CN41" s="172"/>
      <c r="CO41" s="351" t="str">
        <f t="shared" si="3"/>
        <v/>
      </c>
      <c r="CP41" s="351"/>
      <c r="CQ41" s="352" t="str">
        <f>IF('各会計、関係団体の財政状況及び健全化判断比率'!BS14="","",'各会計、関係団体の財政状況及び健全化判断比率'!BS14)</f>
        <v/>
      </c>
      <c r="CR41" s="352"/>
      <c r="CS41" s="352"/>
      <c r="CT41" s="352"/>
      <c r="CU41" s="352"/>
      <c r="CV41" s="352"/>
      <c r="CW41" s="352"/>
      <c r="CX41" s="352"/>
      <c r="CY41" s="352"/>
      <c r="CZ41" s="352"/>
      <c r="DA41" s="352"/>
      <c r="DB41" s="352"/>
      <c r="DC41" s="352"/>
      <c r="DD41" s="352"/>
      <c r="DE41" s="352"/>
      <c r="DG41" s="349" t="str">
        <f>IF('各会計、関係団体の財政状況及び健全化判断比率'!BR14="","",'各会計、関係団体の財政状況及び健全化判断比率'!BR14)</f>
        <v/>
      </c>
      <c r="DH41" s="349"/>
      <c r="DI41" s="177"/>
    </row>
    <row r="42" spans="1:113" ht="32.25" customHeight="1" x14ac:dyDescent="0.15">
      <c r="B42" s="199"/>
      <c r="C42" s="351" t="str">
        <f t="shared" si="5"/>
        <v/>
      </c>
      <c r="D42" s="351"/>
      <c r="E42" s="352" t="str">
        <f>IF('各会計、関係団体の財政状況及び健全化判断比率'!B15="","",'各会計、関係団体の財政状況及び健全化判断比率'!B15)</f>
        <v/>
      </c>
      <c r="F42" s="352"/>
      <c r="G42" s="352"/>
      <c r="H42" s="352"/>
      <c r="I42" s="352"/>
      <c r="J42" s="352"/>
      <c r="K42" s="352"/>
      <c r="L42" s="352"/>
      <c r="M42" s="352"/>
      <c r="N42" s="352"/>
      <c r="O42" s="352"/>
      <c r="P42" s="352"/>
      <c r="Q42" s="352"/>
      <c r="R42" s="352"/>
      <c r="S42" s="352"/>
      <c r="T42" s="172"/>
      <c r="U42" s="351" t="str">
        <f t="shared" si="4"/>
        <v/>
      </c>
      <c r="V42" s="351"/>
      <c r="W42" s="352"/>
      <c r="X42" s="352"/>
      <c r="Y42" s="352"/>
      <c r="Z42" s="352"/>
      <c r="AA42" s="352"/>
      <c r="AB42" s="352"/>
      <c r="AC42" s="352"/>
      <c r="AD42" s="352"/>
      <c r="AE42" s="352"/>
      <c r="AF42" s="352"/>
      <c r="AG42" s="352"/>
      <c r="AH42" s="352"/>
      <c r="AI42" s="352"/>
      <c r="AJ42" s="352"/>
      <c r="AK42" s="352"/>
      <c r="AL42" s="172"/>
      <c r="AM42" s="351" t="str">
        <f t="shared" si="0"/>
        <v/>
      </c>
      <c r="AN42" s="351"/>
      <c r="AO42" s="352"/>
      <c r="AP42" s="352"/>
      <c r="AQ42" s="352"/>
      <c r="AR42" s="352"/>
      <c r="AS42" s="352"/>
      <c r="AT42" s="352"/>
      <c r="AU42" s="352"/>
      <c r="AV42" s="352"/>
      <c r="AW42" s="352"/>
      <c r="AX42" s="352"/>
      <c r="AY42" s="352"/>
      <c r="AZ42" s="352"/>
      <c r="BA42" s="352"/>
      <c r="BB42" s="352"/>
      <c r="BC42" s="352"/>
      <c r="BD42" s="172"/>
      <c r="BE42" s="351" t="str">
        <f t="shared" si="1"/>
        <v/>
      </c>
      <c r="BF42" s="351"/>
      <c r="BG42" s="352"/>
      <c r="BH42" s="352"/>
      <c r="BI42" s="352"/>
      <c r="BJ42" s="352"/>
      <c r="BK42" s="352"/>
      <c r="BL42" s="352"/>
      <c r="BM42" s="352"/>
      <c r="BN42" s="352"/>
      <c r="BO42" s="352"/>
      <c r="BP42" s="352"/>
      <c r="BQ42" s="352"/>
      <c r="BR42" s="352"/>
      <c r="BS42" s="352"/>
      <c r="BT42" s="352"/>
      <c r="BU42" s="352"/>
      <c r="BV42" s="172"/>
      <c r="BW42" s="351">
        <f t="shared" si="2"/>
        <v>17</v>
      </c>
      <c r="BX42" s="351"/>
      <c r="BY42" s="352" t="str">
        <f>IF('各会計、関係団体の財政状況及び健全化判断比率'!B76="","",'各会計、関係団体の財政状況及び健全化判断比率'!B76)</f>
        <v>沖縄県後期高齢者医療広域連合（特別会計）</v>
      </c>
      <c r="BZ42" s="352"/>
      <c r="CA42" s="352"/>
      <c r="CB42" s="352"/>
      <c r="CC42" s="352"/>
      <c r="CD42" s="352"/>
      <c r="CE42" s="352"/>
      <c r="CF42" s="352"/>
      <c r="CG42" s="352"/>
      <c r="CH42" s="352"/>
      <c r="CI42" s="352"/>
      <c r="CJ42" s="352"/>
      <c r="CK42" s="352"/>
      <c r="CL42" s="352"/>
      <c r="CM42" s="352"/>
      <c r="CN42" s="172"/>
      <c r="CO42" s="351" t="str">
        <f t="shared" si="3"/>
        <v/>
      </c>
      <c r="CP42" s="351"/>
      <c r="CQ42" s="352" t="str">
        <f>IF('各会計、関係団体の財政状況及び健全化判断比率'!BS15="","",'各会計、関係団体の財政状況及び健全化判断比率'!BS15)</f>
        <v/>
      </c>
      <c r="CR42" s="352"/>
      <c r="CS42" s="352"/>
      <c r="CT42" s="352"/>
      <c r="CU42" s="352"/>
      <c r="CV42" s="352"/>
      <c r="CW42" s="352"/>
      <c r="CX42" s="352"/>
      <c r="CY42" s="352"/>
      <c r="CZ42" s="352"/>
      <c r="DA42" s="352"/>
      <c r="DB42" s="352"/>
      <c r="DC42" s="352"/>
      <c r="DD42" s="352"/>
      <c r="DE42" s="352"/>
      <c r="DG42" s="349" t="str">
        <f>IF('各会計、関係団体の財政状況及び健全化判断比率'!BR15="","",'各会計、関係団体の財政状況及び健全化判断比率'!BR15)</f>
        <v/>
      </c>
      <c r="DH42" s="349"/>
      <c r="DI42" s="177"/>
    </row>
    <row r="43" spans="1:113" ht="32.25" customHeight="1" x14ac:dyDescent="0.15">
      <c r="B43" s="199"/>
      <c r="C43" s="351" t="str">
        <f t="shared" si="5"/>
        <v/>
      </c>
      <c r="D43" s="351"/>
      <c r="E43" s="352" t="str">
        <f>IF('各会計、関係団体の財政状況及び健全化判断比率'!B16="","",'各会計、関係団体の財政状況及び健全化判断比率'!B16)</f>
        <v/>
      </c>
      <c r="F43" s="352"/>
      <c r="G43" s="352"/>
      <c r="H43" s="352"/>
      <c r="I43" s="352"/>
      <c r="J43" s="352"/>
      <c r="K43" s="352"/>
      <c r="L43" s="352"/>
      <c r="M43" s="352"/>
      <c r="N43" s="352"/>
      <c r="O43" s="352"/>
      <c r="P43" s="352"/>
      <c r="Q43" s="352"/>
      <c r="R43" s="352"/>
      <c r="S43" s="352"/>
      <c r="T43" s="172"/>
      <c r="U43" s="351" t="str">
        <f t="shared" si="4"/>
        <v/>
      </c>
      <c r="V43" s="351"/>
      <c r="W43" s="352"/>
      <c r="X43" s="352"/>
      <c r="Y43" s="352"/>
      <c r="Z43" s="352"/>
      <c r="AA43" s="352"/>
      <c r="AB43" s="352"/>
      <c r="AC43" s="352"/>
      <c r="AD43" s="352"/>
      <c r="AE43" s="352"/>
      <c r="AF43" s="352"/>
      <c r="AG43" s="352"/>
      <c r="AH43" s="352"/>
      <c r="AI43" s="352"/>
      <c r="AJ43" s="352"/>
      <c r="AK43" s="352"/>
      <c r="AL43" s="172"/>
      <c r="AM43" s="351" t="str">
        <f t="shared" si="0"/>
        <v/>
      </c>
      <c r="AN43" s="351"/>
      <c r="AO43" s="352"/>
      <c r="AP43" s="352"/>
      <c r="AQ43" s="352"/>
      <c r="AR43" s="352"/>
      <c r="AS43" s="352"/>
      <c r="AT43" s="352"/>
      <c r="AU43" s="352"/>
      <c r="AV43" s="352"/>
      <c r="AW43" s="352"/>
      <c r="AX43" s="352"/>
      <c r="AY43" s="352"/>
      <c r="AZ43" s="352"/>
      <c r="BA43" s="352"/>
      <c r="BB43" s="352"/>
      <c r="BC43" s="352"/>
      <c r="BD43" s="172"/>
      <c r="BE43" s="351" t="str">
        <f t="shared" si="1"/>
        <v/>
      </c>
      <c r="BF43" s="351"/>
      <c r="BG43" s="352"/>
      <c r="BH43" s="352"/>
      <c r="BI43" s="352"/>
      <c r="BJ43" s="352"/>
      <c r="BK43" s="352"/>
      <c r="BL43" s="352"/>
      <c r="BM43" s="352"/>
      <c r="BN43" s="352"/>
      <c r="BO43" s="352"/>
      <c r="BP43" s="352"/>
      <c r="BQ43" s="352"/>
      <c r="BR43" s="352"/>
      <c r="BS43" s="352"/>
      <c r="BT43" s="352"/>
      <c r="BU43" s="352"/>
      <c r="BV43" s="172"/>
      <c r="BW43" s="351">
        <f t="shared" si="2"/>
        <v>18</v>
      </c>
      <c r="BX43" s="351"/>
      <c r="BY43" s="352" t="str">
        <f>IF('各会計、関係団体の財政状況及び健全化判断比率'!B77="","",'各会計、関係団体の財政状況及び健全化判断比率'!B77)</f>
        <v>南部広域市町村圏事務組合（一般会計）</v>
      </c>
      <c r="BZ43" s="352"/>
      <c r="CA43" s="352"/>
      <c r="CB43" s="352"/>
      <c r="CC43" s="352"/>
      <c r="CD43" s="352"/>
      <c r="CE43" s="352"/>
      <c r="CF43" s="352"/>
      <c r="CG43" s="352"/>
      <c r="CH43" s="352"/>
      <c r="CI43" s="352"/>
      <c r="CJ43" s="352"/>
      <c r="CK43" s="352"/>
      <c r="CL43" s="352"/>
      <c r="CM43" s="352"/>
      <c r="CN43" s="172"/>
      <c r="CO43" s="351" t="str">
        <f t="shared" si="3"/>
        <v/>
      </c>
      <c r="CP43" s="351"/>
      <c r="CQ43" s="352" t="str">
        <f>IF('各会計、関係団体の財政状況及び健全化判断比率'!BS16="","",'各会計、関係団体の財政状況及び健全化判断比率'!BS16)</f>
        <v/>
      </c>
      <c r="CR43" s="352"/>
      <c r="CS43" s="352"/>
      <c r="CT43" s="352"/>
      <c r="CU43" s="352"/>
      <c r="CV43" s="352"/>
      <c r="CW43" s="352"/>
      <c r="CX43" s="352"/>
      <c r="CY43" s="352"/>
      <c r="CZ43" s="352"/>
      <c r="DA43" s="352"/>
      <c r="DB43" s="352"/>
      <c r="DC43" s="352"/>
      <c r="DD43" s="352"/>
      <c r="DE43" s="352"/>
      <c r="DG43" s="349" t="str">
        <f>IF('各会計、関係団体の財政状況及び健全化判断比率'!BR16="","",'各会計、関係団体の財政状況及び健全化判断比率'!BR16)</f>
        <v/>
      </c>
      <c r="DH43" s="349"/>
      <c r="DI43" s="177"/>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207</v>
      </c>
      <c r="E46" s="348" t="s">
        <v>208</v>
      </c>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48"/>
      <c r="CO46" s="348"/>
      <c r="CP46" s="348"/>
      <c r="CQ46" s="348"/>
      <c r="CR46" s="348"/>
      <c r="CS46" s="348"/>
      <c r="CT46" s="348"/>
      <c r="CU46" s="348"/>
      <c r="CV46" s="348"/>
      <c r="CW46" s="348"/>
      <c r="CX46" s="348"/>
      <c r="CY46" s="348"/>
      <c r="CZ46" s="348"/>
      <c r="DA46" s="348"/>
      <c r="DB46" s="348"/>
      <c r="DC46" s="348"/>
      <c r="DD46" s="348"/>
      <c r="DE46" s="348"/>
      <c r="DF46" s="348"/>
      <c r="DG46" s="348"/>
      <c r="DH46" s="348"/>
      <c r="DI46" s="348"/>
    </row>
    <row r="47" spans="1:113" x14ac:dyDescent="0.15">
      <c r="E47" s="348" t="s">
        <v>209</v>
      </c>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348"/>
      <c r="CM47" s="348"/>
      <c r="CN47" s="348"/>
      <c r="CO47" s="348"/>
      <c r="CP47" s="348"/>
      <c r="CQ47" s="348"/>
      <c r="CR47" s="348"/>
      <c r="CS47" s="348"/>
      <c r="CT47" s="348"/>
      <c r="CU47" s="348"/>
      <c r="CV47" s="348"/>
      <c r="CW47" s="348"/>
      <c r="CX47" s="348"/>
      <c r="CY47" s="348"/>
      <c r="CZ47" s="348"/>
      <c r="DA47" s="348"/>
      <c r="DB47" s="348"/>
      <c r="DC47" s="348"/>
      <c r="DD47" s="348"/>
      <c r="DE47" s="348"/>
      <c r="DF47" s="348"/>
      <c r="DG47" s="348"/>
      <c r="DH47" s="348"/>
      <c r="DI47" s="348"/>
    </row>
    <row r="48" spans="1:113" x14ac:dyDescent="0.15">
      <c r="E48" s="348" t="s">
        <v>210</v>
      </c>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c r="CF48" s="348"/>
      <c r="CG48" s="348"/>
      <c r="CH48" s="348"/>
      <c r="CI48" s="348"/>
      <c r="CJ48" s="348"/>
      <c r="CK48" s="348"/>
      <c r="CL48" s="348"/>
      <c r="CM48" s="348"/>
      <c r="CN48" s="348"/>
      <c r="CO48" s="348"/>
      <c r="CP48" s="348"/>
      <c r="CQ48" s="348"/>
      <c r="CR48" s="348"/>
      <c r="CS48" s="348"/>
      <c r="CT48" s="348"/>
      <c r="CU48" s="348"/>
      <c r="CV48" s="348"/>
      <c r="CW48" s="348"/>
      <c r="CX48" s="348"/>
      <c r="CY48" s="348"/>
      <c r="CZ48" s="348"/>
      <c r="DA48" s="348"/>
      <c r="DB48" s="348"/>
      <c r="DC48" s="348"/>
      <c r="DD48" s="348"/>
      <c r="DE48" s="348"/>
      <c r="DF48" s="348"/>
      <c r="DG48" s="348"/>
      <c r="DH48" s="348"/>
      <c r="DI48" s="348"/>
    </row>
    <row r="49" spans="5:113" x14ac:dyDescent="0.15">
      <c r="E49" s="350" t="s">
        <v>211</v>
      </c>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row>
    <row r="50" spans="5:113" x14ac:dyDescent="0.15">
      <c r="E50" s="348" t="s">
        <v>212</v>
      </c>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8"/>
      <c r="CX50" s="348"/>
      <c r="CY50" s="348"/>
      <c r="CZ50" s="348"/>
      <c r="DA50" s="348"/>
      <c r="DB50" s="348"/>
      <c r="DC50" s="348"/>
      <c r="DD50" s="348"/>
      <c r="DE50" s="348"/>
      <c r="DF50" s="348"/>
      <c r="DG50" s="348"/>
      <c r="DH50" s="348"/>
      <c r="DI50" s="348"/>
    </row>
    <row r="51" spans="5:113" x14ac:dyDescent="0.15">
      <c r="E51" s="348" t="s">
        <v>213</v>
      </c>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c r="CF51" s="348"/>
      <c r="CG51" s="348"/>
      <c r="CH51" s="348"/>
      <c r="CI51" s="348"/>
      <c r="CJ51" s="348"/>
      <c r="CK51" s="348"/>
      <c r="CL51" s="348"/>
      <c r="CM51" s="348"/>
      <c r="CN51" s="348"/>
      <c r="CO51" s="348"/>
      <c r="CP51" s="348"/>
      <c r="CQ51" s="348"/>
      <c r="CR51" s="348"/>
      <c r="CS51" s="348"/>
      <c r="CT51" s="348"/>
      <c r="CU51" s="348"/>
      <c r="CV51" s="348"/>
      <c r="CW51" s="348"/>
      <c r="CX51" s="348"/>
      <c r="CY51" s="348"/>
      <c r="CZ51" s="348"/>
      <c r="DA51" s="348"/>
      <c r="DB51" s="348"/>
      <c r="DC51" s="348"/>
      <c r="DD51" s="348"/>
      <c r="DE51" s="348"/>
      <c r="DF51" s="348"/>
      <c r="DG51" s="348"/>
      <c r="DH51" s="348"/>
      <c r="DI51" s="348"/>
    </row>
    <row r="52" spans="5:113" x14ac:dyDescent="0.15">
      <c r="E52" s="348" t="s">
        <v>214</v>
      </c>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48"/>
      <c r="BS52" s="348"/>
      <c r="BT52" s="348"/>
      <c r="BU52" s="348"/>
      <c r="BV52" s="348"/>
      <c r="BW52" s="348"/>
      <c r="BX52" s="348"/>
      <c r="BY52" s="348"/>
      <c r="BZ52" s="348"/>
      <c r="CA52" s="348"/>
      <c r="CB52" s="348"/>
      <c r="CC52" s="348"/>
      <c r="CD52" s="348"/>
      <c r="CE52" s="348"/>
      <c r="CF52" s="348"/>
      <c r="CG52" s="348"/>
      <c r="CH52" s="348"/>
      <c r="CI52" s="348"/>
      <c r="CJ52" s="348"/>
      <c r="CK52" s="348"/>
      <c r="CL52" s="348"/>
      <c r="CM52" s="348"/>
      <c r="CN52" s="348"/>
      <c r="CO52" s="348"/>
      <c r="CP52" s="348"/>
      <c r="CQ52" s="348"/>
      <c r="CR52" s="348"/>
      <c r="CS52" s="348"/>
      <c r="CT52" s="348"/>
      <c r="CU52" s="348"/>
      <c r="CV52" s="348"/>
      <c r="CW52" s="348"/>
      <c r="CX52" s="348"/>
      <c r="CY52" s="348"/>
      <c r="CZ52" s="348"/>
      <c r="DA52" s="348"/>
      <c r="DB52" s="348"/>
      <c r="DC52" s="348"/>
      <c r="DD52" s="348"/>
      <c r="DE52" s="348"/>
      <c r="DF52" s="348"/>
      <c r="DG52" s="348"/>
      <c r="DH52" s="348"/>
      <c r="DI52" s="348"/>
    </row>
    <row r="53" spans="5:113" x14ac:dyDescent="0.15"/>
    <row r="54" spans="5:113" x14ac:dyDescent="0.15"/>
    <row r="55" spans="5:113" x14ac:dyDescent="0.15"/>
    <row r="56" spans="5:113" x14ac:dyDescent="0.15"/>
  </sheetData>
  <sheetProtection algorithmName="SHA-512" hashValue="jvEdGKsywUuFdtnM4n6Jplv3L4lAnE9N5NF8TXEBcM5MS8pDsz4whIRh5zO+yrBfxRmdRj3P/loQKQGJehpChw==" saltValue="TXDWZDtvCoF5tjRquyZgX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3"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132" t="s">
        <v>555</v>
      </c>
      <c r="D34" s="1132"/>
      <c r="E34" s="1133"/>
      <c r="F34" s="32">
        <v>12.85</v>
      </c>
      <c r="G34" s="33">
        <v>20.58</v>
      </c>
      <c r="H34" s="33">
        <v>0.39</v>
      </c>
      <c r="I34" s="33">
        <v>10.1</v>
      </c>
      <c r="J34" s="34">
        <v>15.18</v>
      </c>
      <c r="K34" s="22"/>
      <c r="L34" s="22"/>
      <c r="M34" s="22"/>
      <c r="N34" s="22"/>
      <c r="O34" s="22"/>
      <c r="P34" s="22"/>
    </row>
    <row r="35" spans="1:16" ht="39" customHeight="1" x14ac:dyDescent="0.15">
      <c r="A35" s="22"/>
      <c r="B35" s="35"/>
      <c r="C35" s="1128" t="s">
        <v>556</v>
      </c>
      <c r="D35" s="1128"/>
      <c r="E35" s="1129"/>
      <c r="F35" s="36">
        <v>5.36</v>
      </c>
      <c r="G35" s="37">
        <v>6.43</v>
      </c>
      <c r="H35" s="37">
        <v>4.83</v>
      </c>
      <c r="I35" s="37">
        <v>5.2</v>
      </c>
      <c r="J35" s="38">
        <v>3.64</v>
      </c>
      <c r="K35" s="22"/>
      <c r="L35" s="22"/>
      <c r="M35" s="22"/>
      <c r="N35" s="22"/>
      <c r="O35" s="22"/>
      <c r="P35" s="22"/>
    </row>
    <row r="36" spans="1:16" ht="39" customHeight="1" x14ac:dyDescent="0.15">
      <c r="A36" s="22"/>
      <c r="B36" s="35"/>
      <c r="C36" s="1128" t="s">
        <v>557</v>
      </c>
      <c r="D36" s="1128"/>
      <c r="E36" s="1129"/>
      <c r="F36" s="36">
        <v>0</v>
      </c>
      <c r="G36" s="37">
        <v>0.05</v>
      </c>
      <c r="H36" s="37">
        <v>0</v>
      </c>
      <c r="I36" s="37" t="s">
        <v>558</v>
      </c>
      <c r="J36" s="38">
        <v>0.54</v>
      </c>
      <c r="K36" s="22"/>
      <c r="L36" s="22"/>
      <c r="M36" s="22"/>
      <c r="N36" s="22"/>
      <c r="O36" s="22"/>
      <c r="P36" s="22"/>
    </row>
    <row r="37" spans="1:16" ht="39" customHeight="1" x14ac:dyDescent="0.15">
      <c r="A37" s="22"/>
      <c r="B37" s="35"/>
      <c r="C37" s="1128" t="s">
        <v>559</v>
      </c>
      <c r="D37" s="1128"/>
      <c r="E37" s="1129"/>
      <c r="F37" s="36">
        <v>0.05</v>
      </c>
      <c r="G37" s="37">
        <v>0.05</v>
      </c>
      <c r="H37" s="37">
        <v>0.05</v>
      </c>
      <c r="I37" s="37">
        <v>0.08</v>
      </c>
      <c r="J37" s="38">
        <v>0.26</v>
      </c>
      <c r="K37" s="22"/>
      <c r="L37" s="22"/>
      <c r="M37" s="22"/>
      <c r="N37" s="22"/>
      <c r="O37" s="22"/>
      <c r="P37" s="22"/>
    </row>
    <row r="38" spans="1:16" ht="39" customHeight="1" x14ac:dyDescent="0.15">
      <c r="A38" s="22"/>
      <c r="B38" s="35"/>
      <c r="C38" s="1128" t="s">
        <v>560</v>
      </c>
      <c r="D38" s="1128"/>
      <c r="E38" s="1129"/>
      <c r="F38" s="36">
        <v>0</v>
      </c>
      <c r="G38" s="37">
        <v>0.02</v>
      </c>
      <c r="H38" s="37">
        <v>0.01</v>
      </c>
      <c r="I38" s="37">
        <v>0.08</v>
      </c>
      <c r="J38" s="38">
        <v>0.13</v>
      </c>
      <c r="K38" s="22"/>
      <c r="L38" s="22"/>
      <c r="M38" s="22"/>
      <c r="N38" s="22"/>
      <c r="O38" s="22"/>
      <c r="P38" s="22"/>
    </row>
    <row r="39" spans="1:16" ht="39" customHeight="1" x14ac:dyDescent="0.15">
      <c r="A39" s="22"/>
      <c r="B39" s="35"/>
      <c r="C39" s="1128" t="s">
        <v>561</v>
      </c>
      <c r="D39" s="1128"/>
      <c r="E39" s="1129"/>
      <c r="F39" s="36">
        <v>0</v>
      </c>
      <c r="G39" s="37">
        <v>0.01</v>
      </c>
      <c r="H39" s="37">
        <v>0.01</v>
      </c>
      <c r="I39" s="37">
        <v>0.01</v>
      </c>
      <c r="J39" s="38">
        <v>0.02</v>
      </c>
      <c r="K39" s="22"/>
      <c r="L39" s="22"/>
      <c r="M39" s="22"/>
      <c r="N39" s="22"/>
      <c r="O39" s="22"/>
      <c r="P39" s="22"/>
    </row>
    <row r="40" spans="1:16" ht="39" customHeight="1" x14ac:dyDescent="0.15">
      <c r="A40" s="22"/>
      <c r="B40" s="35"/>
      <c r="C40" s="1128" t="s">
        <v>562</v>
      </c>
      <c r="D40" s="1128"/>
      <c r="E40" s="1129"/>
      <c r="F40" s="36">
        <v>0</v>
      </c>
      <c r="G40" s="37">
        <v>0</v>
      </c>
      <c r="H40" s="37">
        <v>0.09</v>
      </c>
      <c r="I40" s="37">
        <v>0</v>
      </c>
      <c r="J40" s="38">
        <v>0</v>
      </c>
      <c r="K40" s="22"/>
      <c r="L40" s="22"/>
      <c r="M40" s="22"/>
      <c r="N40" s="22"/>
      <c r="O40" s="22"/>
      <c r="P40" s="22"/>
    </row>
    <row r="41" spans="1:16" ht="39" customHeight="1" x14ac:dyDescent="0.15">
      <c r="A41" s="22"/>
      <c r="B41" s="35"/>
      <c r="C41" s="1128" t="s">
        <v>563</v>
      </c>
      <c r="D41" s="1128"/>
      <c r="E41" s="1129"/>
      <c r="F41" s="36">
        <v>2.57</v>
      </c>
      <c r="G41" s="37">
        <v>0.7</v>
      </c>
      <c r="H41" s="37">
        <v>3.7</v>
      </c>
      <c r="I41" s="37">
        <v>3.7</v>
      </c>
      <c r="J41" s="38">
        <v>0</v>
      </c>
      <c r="K41" s="22"/>
      <c r="L41" s="22"/>
      <c r="M41" s="22"/>
      <c r="N41" s="22"/>
      <c r="O41" s="22"/>
      <c r="P41" s="22"/>
    </row>
    <row r="42" spans="1:16" ht="39" customHeight="1" x14ac:dyDescent="0.15">
      <c r="A42" s="22"/>
      <c r="B42" s="39"/>
      <c r="C42" s="1128" t="s">
        <v>564</v>
      </c>
      <c r="D42" s="1128"/>
      <c r="E42" s="1129"/>
      <c r="F42" s="36" t="s">
        <v>506</v>
      </c>
      <c r="G42" s="37" t="s">
        <v>506</v>
      </c>
      <c r="H42" s="37" t="s">
        <v>506</v>
      </c>
      <c r="I42" s="37" t="s">
        <v>506</v>
      </c>
      <c r="J42" s="38" t="s">
        <v>506</v>
      </c>
      <c r="K42" s="22"/>
      <c r="L42" s="22"/>
      <c r="M42" s="22"/>
      <c r="N42" s="22"/>
      <c r="O42" s="22"/>
      <c r="P42" s="22"/>
    </row>
    <row r="43" spans="1:16" ht="39" customHeight="1" thickBot="1" x14ac:dyDescent="0.2">
      <c r="A43" s="22"/>
      <c r="B43" s="40"/>
      <c r="C43" s="1130" t="s">
        <v>565</v>
      </c>
      <c r="D43" s="1130"/>
      <c r="E43" s="1131"/>
      <c r="F43" s="41" t="s">
        <v>506</v>
      </c>
      <c r="G43" s="42" t="s">
        <v>506</v>
      </c>
      <c r="H43" s="42" t="s">
        <v>506</v>
      </c>
      <c r="I43" s="42" t="s">
        <v>506</v>
      </c>
      <c r="J43" s="43" t="s">
        <v>506</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3otTZIDcNCgKSw/mHvPYQ68AzVsM9PYCA/H7ZOfoj2tO2KhIWXlygnypPtzPxIUvuX26ojGB+20CKKtYz9g8rQ==" saltValue="1k4oAzwe7ODV8VWLC2Dr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25" zoomScale="70" zoomScaleNormal="7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548</v>
      </c>
      <c r="L44" s="54" t="s">
        <v>549</v>
      </c>
      <c r="M44" s="54" t="s">
        <v>550</v>
      </c>
      <c r="N44" s="54" t="s">
        <v>551</v>
      </c>
      <c r="O44" s="55" t="s">
        <v>552</v>
      </c>
      <c r="P44" s="46"/>
      <c r="Q44" s="46"/>
      <c r="R44" s="46"/>
      <c r="S44" s="46"/>
      <c r="T44" s="46"/>
      <c r="U44" s="46"/>
    </row>
    <row r="45" spans="1:21" ht="30.75" customHeight="1" x14ac:dyDescent="0.15">
      <c r="A45" s="46"/>
      <c r="B45" s="1152" t="s">
        <v>11</v>
      </c>
      <c r="C45" s="1153"/>
      <c r="D45" s="56"/>
      <c r="E45" s="1158" t="s">
        <v>12</v>
      </c>
      <c r="F45" s="1158"/>
      <c r="G45" s="1158"/>
      <c r="H45" s="1158"/>
      <c r="I45" s="1158"/>
      <c r="J45" s="1159"/>
      <c r="K45" s="57">
        <v>145</v>
      </c>
      <c r="L45" s="58">
        <v>134</v>
      </c>
      <c r="M45" s="58">
        <v>126</v>
      </c>
      <c r="N45" s="58">
        <v>124</v>
      </c>
      <c r="O45" s="59">
        <v>124</v>
      </c>
      <c r="P45" s="46"/>
      <c r="Q45" s="46"/>
      <c r="R45" s="46"/>
      <c r="S45" s="46"/>
      <c r="T45" s="46"/>
      <c r="U45" s="46"/>
    </row>
    <row r="46" spans="1:21" ht="30.75" customHeight="1" x14ac:dyDescent="0.15">
      <c r="A46" s="46"/>
      <c r="B46" s="1154"/>
      <c r="C46" s="1155"/>
      <c r="D46" s="60"/>
      <c r="E46" s="1136" t="s">
        <v>13</v>
      </c>
      <c r="F46" s="1136"/>
      <c r="G46" s="1136"/>
      <c r="H46" s="1136"/>
      <c r="I46" s="1136"/>
      <c r="J46" s="1137"/>
      <c r="K46" s="61" t="s">
        <v>506</v>
      </c>
      <c r="L46" s="62" t="s">
        <v>506</v>
      </c>
      <c r="M46" s="62" t="s">
        <v>506</v>
      </c>
      <c r="N46" s="62" t="s">
        <v>506</v>
      </c>
      <c r="O46" s="63" t="s">
        <v>506</v>
      </c>
      <c r="P46" s="46"/>
      <c r="Q46" s="46"/>
      <c r="R46" s="46"/>
      <c r="S46" s="46"/>
      <c r="T46" s="46"/>
      <c r="U46" s="46"/>
    </row>
    <row r="47" spans="1:21" ht="30.75" customHeight="1" x14ac:dyDescent="0.15">
      <c r="A47" s="46"/>
      <c r="B47" s="1154"/>
      <c r="C47" s="1155"/>
      <c r="D47" s="60"/>
      <c r="E47" s="1136" t="s">
        <v>14</v>
      </c>
      <c r="F47" s="1136"/>
      <c r="G47" s="1136"/>
      <c r="H47" s="1136"/>
      <c r="I47" s="1136"/>
      <c r="J47" s="1137"/>
      <c r="K47" s="61" t="s">
        <v>506</v>
      </c>
      <c r="L47" s="62" t="s">
        <v>506</v>
      </c>
      <c r="M47" s="62" t="s">
        <v>506</v>
      </c>
      <c r="N47" s="62" t="s">
        <v>506</v>
      </c>
      <c r="O47" s="63" t="s">
        <v>506</v>
      </c>
      <c r="P47" s="46"/>
      <c r="Q47" s="46"/>
      <c r="R47" s="46"/>
      <c r="S47" s="46"/>
      <c r="T47" s="46"/>
      <c r="U47" s="46"/>
    </row>
    <row r="48" spans="1:21" ht="30.75" customHeight="1" x14ac:dyDescent="0.15">
      <c r="A48" s="46"/>
      <c r="B48" s="1154"/>
      <c r="C48" s="1155"/>
      <c r="D48" s="60"/>
      <c r="E48" s="1136" t="s">
        <v>15</v>
      </c>
      <c r="F48" s="1136"/>
      <c r="G48" s="1136"/>
      <c r="H48" s="1136"/>
      <c r="I48" s="1136"/>
      <c r="J48" s="1137"/>
      <c r="K48" s="61">
        <v>59</v>
      </c>
      <c r="L48" s="62">
        <v>59</v>
      </c>
      <c r="M48" s="62">
        <v>59</v>
      </c>
      <c r="N48" s="62">
        <v>62</v>
      </c>
      <c r="O48" s="63">
        <v>65</v>
      </c>
      <c r="P48" s="46"/>
      <c r="Q48" s="46"/>
      <c r="R48" s="46"/>
      <c r="S48" s="46"/>
      <c r="T48" s="46"/>
      <c r="U48" s="46"/>
    </row>
    <row r="49" spans="1:21" ht="30.75" customHeight="1" x14ac:dyDescent="0.15">
      <c r="A49" s="46"/>
      <c r="B49" s="1154"/>
      <c r="C49" s="1155"/>
      <c r="D49" s="60"/>
      <c r="E49" s="1136" t="s">
        <v>16</v>
      </c>
      <c r="F49" s="1136"/>
      <c r="G49" s="1136"/>
      <c r="H49" s="1136"/>
      <c r="I49" s="1136"/>
      <c r="J49" s="1137"/>
      <c r="K49" s="61">
        <v>0</v>
      </c>
      <c r="L49" s="62">
        <v>0</v>
      </c>
      <c r="M49" s="62">
        <v>0</v>
      </c>
      <c r="N49" s="62">
        <v>0</v>
      </c>
      <c r="O49" s="63">
        <v>1</v>
      </c>
      <c r="P49" s="46"/>
      <c r="Q49" s="46"/>
      <c r="R49" s="46"/>
      <c r="S49" s="46"/>
      <c r="T49" s="46"/>
      <c r="U49" s="46"/>
    </row>
    <row r="50" spans="1:21" ht="30.75" customHeight="1" x14ac:dyDescent="0.15">
      <c r="A50" s="46"/>
      <c r="B50" s="1154"/>
      <c r="C50" s="1155"/>
      <c r="D50" s="60"/>
      <c r="E50" s="1136" t="s">
        <v>17</v>
      </c>
      <c r="F50" s="1136"/>
      <c r="G50" s="1136"/>
      <c r="H50" s="1136"/>
      <c r="I50" s="1136"/>
      <c r="J50" s="1137"/>
      <c r="K50" s="61">
        <v>38</v>
      </c>
      <c r="L50" s="62">
        <v>38</v>
      </c>
      <c r="M50" s="62">
        <v>47</v>
      </c>
      <c r="N50" s="62">
        <v>52</v>
      </c>
      <c r="O50" s="63">
        <v>51</v>
      </c>
      <c r="P50" s="46"/>
      <c r="Q50" s="46"/>
      <c r="R50" s="46"/>
      <c r="S50" s="46"/>
      <c r="T50" s="46"/>
      <c r="U50" s="46"/>
    </row>
    <row r="51" spans="1:21" ht="30.75" customHeight="1" x14ac:dyDescent="0.15">
      <c r="A51" s="46"/>
      <c r="B51" s="1156"/>
      <c r="C51" s="1157"/>
      <c r="D51" s="64"/>
      <c r="E51" s="1136" t="s">
        <v>18</v>
      </c>
      <c r="F51" s="1136"/>
      <c r="G51" s="1136"/>
      <c r="H51" s="1136"/>
      <c r="I51" s="1136"/>
      <c r="J51" s="1137"/>
      <c r="K51" s="61" t="s">
        <v>506</v>
      </c>
      <c r="L51" s="62" t="s">
        <v>506</v>
      </c>
      <c r="M51" s="62" t="s">
        <v>506</v>
      </c>
      <c r="N51" s="62" t="s">
        <v>506</v>
      </c>
      <c r="O51" s="63" t="s">
        <v>506</v>
      </c>
      <c r="P51" s="46"/>
      <c r="Q51" s="46"/>
      <c r="R51" s="46"/>
      <c r="S51" s="46"/>
      <c r="T51" s="46"/>
      <c r="U51" s="46"/>
    </row>
    <row r="52" spans="1:21" ht="30.75" customHeight="1" x14ac:dyDescent="0.15">
      <c r="A52" s="46"/>
      <c r="B52" s="1134" t="s">
        <v>19</v>
      </c>
      <c r="C52" s="1135"/>
      <c r="D52" s="64"/>
      <c r="E52" s="1136" t="s">
        <v>20</v>
      </c>
      <c r="F52" s="1136"/>
      <c r="G52" s="1136"/>
      <c r="H52" s="1136"/>
      <c r="I52" s="1136"/>
      <c r="J52" s="1137"/>
      <c r="K52" s="61">
        <v>135</v>
      </c>
      <c r="L52" s="62">
        <v>133</v>
      </c>
      <c r="M52" s="62">
        <v>155</v>
      </c>
      <c r="N52" s="62">
        <v>159</v>
      </c>
      <c r="O52" s="63">
        <v>161</v>
      </c>
      <c r="P52" s="46"/>
      <c r="Q52" s="46"/>
      <c r="R52" s="46"/>
      <c r="S52" s="46"/>
      <c r="T52" s="46"/>
      <c r="U52" s="46"/>
    </row>
    <row r="53" spans="1:21" ht="30.75" customHeight="1" thickBot="1" x14ac:dyDescent="0.2">
      <c r="A53" s="46"/>
      <c r="B53" s="1138" t="s">
        <v>21</v>
      </c>
      <c r="C53" s="1139"/>
      <c r="D53" s="65"/>
      <c r="E53" s="1140" t="s">
        <v>22</v>
      </c>
      <c r="F53" s="1140"/>
      <c r="G53" s="1140"/>
      <c r="H53" s="1140"/>
      <c r="I53" s="1140"/>
      <c r="J53" s="1141"/>
      <c r="K53" s="66">
        <v>107</v>
      </c>
      <c r="L53" s="67">
        <v>98</v>
      </c>
      <c r="M53" s="67">
        <v>77</v>
      </c>
      <c r="N53" s="67">
        <v>79</v>
      </c>
      <c r="O53" s="68">
        <v>80</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566</v>
      </c>
      <c r="P55" s="46"/>
      <c r="Q55" s="46"/>
      <c r="R55" s="46"/>
      <c r="S55" s="46"/>
      <c r="T55" s="46"/>
      <c r="U55" s="46"/>
    </row>
    <row r="56" spans="1:21" ht="31.5" customHeight="1" thickBot="1" x14ac:dyDescent="0.2">
      <c r="A56" s="46"/>
      <c r="B56" s="74"/>
      <c r="C56" s="75"/>
      <c r="D56" s="75"/>
      <c r="E56" s="76"/>
      <c r="F56" s="76"/>
      <c r="G56" s="76"/>
      <c r="H56" s="76"/>
      <c r="I56" s="76"/>
      <c r="J56" s="77" t="s">
        <v>2</v>
      </c>
      <c r="K56" s="78" t="s">
        <v>567</v>
      </c>
      <c r="L56" s="79" t="s">
        <v>568</v>
      </c>
      <c r="M56" s="79" t="s">
        <v>569</v>
      </c>
      <c r="N56" s="79" t="s">
        <v>570</v>
      </c>
      <c r="O56" s="80" t="s">
        <v>571</v>
      </c>
      <c r="P56" s="46"/>
      <c r="Q56" s="46"/>
      <c r="R56" s="46"/>
      <c r="S56" s="46"/>
      <c r="T56" s="46"/>
      <c r="U56" s="46"/>
    </row>
    <row r="57" spans="1:21" ht="31.5" customHeight="1" x14ac:dyDescent="0.15">
      <c r="B57" s="1142" t="s">
        <v>25</v>
      </c>
      <c r="C57" s="1143"/>
      <c r="D57" s="1146" t="s">
        <v>26</v>
      </c>
      <c r="E57" s="1147"/>
      <c r="F57" s="1147"/>
      <c r="G57" s="1147"/>
      <c r="H57" s="1147"/>
      <c r="I57" s="1147"/>
      <c r="J57" s="1148"/>
      <c r="K57" s="81"/>
      <c r="L57" s="82"/>
      <c r="M57" s="82"/>
      <c r="N57" s="82"/>
      <c r="O57" s="83"/>
    </row>
    <row r="58" spans="1:21" ht="31.5" customHeight="1" thickBot="1" x14ac:dyDescent="0.2">
      <c r="B58" s="1144"/>
      <c r="C58" s="1145"/>
      <c r="D58" s="1149" t="s">
        <v>27</v>
      </c>
      <c r="E58" s="1150"/>
      <c r="F58" s="1150"/>
      <c r="G58" s="1150"/>
      <c r="H58" s="1150"/>
      <c r="I58" s="1150"/>
      <c r="J58" s="1151"/>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tNK2QlLOkPBXGS2prUIp6tq+I3stSUdUXd8PoR1KbgzwMXbj0seirtX84iihvSOs+07krBH0CVtl9TF33gaWAw==" saltValue="JCcuLwLdMmhMnxlZ8RYAT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election activeCell="S44" sqref="S44"/>
    </sheetView>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548</v>
      </c>
      <c r="J40" s="98" t="s">
        <v>549</v>
      </c>
      <c r="K40" s="98" t="s">
        <v>550</v>
      </c>
      <c r="L40" s="98" t="s">
        <v>551</v>
      </c>
      <c r="M40" s="99" t="s">
        <v>552</v>
      </c>
    </row>
    <row r="41" spans="2:13" ht="27.75" customHeight="1" x14ac:dyDescent="0.15">
      <c r="B41" s="1172" t="s">
        <v>30</v>
      </c>
      <c r="C41" s="1173"/>
      <c r="D41" s="100"/>
      <c r="E41" s="1174" t="s">
        <v>31</v>
      </c>
      <c r="F41" s="1174"/>
      <c r="G41" s="1174"/>
      <c r="H41" s="1175"/>
      <c r="I41" s="339">
        <v>1222</v>
      </c>
      <c r="J41" s="340">
        <v>1183</v>
      </c>
      <c r="K41" s="340">
        <v>1111</v>
      </c>
      <c r="L41" s="340">
        <v>1258</v>
      </c>
      <c r="M41" s="341">
        <v>1211</v>
      </c>
    </row>
    <row r="42" spans="2:13" ht="27.75" customHeight="1" x14ac:dyDescent="0.15">
      <c r="B42" s="1162"/>
      <c r="C42" s="1163"/>
      <c r="D42" s="101"/>
      <c r="E42" s="1166" t="s">
        <v>32</v>
      </c>
      <c r="F42" s="1166"/>
      <c r="G42" s="1166"/>
      <c r="H42" s="1167"/>
      <c r="I42" s="342">
        <v>564</v>
      </c>
      <c r="J42" s="343">
        <v>774</v>
      </c>
      <c r="K42" s="343">
        <v>743</v>
      </c>
      <c r="L42" s="343">
        <v>685</v>
      </c>
      <c r="M42" s="344">
        <v>626</v>
      </c>
    </row>
    <row r="43" spans="2:13" ht="27.75" customHeight="1" x14ac:dyDescent="0.15">
      <c r="B43" s="1162"/>
      <c r="C43" s="1163"/>
      <c r="D43" s="101"/>
      <c r="E43" s="1166" t="s">
        <v>33</v>
      </c>
      <c r="F43" s="1166"/>
      <c r="G43" s="1166"/>
      <c r="H43" s="1167"/>
      <c r="I43" s="342">
        <v>587</v>
      </c>
      <c r="J43" s="343">
        <v>555</v>
      </c>
      <c r="K43" s="343">
        <v>573</v>
      </c>
      <c r="L43" s="343">
        <v>558</v>
      </c>
      <c r="M43" s="344">
        <v>499</v>
      </c>
    </row>
    <row r="44" spans="2:13" ht="27.75" customHeight="1" x14ac:dyDescent="0.15">
      <c r="B44" s="1162"/>
      <c r="C44" s="1163"/>
      <c r="D44" s="101"/>
      <c r="E44" s="1166" t="s">
        <v>34</v>
      </c>
      <c r="F44" s="1166"/>
      <c r="G44" s="1166"/>
      <c r="H44" s="1167"/>
      <c r="I44" s="342" t="s">
        <v>506</v>
      </c>
      <c r="J44" s="343" t="s">
        <v>506</v>
      </c>
      <c r="K44" s="343" t="s">
        <v>506</v>
      </c>
      <c r="L44" s="343" t="s">
        <v>506</v>
      </c>
      <c r="M44" s="344" t="s">
        <v>506</v>
      </c>
    </row>
    <row r="45" spans="2:13" ht="27.75" customHeight="1" x14ac:dyDescent="0.15">
      <c r="B45" s="1162"/>
      <c r="C45" s="1163"/>
      <c r="D45" s="101"/>
      <c r="E45" s="1166" t="s">
        <v>35</v>
      </c>
      <c r="F45" s="1166"/>
      <c r="G45" s="1166"/>
      <c r="H45" s="1167"/>
      <c r="I45" s="342">
        <v>109</v>
      </c>
      <c r="J45" s="343">
        <v>103</v>
      </c>
      <c r="K45" s="343">
        <v>82</v>
      </c>
      <c r="L45" s="343" t="s">
        <v>506</v>
      </c>
      <c r="M45" s="344" t="s">
        <v>506</v>
      </c>
    </row>
    <row r="46" spans="2:13" ht="27.75" customHeight="1" x14ac:dyDescent="0.15">
      <c r="B46" s="1162"/>
      <c r="C46" s="1163"/>
      <c r="D46" s="102"/>
      <c r="E46" s="1166" t="s">
        <v>36</v>
      </c>
      <c r="F46" s="1166"/>
      <c r="G46" s="1166"/>
      <c r="H46" s="1167"/>
      <c r="I46" s="342" t="s">
        <v>506</v>
      </c>
      <c r="J46" s="343" t="s">
        <v>506</v>
      </c>
      <c r="K46" s="343" t="s">
        <v>506</v>
      </c>
      <c r="L46" s="343" t="s">
        <v>506</v>
      </c>
      <c r="M46" s="344" t="s">
        <v>506</v>
      </c>
    </row>
    <row r="47" spans="2:13" ht="27.75" customHeight="1" x14ac:dyDescent="0.15">
      <c r="B47" s="1162"/>
      <c r="C47" s="1163"/>
      <c r="D47" s="103"/>
      <c r="E47" s="1176" t="s">
        <v>37</v>
      </c>
      <c r="F47" s="1177"/>
      <c r="G47" s="1177"/>
      <c r="H47" s="1178"/>
      <c r="I47" s="342" t="s">
        <v>506</v>
      </c>
      <c r="J47" s="343" t="s">
        <v>506</v>
      </c>
      <c r="K47" s="343" t="s">
        <v>506</v>
      </c>
      <c r="L47" s="343" t="s">
        <v>506</v>
      </c>
      <c r="M47" s="344" t="s">
        <v>506</v>
      </c>
    </row>
    <row r="48" spans="2:13" ht="27.75" customHeight="1" x14ac:dyDescent="0.15">
      <c r="B48" s="1162"/>
      <c r="C48" s="1163"/>
      <c r="D48" s="101"/>
      <c r="E48" s="1166" t="s">
        <v>38</v>
      </c>
      <c r="F48" s="1166"/>
      <c r="G48" s="1166"/>
      <c r="H48" s="1167"/>
      <c r="I48" s="342" t="s">
        <v>506</v>
      </c>
      <c r="J48" s="343" t="s">
        <v>506</v>
      </c>
      <c r="K48" s="343" t="s">
        <v>506</v>
      </c>
      <c r="L48" s="343" t="s">
        <v>506</v>
      </c>
      <c r="M48" s="344" t="s">
        <v>506</v>
      </c>
    </row>
    <row r="49" spans="2:13" ht="27.75" customHeight="1" x14ac:dyDescent="0.15">
      <c r="B49" s="1164"/>
      <c r="C49" s="1165"/>
      <c r="D49" s="101"/>
      <c r="E49" s="1166" t="s">
        <v>39</v>
      </c>
      <c r="F49" s="1166"/>
      <c r="G49" s="1166"/>
      <c r="H49" s="1167"/>
      <c r="I49" s="342" t="s">
        <v>506</v>
      </c>
      <c r="J49" s="343" t="s">
        <v>506</v>
      </c>
      <c r="K49" s="343" t="s">
        <v>506</v>
      </c>
      <c r="L49" s="343" t="s">
        <v>506</v>
      </c>
      <c r="M49" s="344" t="s">
        <v>506</v>
      </c>
    </row>
    <row r="50" spans="2:13" ht="27.75" customHeight="1" x14ac:dyDescent="0.15">
      <c r="B50" s="1160" t="s">
        <v>40</v>
      </c>
      <c r="C50" s="1161"/>
      <c r="D50" s="104"/>
      <c r="E50" s="1166" t="s">
        <v>41</v>
      </c>
      <c r="F50" s="1166"/>
      <c r="G50" s="1166"/>
      <c r="H50" s="1167"/>
      <c r="I50" s="342">
        <v>369</v>
      </c>
      <c r="J50" s="343">
        <v>333</v>
      </c>
      <c r="K50" s="343">
        <v>359</v>
      </c>
      <c r="L50" s="343">
        <v>294</v>
      </c>
      <c r="M50" s="344">
        <v>390</v>
      </c>
    </row>
    <row r="51" spans="2:13" ht="27.75" customHeight="1" x14ac:dyDescent="0.15">
      <c r="B51" s="1162"/>
      <c r="C51" s="1163"/>
      <c r="D51" s="101"/>
      <c r="E51" s="1166" t="s">
        <v>42</v>
      </c>
      <c r="F51" s="1166"/>
      <c r="G51" s="1166"/>
      <c r="H51" s="1167"/>
      <c r="I51" s="342">
        <v>26</v>
      </c>
      <c r="J51" s="343">
        <v>20</v>
      </c>
      <c r="K51" s="343">
        <v>7</v>
      </c>
      <c r="L51" s="343">
        <v>5</v>
      </c>
      <c r="M51" s="344">
        <v>18</v>
      </c>
    </row>
    <row r="52" spans="2:13" ht="27.75" customHeight="1" x14ac:dyDescent="0.15">
      <c r="B52" s="1164"/>
      <c r="C52" s="1165"/>
      <c r="D52" s="101"/>
      <c r="E52" s="1166" t="s">
        <v>43</v>
      </c>
      <c r="F52" s="1166"/>
      <c r="G52" s="1166"/>
      <c r="H52" s="1167"/>
      <c r="I52" s="342">
        <v>1144</v>
      </c>
      <c r="J52" s="343">
        <v>1115</v>
      </c>
      <c r="K52" s="343">
        <v>1109</v>
      </c>
      <c r="L52" s="343">
        <v>1151</v>
      </c>
      <c r="M52" s="344">
        <v>1094</v>
      </c>
    </row>
    <row r="53" spans="2:13" ht="27.75" customHeight="1" thickBot="1" x14ac:dyDescent="0.2">
      <c r="B53" s="1168" t="s">
        <v>44</v>
      </c>
      <c r="C53" s="1169"/>
      <c r="D53" s="105"/>
      <c r="E53" s="1170" t="s">
        <v>45</v>
      </c>
      <c r="F53" s="1170"/>
      <c r="G53" s="1170"/>
      <c r="H53" s="1171"/>
      <c r="I53" s="345">
        <v>941</v>
      </c>
      <c r="J53" s="346">
        <v>1147</v>
      </c>
      <c r="K53" s="346">
        <v>1034</v>
      </c>
      <c r="L53" s="346">
        <v>1050</v>
      </c>
      <c r="M53" s="347">
        <v>835</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E/PnEBw1Zqs4+rRsWZnn6kIoEJjKN4Fc78vryXyd4fOmJ76Eby6rZXa1F6CgLERFH5B3RIIZ7EcuBQ8AGZMDWg==" saltValue="V3h5UIX1H6BKS6c02Ans+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B1" zoomScale="70" zoomScaleNormal="70" zoomScaleSheetLayoutView="100" workbookViewId="0">
      <selection activeCell="H58" sqref="H58:H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550</v>
      </c>
      <c r="G54" s="114" t="s">
        <v>551</v>
      </c>
      <c r="H54" s="115" t="s">
        <v>552</v>
      </c>
    </row>
    <row r="55" spans="2:8" ht="52.5" customHeight="1" x14ac:dyDescent="0.15">
      <c r="B55" s="116"/>
      <c r="C55" s="1187" t="s">
        <v>48</v>
      </c>
      <c r="D55" s="1187"/>
      <c r="E55" s="1188"/>
      <c r="F55" s="117">
        <v>299</v>
      </c>
      <c r="G55" s="117">
        <v>284</v>
      </c>
      <c r="H55" s="118">
        <v>376</v>
      </c>
    </row>
    <row r="56" spans="2:8" ht="52.5" customHeight="1" x14ac:dyDescent="0.15">
      <c r="B56" s="119"/>
      <c r="C56" s="1189" t="s">
        <v>49</v>
      </c>
      <c r="D56" s="1189"/>
      <c r="E56" s="1190"/>
      <c r="F56" s="120" t="s">
        <v>506</v>
      </c>
      <c r="G56" s="120" t="s">
        <v>506</v>
      </c>
      <c r="H56" s="121">
        <v>8</v>
      </c>
    </row>
    <row r="57" spans="2:8" ht="53.25" customHeight="1" x14ac:dyDescent="0.15">
      <c r="B57" s="119"/>
      <c r="C57" s="1191" t="s">
        <v>50</v>
      </c>
      <c r="D57" s="1191"/>
      <c r="E57" s="1192"/>
      <c r="F57" s="122">
        <v>60</v>
      </c>
      <c r="G57" s="122">
        <v>63</v>
      </c>
      <c r="H57" s="123">
        <v>90</v>
      </c>
    </row>
    <row r="58" spans="2:8" ht="45.75" customHeight="1" x14ac:dyDescent="0.15">
      <c r="B58" s="124"/>
      <c r="C58" s="1179" t="s">
        <v>585</v>
      </c>
      <c r="D58" s="1180"/>
      <c r="E58" s="1181"/>
      <c r="F58" s="125">
        <v>0</v>
      </c>
      <c r="G58" s="125">
        <v>0</v>
      </c>
      <c r="H58" s="126">
        <v>30</v>
      </c>
    </row>
    <row r="59" spans="2:8" ht="45.75" customHeight="1" x14ac:dyDescent="0.15">
      <c r="B59" s="124"/>
      <c r="C59" s="1179" t="s">
        <v>586</v>
      </c>
      <c r="D59" s="1180"/>
      <c r="E59" s="1181"/>
      <c r="F59" s="125">
        <v>25</v>
      </c>
      <c r="G59" s="125">
        <v>25</v>
      </c>
      <c r="H59" s="126">
        <v>25</v>
      </c>
    </row>
    <row r="60" spans="2:8" ht="45.75" customHeight="1" x14ac:dyDescent="0.15">
      <c r="B60" s="124"/>
      <c r="C60" s="1179" t="s">
        <v>587</v>
      </c>
      <c r="D60" s="1180"/>
      <c r="E60" s="1181"/>
      <c r="F60" s="125">
        <v>4</v>
      </c>
      <c r="G60" s="125">
        <v>5</v>
      </c>
      <c r="H60" s="126">
        <v>6</v>
      </c>
    </row>
    <row r="61" spans="2:8" ht="45.75" customHeight="1" x14ac:dyDescent="0.15">
      <c r="B61" s="124"/>
      <c r="C61" s="1179" t="s">
        <v>588</v>
      </c>
      <c r="D61" s="1180"/>
      <c r="E61" s="1181"/>
      <c r="F61" s="125">
        <v>5</v>
      </c>
      <c r="G61" s="125">
        <v>5</v>
      </c>
      <c r="H61" s="126">
        <v>5</v>
      </c>
    </row>
    <row r="62" spans="2:8" ht="45.75" customHeight="1" thickBot="1" x14ac:dyDescent="0.2">
      <c r="B62" s="127"/>
      <c r="C62" s="1182" t="s">
        <v>589</v>
      </c>
      <c r="D62" s="1183"/>
      <c r="E62" s="1184"/>
      <c r="F62" s="128">
        <v>5</v>
      </c>
      <c r="G62" s="128">
        <v>5</v>
      </c>
      <c r="H62" s="129">
        <v>5</v>
      </c>
    </row>
    <row r="63" spans="2:8" ht="52.5" customHeight="1" thickBot="1" x14ac:dyDescent="0.2">
      <c r="B63" s="130"/>
      <c r="C63" s="1185" t="s">
        <v>51</v>
      </c>
      <c r="D63" s="1185"/>
      <c r="E63" s="1186"/>
      <c r="F63" s="131">
        <v>359</v>
      </c>
      <c r="G63" s="131">
        <v>347</v>
      </c>
      <c r="H63" s="132">
        <v>474</v>
      </c>
    </row>
    <row r="64" spans="2:8" x14ac:dyDescent="0.15"/>
  </sheetData>
  <sheetProtection algorithmName="SHA-512" hashValue="z1dogRyTlzYHeASI80Kx50mV9cD10Ym3YKCtjuWaOWTzDTpQAybZChbGBUttw+89Y7h9liqVlPvx/65v9FwIhA==" saltValue="S0+y8OeWOt5M5TjoMVG3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6286D-6CD9-4161-A404-11F310CCBCE0}">
  <sheetPr>
    <pageSetUpPr fitToPage="1"/>
  </sheetPr>
  <dimension ref="A1:DE85"/>
  <sheetViews>
    <sheetView showGridLines="0" tabSelected="1" topLeftCell="I28" zoomScale="70" zoomScaleNormal="70" zoomScaleSheetLayoutView="55" workbookViewId="0">
      <selection activeCell="AN65" sqref="AN65:DC69"/>
    </sheetView>
  </sheetViews>
  <sheetFormatPr defaultColWidth="0" defaultRowHeight="13.5" customHeight="1" zeroHeight="1" x14ac:dyDescent="0.15"/>
  <cols>
    <col min="1" max="1" width="6.375" style="252" customWidth="1"/>
    <col min="2" max="107" width="2.5" style="252" customWidth="1"/>
    <col min="108" max="108" width="6.125" style="258" customWidth="1"/>
    <col min="109" max="109" width="5.875" style="256" customWidth="1"/>
    <col min="110" max="16384" width="8.625" style="252" hidden="1"/>
  </cols>
  <sheetData>
    <row r="1" spans="1:109" ht="42.75" customHeight="1" x14ac:dyDescent="0.15">
      <c r="A1" s="1193"/>
      <c r="B1" s="1194"/>
      <c r="DD1" s="252"/>
      <c r="DE1" s="252"/>
    </row>
    <row r="2" spans="1:109" ht="25.5" customHeight="1" x14ac:dyDescent="0.15">
      <c r="A2" s="1195"/>
      <c r="C2" s="1195"/>
      <c r="O2" s="1195"/>
      <c r="P2" s="1195"/>
      <c r="Q2" s="1195"/>
      <c r="R2" s="1195"/>
      <c r="S2" s="1195"/>
      <c r="T2" s="1195"/>
      <c r="U2" s="1195"/>
      <c r="V2" s="1195"/>
      <c r="W2" s="1195"/>
      <c r="X2" s="1195"/>
      <c r="Y2" s="1195"/>
      <c r="Z2" s="1195"/>
      <c r="AA2" s="1195"/>
      <c r="AB2" s="1195"/>
      <c r="AC2" s="1195"/>
      <c r="AD2" s="1195"/>
      <c r="AE2" s="1195"/>
      <c r="AF2" s="1195"/>
      <c r="AG2" s="1195"/>
      <c r="AH2" s="1195"/>
      <c r="AI2" s="1195"/>
      <c r="AU2" s="1195"/>
      <c r="BG2" s="1195"/>
      <c r="BS2" s="1195"/>
      <c r="CE2" s="1195"/>
      <c r="CQ2" s="1195"/>
      <c r="DD2" s="252"/>
      <c r="DE2" s="252"/>
    </row>
    <row r="3" spans="1:109" ht="25.5" customHeight="1" x14ac:dyDescent="0.15">
      <c r="A3" s="1195"/>
      <c r="C3" s="1195"/>
      <c r="O3" s="1195"/>
      <c r="P3" s="1195"/>
      <c r="Q3" s="1195"/>
      <c r="R3" s="1195"/>
      <c r="S3" s="1195"/>
      <c r="T3" s="1195"/>
      <c r="U3" s="1195"/>
      <c r="V3" s="1195"/>
      <c r="W3" s="1195"/>
      <c r="X3" s="1195"/>
      <c r="Y3" s="1195"/>
      <c r="Z3" s="1195"/>
      <c r="AA3" s="1195"/>
      <c r="AB3" s="1195"/>
      <c r="AC3" s="1195"/>
      <c r="AD3" s="1195"/>
      <c r="AE3" s="1195"/>
      <c r="AF3" s="1195"/>
      <c r="AG3" s="1195"/>
      <c r="AH3" s="1195"/>
      <c r="AI3" s="1195"/>
      <c r="AU3" s="1195"/>
      <c r="BG3" s="1195"/>
      <c r="BS3" s="1195"/>
      <c r="CE3" s="1195"/>
      <c r="CQ3" s="1195"/>
      <c r="DD3" s="252"/>
      <c r="DE3" s="252"/>
    </row>
    <row r="4" spans="1:109" s="250" customFormat="1" x14ac:dyDescent="0.15">
      <c r="A4" s="1195"/>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c r="AJ4" s="1195"/>
      <c r="AK4" s="1195"/>
      <c r="AL4" s="1195"/>
      <c r="AM4" s="1195"/>
      <c r="AN4" s="1195"/>
      <c r="AO4" s="1195"/>
      <c r="AP4" s="1195"/>
      <c r="AQ4" s="1195"/>
      <c r="AR4" s="1195"/>
      <c r="AS4" s="1195"/>
      <c r="AT4" s="1195"/>
      <c r="AU4" s="1195"/>
      <c r="AV4" s="1195"/>
      <c r="AW4" s="1195"/>
      <c r="AX4" s="1195"/>
      <c r="AY4" s="1195"/>
      <c r="AZ4" s="1195"/>
      <c r="BA4" s="1195"/>
      <c r="BB4" s="1195"/>
      <c r="BC4" s="1195"/>
      <c r="BD4" s="1195"/>
      <c r="BE4" s="1195"/>
      <c r="BF4" s="1195"/>
      <c r="BG4" s="1195"/>
      <c r="BH4" s="1195"/>
      <c r="BI4" s="1195"/>
      <c r="BJ4" s="1195"/>
      <c r="BK4" s="1195"/>
      <c r="BL4" s="1195"/>
      <c r="BM4" s="1195"/>
      <c r="BN4" s="1195"/>
      <c r="BO4" s="1195"/>
      <c r="BP4" s="1195"/>
      <c r="BQ4" s="1195"/>
      <c r="BR4" s="1195"/>
      <c r="BS4" s="1195"/>
      <c r="BT4" s="1195"/>
      <c r="BU4" s="1195"/>
      <c r="BV4" s="1195"/>
      <c r="BW4" s="1195"/>
      <c r="BX4" s="1195"/>
      <c r="BY4" s="1195"/>
      <c r="BZ4" s="1195"/>
      <c r="CA4" s="1195"/>
      <c r="CB4" s="1195"/>
      <c r="CC4" s="1195"/>
      <c r="CD4" s="1195"/>
      <c r="CE4" s="1195"/>
      <c r="CF4" s="1195"/>
      <c r="CG4" s="1195"/>
      <c r="CH4" s="1195"/>
      <c r="CI4" s="1195"/>
      <c r="CJ4" s="1195"/>
      <c r="CK4" s="1195"/>
      <c r="CL4" s="1195"/>
      <c r="CM4" s="1195"/>
      <c r="CN4" s="1195"/>
      <c r="CO4" s="1195"/>
      <c r="CP4" s="1195"/>
      <c r="CQ4" s="1195"/>
      <c r="CR4" s="1195"/>
      <c r="CS4" s="1195"/>
      <c r="CT4" s="1195"/>
      <c r="CU4" s="1195"/>
      <c r="CV4" s="1195"/>
      <c r="CW4" s="1195"/>
      <c r="CX4" s="1195"/>
      <c r="CY4" s="1195"/>
      <c r="CZ4" s="1195"/>
      <c r="DA4" s="1195"/>
      <c r="DB4" s="1195"/>
      <c r="DC4" s="1195"/>
      <c r="DD4" s="1195"/>
      <c r="DE4" s="1195"/>
    </row>
    <row r="5" spans="1:109" s="250" customFormat="1" x14ac:dyDescent="0.15">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c r="AN5" s="1195"/>
      <c r="AO5" s="1195"/>
      <c r="AP5" s="1195"/>
      <c r="AQ5" s="1195"/>
      <c r="AR5" s="1195"/>
      <c r="AS5" s="1195"/>
      <c r="AT5" s="1195"/>
      <c r="AU5" s="1195"/>
      <c r="AV5" s="1195"/>
      <c r="AW5" s="1195"/>
      <c r="AX5" s="1195"/>
      <c r="AY5" s="1195"/>
      <c r="AZ5" s="1195"/>
      <c r="BA5" s="1195"/>
      <c r="BB5" s="1195"/>
      <c r="BC5" s="1195"/>
      <c r="BD5" s="1195"/>
      <c r="BE5" s="1195"/>
      <c r="BF5" s="1195"/>
      <c r="BG5" s="1195"/>
      <c r="BH5" s="1195"/>
      <c r="BI5" s="1195"/>
      <c r="BJ5" s="1195"/>
      <c r="BK5" s="1195"/>
      <c r="BL5" s="1195"/>
      <c r="BM5" s="1195"/>
      <c r="BN5" s="1195"/>
      <c r="BO5" s="1195"/>
      <c r="BP5" s="1195"/>
      <c r="BQ5" s="1195"/>
      <c r="BR5" s="1195"/>
      <c r="BS5" s="1195"/>
      <c r="BT5" s="1195"/>
      <c r="BU5" s="1195"/>
      <c r="BV5" s="1195"/>
      <c r="BW5" s="1195"/>
      <c r="BX5" s="1195"/>
      <c r="BY5" s="1195"/>
      <c r="BZ5" s="1195"/>
      <c r="CA5" s="1195"/>
      <c r="CB5" s="1195"/>
      <c r="CC5" s="1195"/>
      <c r="CD5" s="1195"/>
      <c r="CE5" s="1195"/>
      <c r="CF5" s="1195"/>
      <c r="CG5" s="1195"/>
      <c r="CH5" s="1195"/>
      <c r="CI5" s="1195"/>
      <c r="CJ5" s="1195"/>
      <c r="CK5" s="1195"/>
      <c r="CL5" s="1195"/>
      <c r="CM5" s="1195"/>
      <c r="CN5" s="1195"/>
      <c r="CO5" s="1195"/>
      <c r="CP5" s="1195"/>
      <c r="CQ5" s="1195"/>
      <c r="CR5" s="1195"/>
      <c r="CS5" s="1195"/>
      <c r="CT5" s="1195"/>
      <c r="CU5" s="1195"/>
      <c r="CV5" s="1195"/>
      <c r="CW5" s="1195"/>
      <c r="CX5" s="1195"/>
      <c r="CY5" s="1195"/>
      <c r="CZ5" s="1195"/>
      <c r="DA5" s="1195"/>
      <c r="DB5" s="1195"/>
      <c r="DC5" s="1195"/>
      <c r="DD5" s="1195"/>
      <c r="DE5" s="1195"/>
    </row>
    <row r="6" spans="1:109" s="250" customFormat="1" x14ac:dyDescent="0.15">
      <c r="A6" s="1195"/>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c r="AJ6" s="1195"/>
      <c r="AK6" s="1195"/>
      <c r="AL6" s="1195"/>
      <c r="AM6" s="1195"/>
      <c r="AN6" s="1195"/>
      <c r="AO6" s="1195"/>
      <c r="AP6" s="1195"/>
      <c r="AQ6" s="1195"/>
      <c r="AR6" s="1195"/>
      <c r="AS6" s="1195"/>
      <c r="AT6" s="1195"/>
      <c r="AU6" s="1195"/>
      <c r="AV6" s="1195"/>
      <c r="AW6" s="1195"/>
      <c r="AX6" s="1195"/>
      <c r="AY6" s="1195"/>
      <c r="AZ6" s="1195"/>
      <c r="BA6" s="1195"/>
      <c r="BB6" s="1195"/>
      <c r="BC6" s="1195"/>
      <c r="BD6" s="1195"/>
      <c r="BE6" s="1195"/>
      <c r="BF6" s="1195"/>
      <c r="BG6" s="1195"/>
      <c r="BH6" s="1195"/>
      <c r="BI6" s="1195"/>
      <c r="BJ6" s="1195"/>
      <c r="BK6" s="1195"/>
      <c r="BL6" s="1195"/>
      <c r="BM6" s="1195"/>
      <c r="BN6" s="1195"/>
      <c r="BO6" s="1195"/>
      <c r="BP6" s="1195"/>
      <c r="BQ6" s="1195"/>
      <c r="BR6" s="1195"/>
      <c r="BS6" s="1195"/>
      <c r="BT6" s="1195"/>
      <c r="BU6" s="1195"/>
      <c r="BV6" s="1195"/>
      <c r="BW6" s="1195"/>
      <c r="BX6" s="1195"/>
      <c r="BY6" s="1195"/>
      <c r="BZ6" s="1195"/>
      <c r="CA6" s="1195"/>
      <c r="CB6" s="1195"/>
      <c r="CC6" s="1195"/>
      <c r="CD6" s="1195"/>
      <c r="CE6" s="1195"/>
      <c r="CF6" s="1195"/>
      <c r="CG6" s="1195"/>
      <c r="CH6" s="1195"/>
      <c r="CI6" s="1195"/>
      <c r="CJ6" s="1195"/>
      <c r="CK6" s="1195"/>
      <c r="CL6" s="1195"/>
      <c r="CM6" s="1195"/>
      <c r="CN6" s="1195"/>
      <c r="CO6" s="1195"/>
      <c r="CP6" s="1195"/>
      <c r="CQ6" s="1195"/>
      <c r="CR6" s="1195"/>
      <c r="CS6" s="1195"/>
      <c r="CT6" s="1195"/>
      <c r="CU6" s="1195"/>
      <c r="CV6" s="1195"/>
      <c r="CW6" s="1195"/>
      <c r="CX6" s="1195"/>
      <c r="CY6" s="1195"/>
      <c r="CZ6" s="1195"/>
      <c r="DA6" s="1195"/>
      <c r="DB6" s="1195"/>
      <c r="DC6" s="1195"/>
      <c r="DD6" s="1195"/>
      <c r="DE6" s="1195"/>
    </row>
    <row r="7" spans="1:109" s="250" customFormat="1" x14ac:dyDescent="0.15">
      <c r="A7" s="1195"/>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c r="AJ7" s="1195"/>
      <c r="AK7" s="1195"/>
      <c r="AL7" s="1195"/>
      <c r="AM7" s="1195"/>
      <c r="AN7" s="1195"/>
      <c r="AO7" s="1195"/>
      <c r="AP7" s="1195"/>
      <c r="AQ7" s="1195"/>
      <c r="AR7" s="1195"/>
      <c r="AS7" s="1195"/>
      <c r="AT7" s="1195"/>
      <c r="AU7" s="1195"/>
      <c r="AV7" s="1195"/>
      <c r="AW7" s="1195"/>
      <c r="AX7" s="1195"/>
      <c r="AY7" s="1195"/>
      <c r="AZ7" s="1195"/>
      <c r="BA7" s="1195"/>
      <c r="BB7" s="1195"/>
      <c r="BC7" s="1195"/>
      <c r="BD7" s="1195"/>
      <c r="BE7" s="1195"/>
      <c r="BF7" s="1195"/>
      <c r="BG7" s="1195"/>
      <c r="BH7" s="1195"/>
      <c r="BI7" s="1195"/>
      <c r="BJ7" s="1195"/>
      <c r="BK7" s="1195"/>
      <c r="BL7" s="1195"/>
      <c r="BM7" s="1195"/>
      <c r="BN7" s="1195"/>
      <c r="BO7" s="1195"/>
      <c r="BP7" s="1195"/>
      <c r="BQ7" s="1195"/>
      <c r="BR7" s="1195"/>
      <c r="BS7" s="1195"/>
      <c r="BT7" s="1195"/>
      <c r="BU7" s="1195"/>
      <c r="BV7" s="1195"/>
      <c r="BW7" s="1195"/>
      <c r="BX7" s="1195"/>
      <c r="BY7" s="1195"/>
      <c r="BZ7" s="1195"/>
      <c r="CA7" s="1195"/>
      <c r="CB7" s="1195"/>
      <c r="CC7" s="1195"/>
      <c r="CD7" s="1195"/>
      <c r="CE7" s="1195"/>
      <c r="CF7" s="1195"/>
      <c r="CG7" s="1195"/>
      <c r="CH7" s="1195"/>
      <c r="CI7" s="1195"/>
      <c r="CJ7" s="1195"/>
      <c r="CK7" s="1195"/>
      <c r="CL7" s="1195"/>
      <c r="CM7" s="1195"/>
      <c r="CN7" s="1195"/>
      <c r="CO7" s="1195"/>
      <c r="CP7" s="1195"/>
      <c r="CQ7" s="1195"/>
      <c r="CR7" s="1195"/>
      <c r="CS7" s="1195"/>
      <c r="CT7" s="1195"/>
      <c r="CU7" s="1195"/>
      <c r="CV7" s="1195"/>
      <c r="CW7" s="1195"/>
      <c r="CX7" s="1195"/>
      <c r="CY7" s="1195"/>
      <c r="CZ7" s="1195"/>
      <c r="DA7" s="1195"/>
      <c r="DB7" s="1195"/>
      <c r="DC7" s="1195"/>
      <c r="DD7" s="1195"/>
      <c r="DE7" s="1195"/>
    </row>
    <row r="8" spans="1:109" s="250" customFormat="1" x14ac:dyDescent="0.15">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195"/>
      <c r="BD8" s="1195"/>
      <c r="BE8" s="1195"/>
      <c r="BF8" s="1195"/>
      <c r="BG8" s="1195"/>
      <c r="BH8" s="1195"/>
      <c r="BI8" s="1195"/>
      <c r="BJ8" s="1195"/>
      <c r="BK8" s="1195"/>
      <c r="BL8" s="1195"/>
      <c r="BM8" s="1195"/>
      <c r="BN8" s="1195"/>
      <c r="BO8" s="1195"/>
      <c r="BP8" s="1195"/>
      <c r="BQ8" s="1195"/>
      <c r="BR8" s="1195"/>
      <c r="BS8" s="1195"/>
      <c r="BT8" s="1195"/>
      <c r="BU8" s="1195"/>
      <c r="BV8" s="1195"/>
      <c r="BW8" s="1195"/>
      <c r="BX8" s="1195"/>
      <c r="BY8" s="1195"/>
      <c r="BZ8" s="1195"/>
      <c r="CA8" s="1195"/>
      <c r="CB8" s="1195"/>
      <c r="CC8" s="1195"/>
      <c r="CD8" s="1195"/>
      <c r="CE8" s="1195"/>
      <c r="CF8" s="1195"/>
      <c r="CG8" s="1195"/>
      <c r="CH8" s="1195"/>
      <c r="CI8" s="1195"/>
      <c r="CJ8" s="1195"/>
      <c r="CK8" s="1195"/>
      <c r="CL8" s="1195"/>
      <c r="CM8" s="1195"/>
      <c r="CN8" s="1195"/>
      <c r="CO8" s="1195"/>
      <c r="CP8" s="1195"/>
      <c r="CQ8" s="1195"/>
      <c r="CR8" s="1195"/>
      <c r="CS8" s="1195"/>
      <c r="CT8" s="1195"/>
      <c r="CU8" s="1195"/>
      <c r="CV8" s="1195"/>
      <c r="CW8" s="1195"/>
      <c r="CX8" s="1195"/>
      <c r="CY8" s="1195"/>
      <c r="CZ8" s="1195"/>
      <c r="DA8" s="1195"/>
      <c r="DB8" s="1195"/>
      <c r="DC8" s="1195"/>
      <c r="DD8" s="1195"/>
      <c r="DE8" s="1195"/>
    </row>
    <row r="9" spans="1:109" s="250" customFormat="1" x14ac:dyDescent="0.15">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c r="AJ9" s="1195"/>
      <c r="AK9" s="1195"/>
      <c r="AL9" s="1195"/>
      <c r="AM9" s="1195"/>
      <c r="AN9" s="1195"/>
      <c r="AO9" s="1195"/>
      <c r="AP9" s="1195"/>
      <c r="AQ9" s="1195"/>
      <c r="AR9" s="1195"/>
      <c r="AS9" s="1195"/>
      <c r="AT9" s="1195"/>
      <c r="AU9" s="1195"/>
      <c r="AV9" s="1195"/>
      <c r="AW9" s="1195"/>
      <c r="AX9" s="1195"/>
      <c r="AY9" s="1195"/>
      <c r="AZ9" s="1195"/>
      <c r="BA9" s="1195"/>
      <c r="BB9" s="1195"/>
      <c r="BC9" s="1195"/>
      <c r="BD9" s="1195"/>
      <c r="BE9" s="1195"/>
      <c r="BF9" s="1195"/>
      <c r="BG9" s="1195"/>
      <c r="BH9" s="1195"/>
      <c r="BI9" s="1195"/>
      <c r="BJ9" s="1195"/>
      <c r="BK9" s="1195"/>
      <c r="BL9" s="1195"/>
      <c r="BM9" s="1195"/>
      <c r="BN9" s="1195"/>
      <c r="BO9" s="1195"/>
      <c r="BP9" s="1195"/>
      <c r="BQ9" s="1195"/>
      <c r="BR9" s="1195"/>
      <c r="BS9" s="1195"/>
      <c r="BT9" s="1195"/>
      <c r="BU9" s="1195"/>
      <c r="BV9" s="1195"/>
      <c r="BW9" s="1195"/>
      <c r="BX9" s="1195"/>
      <c r="BY9" s="1195"/>
      <c r="BZ9" s="1195"/>
      <c r="CA9" s="1195"/>
      <c r="CB9" s="1195"/>
      <c r="CC9" s="1195"/>
      <c r="CD9" s="1195"/>
      <c r="CE9" s="1195"/>
      <c r="CF9" s="1195"/>
      <c r="CG9" s="1195"/>
      <c r="CH9" s="1195"/>
      <c r="CI9" s="1195"/>
      <c r="CJ9" s="1195"/>
      <c r="CK9" s="1195"/>
      <c r="CL9" s="1195"/>
      <c r="CM9" s="1195"/>
      <c r="CN9" s="1195"/>
      <c r="CO9" s="1195"/>
      <c r="CP9" s="1195"/>
      <c r="CQ9" s="1195"/>
      <c r="CR9" s="1195"/>
      <c r="CS9" s="1195"/>
      <c r="CT9" s="1195"/>
      <c r="CU9" s="1195"/>
      <c r="CV9" s="1195"/>
      <c r="CW9" s="1195"/>
      <c r="CX9" s="1195"/>
      <c r="CY9" s="1195"/>
      <c r="CZ9" s="1195"/>
      <c r="DA9" s="1195"/>
      <c r="DB9" s="1195"/>
      <c r="DC9" s="1195"/>
      <c r="DD9" s="1195"/>
      <c r="DE9" s="1195"/>
    </row>
    <row r="10" spans="1:109" s="250" customFormat="1" x14ac:dyDescent="0.15">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J10" s="1195"/>
      <c r="AK10" s="1195"/>
      <c r="AL10" s="1195"/>
      <c r="AM10" s="1195"/>
      <c r="AN10" s="1195"/>
      <c r="AO10" s="1195"/>
      <c r="AP10" s="1195"/>
      <c r="AQ10" s="1195"/>
      <c r="AR10" s="1195"/>
      <c r="AS10" s="1195"/>
      <c r="AT10" s="1195"/>
      <c r="AU10" s="1195"/>
      <c r="AV10" s="1195"/>
      <c r="AW10" s="1195"/>
      <c r="AX10" s="1195"/>
      <c r="AY10" s="1195"/>
      <c r="AZ10" s="1195"/>
      <c r="BA10" s="1195"/>
      <c r="BB10" s="1195"/>
      <c r="BC10" s="1195"/>
      <c r="BD10" s="1195"/>
      <c r="BE10" s="1195"/>
      <c r="BF10" s="1195"/>
      <c r="BG10" s="1195"/>
      <c r="BH10" s="1195"/>
      <c r="BI10" s="1195"/>
      <c r="BJ10" s="1195"/>
      <c r="BK10" s="1195"/>
      <c r="BL10" s="1195"/>
      <c r="BM10" s="1195"/>
      <c r="BN10" s="1195"/>
      <c r="BO10" s="1195"/>
      <c r="BP10" s="1195"/>
      <c r="BQ10" s="1195"/>
      <c r="BR10" s="1195"/>
      <c r="BS10" s="1195"/>
      <c r="BT10" s="1195"/>
      <c r="BU10" s="1195"/>
      <c r="BV10" s="1195"/>
      <c r="BW10" s="1195"/>
      <c r="BX10" s="1195"/>
      <c r="BY10" s="1195"/>
      <c r="BZ10" s="1195"/>
      <c r="CA10" s="1195"/>
      <c r="CB10" s="1195"/>
      <c r="CC10" s="1195"/>
      <c r="CD10" s="1195"/>
      <c r="CE10" s="1195"/>
      <c r="CF10" s="1195"/>
      <c r="CG10" s="1195"/>
      <c r="CH10" s="1195"/>
      <c r="CI10" s="1195"/>
      <c r="CJ10" s="1195"/>
      <c r="CK10" s="1195"/>
      <c r="CL10" s="1195"/>
      <c r="CM10" s="1195"/>
      <c r="CN10" s="1195"/>
      <c r="CO10" s="1195"/>
      <c r="CP10" s="1195"/>
      <c r="CQ10" s="1195"/>
      <c r="CR10" s="1195"/>
      <c r="CS10" s="1195"/>
      <c r="CT10" s="1195"/>
      <c r="CU10" s="1195"/>
      <c r="CV10" s="1195"/>
      <c r="CW10" s="1195"/>
      <c r="CX10" s="1195"/>
      <c r="CY10" s="1195"/>
      <c r="CZ10" s="1195"/>
      <c r="DA10" s="1195"/>
      <c r="DB10" s="1195"/>
      <c r="DC10" s="1195"/>
      <c r="DD10" s="1195"/>
      <c r="DE10" s="1195"/>
    </row>
    <row r="11" spans="1:109" s="250" customFormat="1" x14ac:dyDescent="0.15">
      <c r="A11" s="1195"/>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5"/>
      <c r="AK11" s="1195"/>
      <c r="AL11" s="1195"/>
      <c r="AM11" s="1195"/>
      <c r="AN11" s="1195"/>
      <c r="AO11" s="1195"/>
      <c r="AP11" s="1195"/>
      <c r="AQ11" s="1195"/>
      <c r="AR11" s="1195"/>
      <c r="AS11" s="1195"/>
      <c r="AT11" s="1195"/>
      <c r="AU11" s="1195"/>
      <c r="AV11" s="1195"/>
      <c r="AW11" s="1195"/>
      <c r="AX11" s="1195"/>
      <c r="AY11" s="1195"/>
      <c r="AZ11" s="1195"/>
      <c r="BA11" s="1195"/>
      <c r="BB11" s="1195"/>
      <c r="BC11" s="1195"/>
      <c r="BD11" s="1195"/>
      <c r="BE11" s="1195"/>
      <c r="BF11" s="1195"/>
      <c r="BG11" s="1195"/>
      <c r="BH11" s="1195"/>
      <c r="BI11" s="1195"/>
      <c r="BJ11" s="1195"/>
      <c r="BK11" s="1195"/>
      <c r="BL11" s="1195"/>
      <c r="BM11" s="1195"/>
      <c r="BN11" s="1195"/>
      <c r="BO11" s="1195"/>
      <c r="BP11" s="1195"/>
      <c r="BQ11" s="1195"/>
      <c r="BR11" s="1195"/>
      <c r="BS11" s="1195"/>
      <c r="BT11" s="1195"/>
      <c r="BU11" s="1195"/>
      <c r="BV11" s="1195"/>
      <c r="BW11" s="1195"/>
      <c r="BX11" s="1195"/>
      <c r="BY11" s="1195"/>
      <c r="BZ11" s="1195"/>
      <c r="CA11" s="1195"/>
      <c r="CB11" s="1195"/>
      <c r="CC11" s="1195"/>
      <c r="CD11" s="1195"/>
      <c r="CE11" s="1195"/>
      <c r="CF11" s="1195"/>
      <c r="CG11" s="1195"/>
      <c r="CH11" s="1195"/>
      <c r="CI11" s="1195"/>
      <c r="CJ11" s="1195"/>
      <c r="CK11" s="1195"/>
      <c r="CL11" s="1195"/>
      <c r="CM11" s="1195"/>
      <c r="CN11" s="1195"/>
      <c r="CO11" s="1195"/>
      <c r="CP11" s="1195"/>
      <c r="CQ11" s="1195"/>
      <c r="CR11" s="1195"/>
      <c r="CS11" s="1195"/>
      <c r="CT11" s="1195"/>
      <c r="CU11" s="1195"/>
      <c r="CV11" s="1195"/>
      <c r="CW11" s="1195"/>
      <c r="CX11" s="1195"/>
      <c r="CY11" s="1195"/>
      <c r="CZ11" s="1195"/>
      <c r="DA11" s="1195"/>
      <c r="DB11" s="1195"/>
      <c r="DC11" s="1195"/>
      <c r="DD11" s="1195"/>
      <c r="DE11" s="1195"/>
    </row>
    <row r="12" spans="1:109" s="250" customFormat="1" x14ac:dyDescent="0.15">
      <c r="A12" s="1195"/>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195"/>
      <c r="AP12" s="1195"/>
      <c r="AQ12" s="1195"/>
      <c r="AR12" s="1195"/>
      <c r="AS12" s="1195"/>
      <c r="AT12" s="1195"/>
      <c r="AU12" s="1195"/>
      <c r="AV12" s="1195"/>
      <c r="AW12" s="1195"/>
      <c r="AX12" s="1195"/>
      <c r="AY12" s="1195"/>
      <c r="AZ12" s="1195"/>
      <c r="BA12" s="1195"/>
      <c r="BB12" s="1195"/>
      <c r="BC12" s="1195"/>
      <c r="BD12" s="1195"/>
      <c r="BE12" s="1195"/>
      <c r="BF12" s="1195"/>
      <c r="BG12" s="1195"/>
      <c r="BH12" s="1195"/>
      <c r="BI12" s="1195"/>
      <c r="BJ12" s="1195"/>
      <c r="BK12" s="1195"/>
      <c r="BL12" s="1195"/>
      <c r="BM12" s="1195"/>
      <c r="BN12" s="1195"/>
      <c r="BO12" s="1195"/>
      <c r="BP12" s="1195"/>
      <c r="BQ12" s="1195"/>
      <c r="BR12" s="1195"/>
      <c r="BS12" s="1195"/>
      <c r="BT12" s="1195"/>
      <c r="BU12" s="1195"/>
      <c r="BV12" s="1195"/>
      <c r="BW12" s="1195"/>
      <c r="BX12" s="1195"/>
      <c r="BY12" s="1195"/>
      <c r="BZ12" s="1195"/>
      <c r="CA12" s="1195"/>
      <c r="CB12" s="1195"/>
      <c r="CC12" s="1195"/>
      <c r="CD12" s="1195"/>
      <c r="CE12" s="1195"/>
      <c r="CF12" s="1195"/>
      <c r="CG12" s="1195"/>
      <c r="CH12" s="1195"/>
      <c r="CI12" s="1195"/>
      <c r="CJ12" s="1195"/>
      <c r="CK12" s="1195"/>
      <c r="CL12" s="1195"/>
      <c r="CM12" s="1195"/>
      <c r="CN12" s="1195"/>
      <c r="CO12" s="1195"/>
      <c r="CP12" s="1195"/>
      <c r="CQ12" s="1195"/>
      <c r="CR12" s="1195"/>
      <c r="CS12" s="1195"/>
      <c r="CT12" s="1195"/>
      <c r="CU12" s="1195"/>
      <c r="CV12" s="1195"/>
      <c r="CW12" s="1195"/>
      <c r="CX12" s="1195"/>
      <c r="CY12" s="1195"/>
      <c r="CZ12" s="1195"/>
      <c r="DA12" s="1195"/>
      <c r="DB12" s="1195"/>
      <c r="DC12" s="1195"/>
      <c r="DD12" s="1195"/>
      <c r="DE12" s="1195"/>
    </row>
    <row r="13" spans="1:109" s="250" customFormat="1" x14ac:dyDescent="0.15">
      <c r="A13" s="1195"/>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5"/>
      <c r="AS13" s="1195"/>
      <c r="AT13" s="1195"/>
      <c r="AU13" s="1195"/>
      <c r="AV13" s="1195"/>
      <c r="AW13" s="1195"/>
      <c r="AX13" s="1195"/>
      <c r="AY13" s="1195"/>
      <c r="AZ13" s="1195"/>
      <c r="BA13" s="1195"/>
      <c r="BB13" s="1195"/>
      <c r="BC13" s="1195"/>
      <c r="BD13" s="1195"/>
      <c r="BE13" s="1195"/>
      <c r="BF13" s="1195"/>
      <c r="BG13" s="1195"/>
      <c r="BH13" s="1195"/>
      <c r="BI13" s="1195"/>
      <c r="BJ13" s="1195"/>
      <c r="BK13" s="1195"/>
      <c r="BL13" s="1195"/>
      <c r="BM13" s="1195"/>
      <c r="BN13" s="1195"/>
      <c r="BO13" s="1195"/>
      <c r="BP13" s="1195"/>
      <c r="BQ13" s="1195"/>
      <c r="BR13" s="1195"/>
      <c r="BS13" s="1195"/>
      <c r="BT13" s="1195"/>
      <c r="BU13" s="1195"/>
      <c r="BV13" s="1195"/>
      <c r="BW13" s="1195"/>
      <c r="BX13" s="1195"/>
      <c r="BY13" s="1195"/>
      <c r="BZ13" s="1195"/>
      <c r="CA13" s="1195"/>
      <c r="CB13" s="1195"/>
      <c r="CC13" s="1195"/>
      <c r="CD13" s="1195"/>
      <c r="CE13" s="1195"/>
      <c r="CF13" s="1195"/>
      <c r="CG13" s="1195"/>
      <c r="CH13" s="1195"/>
      <c r="CI13" s="1195"/>
      <c r="CJ13" s="1195"/>
      <c r="CK13" s="1195"/>
      <c r="CL13" s="1195"/>
      <c r="CM13" s="1195"/>
      <c r="CN13" s="1195"/>
      <c r="CO13" s="1195"/>
      <c r="CP13" s="1195"/>
      <c r="CQ13" s="1195"/>
      <c r="CR13" s="1195"/>
      <c r="CS13" s="1195"/>
      <c r="CT13" s="1195"/>
      <c r="CU13" s="1195"/>
      <c r="CV13" s="1195"/>
      <c r="CW13" s="1195"/>
      <c r="CX13" s="1195"/>
      <c r="CY13" s="1195"/>
      <c r="CZ13" s="1195"/>
      <c r="DA13" s="1195"/>
      <c r="DB13" s="1195"/>
      <c r="DC13" s="1195"/>
      <c r="DD13" s="1195"/>
      <c r="DE13" s="1195"/>
    </row>
    <row r="14" spans="1:109" s="250" customFormat="1" x14ac:dyDescent="0.15">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195"/>
      <c r="BD14" s="1195"/>
      <c r="BE14" s="1195"/>
      <c r="BF14" s="1195"/>
      <c r="BG14" s="1195"/>
      <c r="BH14" s="1195"/>
      <c r="BI14" s="1195"/>
      <c r="BJ14" s="1195"/>
      <c r="BK14" s="1195"/>
      <c r="BL14" s="1195"/>
      <c r="BM14" s="1195"/>
      <c r="BN14" s="1195"/>
      <c r="BO14" s="1195"/>
      <c r="BP14" s="1195"/>
      <c r="BQ14" s="1195"/>
      <c r="BR14" s="1195"/>
      <c r="BS14" s="1195"/>
      <c r="BT14" s="1195"/>
      <c r="BU14" s="1195"/>
      <c r="BV14" s="1195"/>
      <c r="BW14" s="1195"/>
      <c r="BX14" s="1195"/>
      <c r="BY14" s="1195"/>
      <c r="BZ14" s="1195"/>
      <c r="CA14" s="1195"/>
      <c r="CB14" s="1195"/>
      <c r="CC14" s="1195"/>
      <c r="CD14" s="1195"/>
      <c r="CE14" s="1195"/>
      <c r="CF14" s="1195"/>
      <c r="CG14" s="1195"/>
      <c r="CH14" s="1195"/>
      <c r="CI14" s="1195"/>
      <c r="CJ14" s="1195"/>
      <c r="CK14" s="1195"/>
      <c r="CL14" s="1195"/>
      <c r="CM14" s="1195"/>
      <c r="CN14" s="1195"/>
      <c r="CO14" s="1195"/>
      <c r="CP14" s="1195"/>
      <c r="CQ14" s="1195"/>
      <c r="CR14" s="1195"/>
      <c r="CS14" s="1195"/>
      <c r="CT14" s="1195"/>
      <c r="CU14" s="1195"/>
      <c r="CV14" s="1195"/>
      <c r="CW14" s="1195"/>
      <c r="CX14" s="1195"/>
      <c r="CY14" s="1195"/>
      <c r="CZ14" s="1195"/>
      <c r="DA14" s="1195"/>
      <c r="DB14" s="1195"/>
      <c r="DC14" s="1195"/>
      <c r="DD14" s="1195"/>
      <c r="DE14" s="1195"/>
    </row>
    <row r="15" spans="1:109" s="250" customFormat="1" x14ac:dyDescent="0.15">
      <c r="A15" s="252"/>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5"/>
      <c r="AS15" s="1195"/>
      <c r="AT15" s="1195"/>
      <c r="AU15" s="1195"/>
      <c r="AV15" s="1195"/>
      <c r="AW15" s="1195"/>
      <c r="AX15" s="1195"/>
      <c r="AY15" s="1195"/>
      <c r="AZ15" s="1195"/>
      <c r="BA15" s="1195"/>
      <c r="BB15" s="1195"/>
      <c r="BC15" s="1195"/>
      <c r="BD15" s="1195"/>
      <c r="BE15" s="1195"/>
      <c r="BF15" s="1195"/>
      <c r="BG15" s="1195"/>
      <c r="BH15" s="1195"/>
      <c r="BI15" s="1195"/>
      <c r="BJ15" s="1195"/>
      <c r="BK15" s="1195"/>
      <c r="BL15" s="1195"/>
      <c r="BM15" s="1195"/>
      <c r="BN15" s="1195"/>
      <c r="BO15" s="1195"/>
      <c r="BP15" s="1195"/>
      <c r="BQ15" s="1195"/>
      <c r="BR15" s="1195"/>
      <c r="BS15" s="1195"/>
      <c r="BT15" s="1195"/>
      <c r="BU15" s="1195"/>
      <c r="BV15" s="1195"/>
      <c r="BW15" s="1195"/>
      <c r="BX15" s="1195"/>
      <c r="BY15" s="1195"/>
      <c r="BZ15" s="1195"/>
      <c r="CA15" s="1195"/>
      <c r="CB15" s="1195"/>
      <c r="CC15" s="1195"/>
      <c r="CD15" s="1195"/>
      <c r="CE15" s="1195"/>
      <c r="CF15" s="1195"/>
      <c r="CG15" s="1195"/>
      <c r="CH15" s="1195"/>
      <c r="CI15" s="1195"/>
      <c r="CJ15" s="1195"/>
      <c r="CK15" s="1195"/>
      <c r="CL15" s="1195"/>
      <c r="CM15" s="1195"/>
      <c r="CN15" s="1195"/>
      <c r="CO15" s="1195"/>
      <c r="CP15" s="1195"/>
      <c r="CQ15" s="1195"/>
      <c r="CR15" s="1195"/>
      <c r="CS15" s="1195"/>
      <c r="CT15" s="1195"/>
      <c r="CU15" s="1195"/>
      <c r="CV15" s="1195"/>
      <c r="CW15" s="1195"/>
      <c r="CX15" s="1195"/>
      <c r="CY15" s="1195"/>
      <c r="CZ15" s="1195"/>
      <c r="DA15" s="1195"/>
      <c r="DB15" s="1195"/>
      <c r="DC15" s="1195"/>
      <c r="DD15" s="1195"/>
      <c r="DE15" s="1195"/>
    </row>
    <row r="16" spans="1:109" s="250" customFormat="1" x14ac:dyDescent="0.15">
      <c r="A16" s="252"/>
      <c r="B16" s="1195"/>
      <c r="C16" s="1195"/>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c r="AJ16" s="1195"/>
      <c r="AK16" s="1195"/>
      <c r="AL16" s="1195"/>
      <c r="AM16" s="1195"/>
      <c r="AN16" s="1195"/>
      <c r="AO16" s="1195"/>
      <c r="AP16" s="1195"/>
      <c r="AQ16" s="1195"/>
      <c r="AR16" s="1195"/>
      <c r="AS16" s="1195"/>
      <c r="AT16" s="1195"/>
      <c r="AU16" s="1195"/>
      <c r="AV16" s="1195"/>
      <c r="AW16" s="1195"/>
      <c r="AX16" s="1195"/>
      <c r="AY16" s="1195"/>
      <c r="AZ16" s="1195"/>
      <c r="BA16" s="1195"/>
      <c r="BB16" s="1195"/>
      <c r="BC16" s="1195"/>
      <c r="BD16" s="1195"/>
      <c r="BE16" s="1195"/>
      <c r="BF16" s="1195"/>
      <c r="BG16" s="1195"/>
      <c r="BH16" s="1195"/>
      <c r="BI16" s="1195"/>
      <c r="BJ16" s="1195"/>
      <c r="BK16" s="1195"/>
      <c r="BL16" s="1195"/>
      <c r="BM16" s="1195"/>
      <c r="BN16" s="1195"/>
      <c r="BO16" s="1195"/>
      <c r="BP16" s="1195"/>
      <c r="BQ16" s="1195"/>
      <c r="BR16" s="1195"/>
      <c r="BS16" s="1195"/>
      <c r="BT16" s="1195"/>
      <c r="BU16" s="1195"/>
      <c r="BV16" s="1195"/>
      <c r="BW16" s="1195"/>
      <c r="BX16" s="1195"/>
      <c r="BY16" s="1195"/>
      <c r="BZ16" s="1195"/>
      <c r="CA16" s="1195"/>
      <c r="CB16" s="1195"/>
      <c r="CC16" s="1195"/>
      <c r="CD16" s="1195"/>
      <c r="CE16" s="1195"/>
      <c r="CF16" s="1195"/>
      <c r="CG16" s="1195"/>
      <c r="CH16" s="1195"/>
      <c r="CI16" s="1195"/>
      <c r="CJ16" s="1195"/>
      <c r="CK16" s="1195"/>
      <c r="CL16" s="1195"/>
      <c r="CM16" s="1195"/>
      <c r="CN16" s="1195"/>
      <c r="CO16" s="1195"/>
      <c r="CP16" s="1195"/>
      <c r="CQ16" s="1195"/>
      <c r="CR16" s="1195"/>
      <c r="CS16" s="1195"/>
      <c r="CT16" s="1195"/>
      <c r="CU16" s="1195"/>
      <c r="CV16" s="1195"/>
      <c r="CW16" s="1195"/>
      <c r="CX16" s="1195"/>
      <c r="CY16" s="1195"/>
      <c r="CZ16" s="1195"/>
      <c r="DA16" s="1195"/>
      <c r="DB16" s="1195"/>
      <c r="DC16" s="1195"/>
      <c r="DD16" s="1195"/>
      <c r="DE16" s="1195"/>
    </row>
    <row r="17" spans="1:109" s="250" customFormat="1" x14ac:dyDescent="0.15">
      <c r="A17" s="252"/>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c r="AJ17" s="1195"/>
      <c r="AK17" s="1195"/>
      <c r="AL17" s="1195"/>
      <c r="AM17" s="1195"/>
      <c r="AN17" s="1195"/>
      <c r="AO17" s="1195"/>
      <c r="AP17" s="1195"/>
      <c r="AQ17" s="1195"/>
      <c r="AR17" s="1195"/>
      <c r="AS17" s="1195"/>
      <c r="AT17" s="1195"/>
      <c r="AU17" s="1195"/>
      <c r="AV17" s="1195"/>
      <c r="AW17" s="1195"/>
      <c r="AX17" s="1195"/>
      <c r="AY17" s="1195"/>
      <c r="AZ17" s="1195"/>
      <c r="BA17" s="1195"/>
      <c r="BB17" s="1195"/>
      <c r="BC17" s="1195"/>
      <c r="BD17" s="1195"/>
      <c r="BE17" s="1195"/>
      <c r="BF17" s="1195"/>
      <c r="BG17" s="1195"/>
      <c r="BH17" s="1195"/>
      <c r="BI17" s="1195"/>
      <c r="BJ17" s="1195"/>
      <c r="BK17" s="1195"/>
      <c r="BL17" s="1195"/>
      <c r="BM17" s="1195"/>
      <c r="BN17" s="1195"/>
      <c r="BO17" s="1195"/>
      <c r="BP17" s="1195"/>
      <c r="BQ17" s="1195"/>
      <c r="BR17" s="1195"/>
      <c r="BS17" s="1195"/>
      <c r="BT17" s="1195"/>
      <c r="BU17" s="1195"/>
      <c r="BV17" s="1195"/>
      <c r="BW17" s="1195"/>
      <c r="BX17" s="1195"/>
      <c r="BY17" s="1195"/>
      <c r="BZ17" s="1195"/>
      <c r="CA17" s="1195"/>
      <c r="CB17" s="1195"/>
      <c r="CC17" s="1195"/>
      <c r="CD17" s="1195"/>
      <c r="CE17" s="1195"/>
      <c r="CF17" s="1195"/>
      <c r="CG17" s="1195"/>
      <c r="CH17" s="1195"/>
      <c r="CI17" s="1195"/>
      <c r="CJ17" s="1195"/>
      <c r="CK17" s="1195"/>
      <c r="CL17" s="1195"/>
      <c r="CM17" s="1195"/>
      <c r="CN17" s="1195"/>
      <c r="CO17" s="1195"/>
      <c r="CP17" s="1195"/>
      <c r="CQ17" s="1195"/>
      <c r="CR17" s="1195"/>
      <c r="CS17" s="1195"/>
      <c r="CT17" s="1195"/>
      <c r="CU17" s="1195"/>
      <c r="CV17" s="1195"/>
      <c r="CW17" s="1195"/>
      <c r="CX17" s="1195"/>
      <c r="CY17" s="1195"/>
      <c r="CZ17" s="1195"/>
      <c r="DA17" s="1195"/>
      <c r="DB17" s="1195"/>
      <c r="DC17" s="1195"/>
      <c r="DD17" s="1195"/>
      <c r="DE17" s="1195"/>
    </row>
    <row r="18" spans="1:109" s="250" customFormat="1" x14ac:dyDescent="0.15">
      <c r="A18" s="252"/>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c r="AJ18" s="1195"/>
      <c r="AK18" s="1195"/>
      <c r="AL18" s="1195"/>
      <c r="AM18" s="1195"/>
      <c r="AN18" s="1195"/>
      <c r="AO18" s="1195"/>
      <c r="AP18" s="1195"/>
      <c r="AQ18" s="1195"/>
      <c r="AR18" s="1195"/>
      <c r="AS18" s="1195"/>
      <c r="AT18" s="1195"/>
      <c r="AU18" s="1195"/>
      <c r="AV18" s="1195"/>
      <c r="AW18" s="1195"/>
      <c r="AX18" s="1195"/>
      <c r="AY18" s="1195"/>
      <c r="AZ18" s="1195"/>
      <c r="BA18" s="1195"/>
      <c r="BB18" s="1195"/>
      <c r="BC18" s="1195"/>
      <c r="BD18" s="1195"/>
      <c r="BE18" s="1195"/>
      <c r="BF18" s="1195"/>
      <c r="BG18" s="1195"/>
      <c r="BH18" s="1195"/>
      <c r="BI18" s="1195"/>
      <c r="BJ18" s="1195"/>
      <c r="BK18" s="1195"/>
      <c r="BL18" s="1195"/>
      <c r="BM18" s="1195"/>
      <c r="BN18" s="1195"/>
      <c r="BO18" s="1195"/>
      <c r="BP18" s="1195"/>
      <c r="BQ18" s="1195"/>
      <c r="BR18" s="1195"/>
      <c r="BS18" s="1195"/>
      <c r="BT18" s="1195"/>
      <c r="BU18" s="1195"/>
      <c r="BV18" s="1195"/>
      <c r="BW18" s="1195"/>
      <c r="BX18" s="1195"/>
      <c r="BY18" s="1195"/>
      <c r="BZ18" s="1195"/>
      <c r="CA18" s="1195"/>
      <c r="CB18" s="1195"/>
      <c r="CC18" s="1195"/>
      <c r="CD18" s="1195"/>
      <c r="CE18" s="1195"/>
      <c r="CF18" s="1195"/>
      <c r="CG18" s="1195"/>
      <c r="CH18" s="1195"/>
      <c r="CI18" s="1195"/>
      <c r="CJ18" s="1195"/>
      <c r="CK18" s="1195"/>
      <c r="CL18" s="1195"/>
      <c r="CM18" s="1195"/>
      <c r="CN18" s="1195"/>
      <c r="CO18" s="1195"/>
      <c r="CP18" s="1195"/>
      <c r="CQ18" s="1195"/>
      <c r="CR18" s="1195"/>
      <c r="CS18" s="1195"/>
      <c r="CT18" s="1195"/>
      <c r="CU18" s="1195"/>
      <c r="CV18" s="1195"/>
      <c r="CW18" s="1195"/>
      <c r="CX18" s="1195"/>
      <c r="CY18" s="1195"/>
      <c r="CZ18" s="1195"/>
      <c r="DA18" s="1195"/>
      <c r="DB18" s="1195"/>
      <c r="DC18" s="1195"/>
      <c r="DD18" s="1195"/>
      <c r="DE18" s="1195"/>
    </row>
    <row r="19" spans="1:109" x14ac:dyDescent="0.15">
      <c r="DD19" s="252"/>
      <c r="DE19" s="252"/>
    </row>
    <row r="20" spans="1:109" x14ac:dyDescent="0.15">
      <c r="DD20" s="252"/>
      <c r="DE20" s="252"/>
    </row>
    <row r="21" spans="1:109" ht="17.25" customHeight="1" x14ac:dyDescent="0.15">
      <c r="B21" s="1196"/>
      <c r="C21" s="254"/>
      <c r="D21" s="254"/>
      <c r="E21" s="254"/>
      <c r="F21" s="254"/>
      <c r="G21" s="254"/>
      <c r="H21" s="254"/>
      <c r="I21" s="254"/>
      <c r="J21" s="254"/>
      <c r="K21" s="254"/>
      <c r="L21" s="254"/>
      <c r="M21" s="254"/>
      <c r="N21" s="1197"/>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1197"/>
      <c r="AU21" s="254"/>
      <c r="AV21" s="254"/>
      <c r="AW21" s="254"/>
      <c r="AX21" s="254"/>
      <c r="AY21" s="254"/>
      <c r="AZ21" s="254"/>
      <c r="BA21" s="254"/>
      <c r="BB21" s="254"/>
      <c r="BC21" s="254"/>
      <c r="BD21" s="254"/>
      <c r="BE21" s="254"/>
      <c r="BF21" s="1197"/>
      <c r="BG21" s="254"/>
      <c r="BH21" s="254"/>
      <c r="BI21" s="254"/>
      <c r="BJ21" s="254"/>
      <c r="BK21" s="254"/>
      <c r="BL21" s="254"/>
      <c r="BM21" s="254"/>
      <c r="BN21" s="254"/>
      <c r="BO21" s="254"/>
      <c r="BP21" s="254"/>
      <c r="BQ21" s="254"/>
      <c r="BR21" s="1197"/>
      <c r="BS21" s="254"/>
      <c r="BT21" s="254"/>
      <c r="BU21" s="254"/>
      <c r="BV21" s="254"/>
      <c r="BW21" s="254"/>
      <c r="BX21" s="254"/>
      <c r="BY21" s="254"/>
      <c r="BZ21" s="254"/>
      <c r="CA21" s="254"/>
      <c r="CB21" s="254"/>
      <c r="CC21" s="254"/>
      <c r="CD21" s="1197"/>
      <c r="CE21" s="254"/>
      <c r="CF21" s="254"/>
      <c r="CG21" s="254"/>
      <c r="CH21" s="254"/>
      <c r="CI21" s="254"/>
      <c r="CJ21" s="254"/>
      <c r="CK21" s="254"/>
      <c r="CL21" s="254"/>
      <c r="CM21" s="254"/>
      <c r="CN21" s="254"/>
      <c r="CO21" s="254"/>
      <c r="CP21" s="1197"/>
      <c r="CQ21" s="254"/>
      <c r="CR21" s="254"/>
      <c r="CS21" s="254"/>
      <c r="CT21" s="254"/>
      <c r="CU21" s="254"/>
      <c r="CV21" s="254"/>
      <c r="CW21" s="254"/>
      <c r="CX21" s="254"/>
      <c r="CY21" s="254"/>
      <c r="CZ21" s="254"/>
      <c r="DA21" s="254"/>
      <c r="DB21" s="1197"/>
      <c r="DC21" s="254"/>
      <c r="DD21" s="255"/>
      <c r="DE21" s="252"/>
    </row>
    <row r="22" spans="1:109" ht="17.25" customHeight="1" x14ac:dyDescent="0.15">
      <c r="B22" s="256"/>
    </row>
    <row r="23" spans="1:109" x14ac:dyDescent="0.15">
      <c r="B23" s="256"/>
    </row>
    <row r="24" spans="1:109" x14ac:dyDescent="0.15">
      <c r="B24" s="256"/>
    </row>
    <row r="25" spans="1:109" x14ac:dyDescent="0.15">
      <c r="B25" s="256"/>
    </row>
    <row r="26" spans="1:109" x14ac:dyDescent="0.15">
      <c r="B26" s="256"/>
    </row>
    <row r="27" spans="1:109" x14ac:dyDescent="0.15">
      <c r="B27" s="256"/>
    </row>
    <row r="28" spans="1:109" x14ac:dyDescent="0.15">
      <c r="B28" s="256"/>
    </row>
    <row r="29" spans="1:109" x14ac:dyDescent="0.15">
      <c r="B29" s="256"/>
    </row>
    <row r="30" spans="1:109" x14ac:dyDescent="0.15">
      <c r="B30" s="256"/>
    </row>
    <row r="31" spans="1:109" x14ac:dyDescent="0.15">
      <c r="B31" s="256"/>
    </row>
    <row r="32" spans="1:109" x14ac:dyDescent="0.15">
      <c r="B32" s="256"/>
    </row>
    <row r="33" spans="2:109" x14ac:dyDescent="0.15">
      <c r="B33" s="256"/>
    </row>
    <row r="34" spans="2:109" x14ac:dyDescent="0.15">
      <c r="B34" s="256"/>
    </row>
    <row r="35" spans="2:109" x14ac:dyDescent="0.15">
      <c r="B35" s="256"/>
    </row>
    <row r="36" spans="2:109" x14ac:dyDescent="0.15">
      <c r="B36" s="256"/>
    </row>
    <row r="37" spans="2:109" x14ac:dyDescent="0.15">
      <c r="B37" s="256"/>
    </row>
    <row r="38" spans="2:109" x14ac:dyDescent="0.15">
      <c r="B38" s="256"/>
    </row>
    <row r="39" spans="2:109" x14ac:dyDescent="0.15">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x14ac:dyDescent="0.15">
      <c r="B40" s="1198"/>
      <c r="DD40" s="1198"/>
      <c r="DE40" s="252"/>
    </row>
    <row r="41" spans="2:109" ht="17.25" x14ac:dyDescent="0.15">
      <c r="B41" s="253" t="s">
        <v>592</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x14ac:dyDescent="0.15">
      <c r="B42" s="256"/>
      <c r="G42" s="1199"/>
      <c r="I42" s="1200"/>
      <c r="J42" s="1200"/>
      <c r="K42" s="1200"/>
      <c r="AM42" s="1199"/>
      <c r="AN42" s="1199" t="s">
        <v>593</v>
      </c>
      <c r="AP42" s="1200"/>
      <c r="AQ42" s="1200"/>
      <c r="AR42" s="1200"/>
      <c r="AY42" s="1199"/>
      <c r="BA42" s="1200"/>
      <c r="BB42" s="1200"/>
      <c r="BC42" s="1200"/>
      <c r="BK42" s="1199"/>
      <c r="BM42" s="1200"/>
      <c r="BN42" s="1200"/>
      <c r="BO42" s="1200"/>
      <c r="BW42" s="1199"/>
      <c r="BY42" s="1200"/>
      <c r="BZ42" s="1200"/>
      <c r="CA42" s="1200"/>
      <c r="CI42" s="1199"/>
      <c r="CK42" s="1200"/>
      <c r="CL42" s="1200"/>
      <c r="CM42" s="1200"/>
      <c r="CU42" s="1199"/>
      <c r="CW42" s="1200"/>
      <c r="CX42" s="1200"/>
      <c r="CY42" s="1200"/>
    </row>
    <row r="43" spans="2:109" ht="13.5" customHeight="1" x14ac:dyDescent="0.15">
      <c r="B43" s="256"/>
      <c r="AN43" s="1201" t="s">
        <v>594</v>
      </c>
      <c r="AO43" s="1202"/>
      <c r="AP43" s="1202"/>
      <c r="AQ43" s="1202"/>
      <c r="AR43" s="1202"/>
      <c r="AS43" s="1202"/>
      <c r="AT43" s="1202"/>
      <c r="AU43" s="1202"/>
      <c r="AV43" s="1202"/>
      <c r="AW43" s="1202"/>
      <c r="AX43" s="1202"/>
      <c r="AY43" s="1202"/>
      <c r="AZ43" s="1202"/>
      <c r="BA43" s="1202"/>
      <c r="BB43" s="1202"/>
      <c r="BC43" s="1202"/>
      <c r="BD43" s="1202"/>
      <c r="BE43" s="1202"/>
      <c r="BF43" s="1202"/>
      <c r="BG43" s="1202"/>
      <c r="BH43" s="1202"/>
      <c r="BI43" s="1202"/>
      <c r="BJ43" s="1202"/>
      <c r="BK43" s="1202"/>
      <c r="BL43" s="1202"/>
      <c r="BM43" s="1202"/>
      <c r="BN43" s="1202"/>
      <c r="BO43" s="1202"/>
      <c r="BP43" s="1202"/>
      <c r="BQ43" s="1202"/>
      <c r="BR43" s="1202"/>
      <c r="BS43" s="1202"/>
      <c r="BT43" s="1202"/>
      <c r="BU43" s="1202"/>
      <c r="BV43" s="1202"/>
      <c r="BW43" s="1202"/>
      <c r="BX43" s="1202"/>
      <c r="BY43" s="1202"/>
      <c r="BZ43" s="1202"/>
      <c r="CA43" s="1202"/>
      <c r="CB43" s="1202"/>
      <c r="CC43" s="1202"/>
      <c r="CD43" s="1202"/>
      <c r="CE43" s="1202"/>
      <c r="CF43" s="1202"/>
      <c r="CG43" s="1202"/>
      <c r="CH43" s="1202"/>
      <c r="CI43" s="1202"/>
      <c r="CJ43" s="1202"/>
      <c r="CK43" s="1202"/>
      <c r="CL43" s="1202"/>
      <c r="CM43" s="1202"/>
      <c r="CN43" s="1202"/>
      <c r="CO43" s="1202"/>
      <c r="CP43" s="1202"/>
      <c r="CQ43" s="1202"/>
      <c r="CR43" s="1202"/>
      <c r="CS43" s="1202"/>
      <c r="CT43" s="1202"/>
      <c r="CU43" s="1202"/>
      <c r="CV43" s="1202"/>
      <c r="CW43" s="1202"/>
      <c r="CX43" s="1202"/>
      <c r="CY43" s="1202"/>
      <c r="CZ43" s="1202"/>
      <c r="DA43" s="1202"/>
      <c r="DB43" s="1202"/>
      <c r="DC43" s="1203"/>
    </row>
    <row r="44" spans="2:109" x14ac:dyDescent="0.15">
      <c r="B44" s="256"/>
      <c r="AN44" s="1204"/>
      <c r="AO44" s="1205"/>
      <c r="AP44" s="1205"/>
      <c r="AQ44" s="1205"/>
      <c r="AR44" s="1205"/>
      <c r="AS44" s="1205"/>
      <c r="AT44" s="1205"/>
      <c r="AU44" s="1205"/>
      <c r="AV44" s="1205"/>
      <c r="AW44" s="1205"/>
      <c r="AX44" s="1205"/>
      <c r="AY44" s="1205"/>
      <c r="AZ44" s="1205"/>
      <c r="BA44" s="1205"/>
      <c r="BB44" s="1205"/>
      <c r="BC44" s="1205"/>
      <c r="BD44" s="1205"/>
      <c r="BE44" s="1205"/>
      <c r="BF44" s="1205"/>
      <c r="BG44" s="1205"/>
      <c r="BH44" s="1205"/>
      <c r="BI44" s="1205"/>
      <c r="BJ44" s="1205"/>
      <c r="BK44" s="1205"/>
      <c r="BL44" s="1205"/>
      <c r="BM44" s="1205"/>
      <c r="BN44" s="1205"/>
      <c r="BO44" s="1205"/>
      <c r="BP44" s="1205"/>
      <c r="BQ44" s="1205"/>
      <c r="BR44" s="1205"/>
      <c r="BS44" s="1205"/>
      <c r="BT44" s="1205"/>
      <c r="BU44" s="1205"/>
      <c r="BV44" s="1205"/>
      <c r="BW44" s="1205"/>
      <c r="BX44" s="1205"/>
      <c r="BY44" s="1205"/>
      <c r="BZ44" s="1205"/>
      <c r="CA44" s="1205"/>
      <c r="CB44" s="1205"/>
      <c r="CC44" s="1205"/>
      <c r="CD44" s="1205"/>
      <c r="CE44" s="1205"/>
      <c r="CF44" s="1205"/>
      <c r="CG44" s="1205"/>
      <c r="CH44" s="1205"/>
      <c r="CI44" s="1205"/>
      <c r="CJ44" s="1205"/>
      <c r="CK44" s="1205"/>
      <c r="CL44" s="1205"/>
      <c r="CM44" s="1205"/>
      <c r="CN44" s="1205"/>
      <c r="CO44" s="1205"/>
      <c r="CP44" s="1205"/>
      <c r="CQ44" s="1205"/>
      <c r="CR44" s="1205"/>
      <c r="CS44" s="1205"/>
      <c r="CT44" s="1205"/>
      <c r="CU44" s="1205"/>
      <c r="CV44" s="1205"/>
      <c r="CW44" s="1205"/>
      <c r="CX44" s="1205"/>
      <c r="CY44" s="1205"/>
      <c r="CZ44" s="1205"/>
      <c r="DA44" s="1205"/>
      <c r="DB44" s="1205"/>
      <c r="DC44" s="1206"/>
    </row>
    <row r="45" spans="2:109" x14ac:dyDescent="0.15">
      <c r="B45" s="256"/>
      <c r="AN45" s="1204"/>
      <c r="AO45" s="1205"/>
      <c r="AP45" s="1205"/>
      <c r="AQ45" s="1205"/>
      <c r="AR45" s="1205"/>
      <c r="AS45" s="1205"/>
      <c r="AT45" s="1205"/>
      <c r="AU45" s="1205"/>
      <c r="AV45" s="1205"/>
      <c r="AW45" s="1205"/>
      <c r="AX45" s="1205"/>
      <c r="AY45" s="1205"/>
      <c r="AZ45" s="1205"/>
      <c r="BA45" s="1205"/>
      <c r="BB45" s="1205"/>
      <c r="BC45" s="1205"/>
      <c r="BD45" s="1205"/>
      <c r="BE45" s="1205"/>
      <c r="BF45" s="1205"/>
      <c r="BG45" s="1205"/>
      <c r="BH45" s="1205"/>
      <c r="BI45" s="1205"/>
      <c r="BJ45" s="1205"/>
      <c r="BK45" s="1205"/>
      <c r="BL45" s="1205"/>
      <c r="BM45" s="1205"/>
      <c r="BN45" s="1205"/>
      <c r="BO45" s="1205"/>
      <c r="BP45" s="1205"/>
      <c r="BQ45" s="1205"/>
      <c r="BR45" s="1205"/>
      <c r="BS45" s="1205"/>
      <c r="BT45" s="1205"/>
      <c r="BU45" s="1205"/>
      <c r="BV45" s="1205"/>
      <c r="BW45" s="1205"/>
      <c r="BX45" s="1205"/>
      <c r="BY45" s="1205"/>
      <c r="BZ45" s="1205"/>
      <c r="CA45" s="1205"/>
      <c r="CB45" s="1205"/>
      <c r="CC45" s="1205"/>
      <c r="CD45" s="1205"/>
      <c r="CE45" s="1205"/>
      <c r="CF45" s="1205"/>
      <c r="CG45" s="1205"/>
      <c r="CH45" s="1205"/>
      <c r="CI45" s="1205"/>
      <c r="CJ45" s="1205"/>
      <c r="CK45" s="1205"/>
      <c r="CL45" s="1205"/>
      <c r="CM45" s="1205"/>
      <c r="CN45" s="1205"/>
      <c r="CO45" s="1205"/>
      <c r="CP45" s="1205"/>
      <c r="CQ45" s="1205"/>
      <c r="CR45" s="1205"/>
      <c r="CS45" s="1205"/>
      <c r="CT45" s="1205"/>
      <c r="CU45" s="1205"/>
      <c r="CV45" s="1205"/>
      <c r="CW45" s="1205"/>
      <c r="CX45" s="1205"/>
      <c r="CY45" s="1205"/>
      <c r="CZ45" s="1205"/>
      <c r="DA45" s="1205"/>
      <c r="DB45" s="1205"/>
      <c r="DC45" s="1206"/>
    </row>
    <row r="46" spans="2:109" x14ac:dyDescent="0.15">
      <c r="B46" s="256"/>
      <c r="AN46" s="1204"/>
      <c r="AO46" s="1205"/>
      <c r="AP46" s="1205"/>
      <c r="AQ46" s="1205"/>
      <c r="AR46" s="1205"/>
      <c r="AS46" s="1205"/>
      <c r="AT46" s="1205"/>
      <c r="AU46" s="1205"/>
      <c r="AV46" s="1205"/>
      <c r="AW46" s="1205"/>
      <c r="AX46" s="1205"/>
      <c r="AY46" s="1205"/>
      <c r="AZ46" s="1205"/>
      <c r="BA46" s="1205"/>
      <c r="BB46" s="1205"/>
      <c r="BC46" s="1205"/>
      <c r="BD46" s="1205"/>
      <c r="BE46" s="1205"/>
      <c r="BF46" s="1205"/>
      <c r="BG46" s="1205"/>
      <c r="BH46" s="1205"/>
      <c r="BI46" s="1205"/>
      <c r="BJ46" s="1205"/>
      <c r="BK46" s="1205"/>
      <c r="BL46" s="1205"/>
      <c r="BM46" s="1205"/>
      <c r="BN46" s="1205"/>
      <c r="BO46" s="1205"/>
      <c r="BP46" s="1205"/>
      <c r="BQ46" s="1205"/>
      <c r="BR46" s="1205"/>
      <c r="BS46" s="1205"/>
      <c r="BT46" s="1205"/>
      <c r="BU46" s="1205"/>
      <c r="BV46" s="1205"/>
      <c r="BW46" s="1205"/>
      <c r="BX46" s="1205"/>
      <c r="BY46" s="1205"/>
      <c r="BZ46" s="1205"/>
      <c r="CA46" s="1205"/>
      <c r="CB46" s="1205"/>
      <c r="CC46" s="1205"/>
      <c r="CD46" s="1205"/>
      <c r="CE46" s="1205"/>
      <c r="CF46" s="1205"/>
      <c r="CG46" s="1205"/>
      <c r="CH46" s="1205"/>
      <c r="CI46" s="1205"/>
      <c r="CJ46" s="1205"/>
      <c r="CK46" s="1205"/>
      <c r="CL46" s="1205"/>
      <c r="CM46" s="1205"/>
      <c r="CN46" s="1205"/>
      <c r="CO46" s="1205"/>
      <c r="CP46" s="1205"/>
      <c r="CQ46" s="1205"/>
      <c r="CR46" s="1205"/>
      <c r="CS46" s="1205"/>
      <c r="CT46" s="1205"/>
      <c r="CU46" s="1205"/>
      <c r="CV46" s="1205"/>
      <c r="CW46" s="1205"/>
      <c r="CX46" s="1205"/>
      <c r="CY46" s="1205"/>
      <c r="CZ46" s="1205"/>
      <c r="DA46" s="1205"/>
      <c r="DB46" s="1205"/>
      <c r="DC46" s="1206"/>
    </row>
    <row r="47" spans="2:109" x14ac:dyDescent="0.15">
      <c r="B47" s="256"/>
      <c r="AN47" s="1207"/>
      <c r="AO47" s="1208"/>
      <c r="AP47" s="1208"/>
      <c r="AQ47" s="1208"/>
      <c r="AR47" s="1208"/>
      <c r="AS47" s="1208"/>
      <c r="AT47" s="1208"/>
      <c r="AU47" s="1208"/>
      <c r="AV47" s="1208"/>
      <c r="AW47" s="1208"/>
      <c r="AX47" s="1208"/>
      <c r="AY47" s="1208"/>
      <c r="AZ47" s="1208"/>
      <c r="BA47" s="1208"/>
      <c r="BB47" s="1208"/>
      <c r="BC47" s="1208"/>
      <c r="BD47" s="1208"/>
      <c r="BE47" s="1208"/>
      <c r="BF47" s="1208"/>
      <c r="BG47" s="1208"/>
      <c r="BH47" s="1208"/>
      <c r="BI47" s="1208"/>
      <c r="BJ47" s="1208"/>
      <c r="BK47" s="1208"/>
      <c r="BL47" s="1208"/>
      <c r="BM47" s="1208"/>
      <c r="BN47" s="1208"/>
      <c r="BO47" s="1208"/>
      <c r="BP47" s="1208"/>
      <c r="BQ47" s="1208"/>
      <c r="BR47" s="1208"/>
      <c r="BS47" s="1208"/>
      <c r="BT47" s="1208"/>
      <c r="BU47" s="1208"/>
      <c r="BV47" s="1208"/>
      <c r="BW47" s="1208"/>
      <c r="BX47" s="1208"/>
      <c r="BY47" s="1208"/>
      <c r="BZ47" s="1208"/>
      <c r="CA47" s="1208"/>
      <c r="CB47" s="1208"/>
      <c r="CC47" s="1208"/>
      <c r="CD47" s="1208"/>
      <c r="CE47" s="1208"/>
      <c r="CF47" s="1208"/>
      <c r="CG47" s="1208"/>
      <c r="CH47" s="1208"/>
      <c r="CI47" s="1208"/>
      <c r="CJ47" s="1208"/>
      <c r="CK47" s="1208"/>
      <c r="CL47" s="1208"/>
      <c r="CM47" s="1208"/>
      <c r="CN47" s="1208"/>
      <c r="CO47" s="1208"/>
      <c r="CP47" s="1208"/>
      <c r="CQ47" s="1208"/>
      <c r="CR47" s="1208"/>
      <c r="CS47" s="1208"/>
      <c r="CT47" s="1208"/>
      <c r="CU47" s="1208"/>
      <c r="CV47" s="1208"/>
      <c r="CW47" s="1208"/>
      <c r="CX47" s="1208"/>
      <c r="CY47" s="1208"/>
      <c r="CZ47" s="1208"/>
      <c r="DA47" s="1208"/>
      <c r="DB47" s="1208"/>
      <c r="DC47" s="1209"/>
    </row>
    <row r="48" spans="2:109" x14ac:dyDescent="0.15">
      <c r="B48" s="256"/>
      <c r="H48" s="1210"/>
      <c r="I48" s="1210"/>
      <c r="J48" s="1210"/>
      <c r="AN48" s="1210"/>
      <c r="AO48" s="1210"/>
      <c r="AP48" s="1210"/>
      <c r="AZ48" s="1210"/>
      <c r="BA48" s="1210"/>
      <c r="BB48" s="1210"/>
      <c r="BL48" s="1210"/>
      <c r="BM48" s="1210"/>
      <c r="BN48" s="1210"/>
      <c r="BX48" s="1210"/>
      <c r="BY48" s="1210"/>
      <c r="BZ48" s="1210"/>
      <c r="CJ48" s="1210"/>
      <c r="CK48" s="1210"/>
      <c r="CL48" s="1210"/>
      <c r="CV48" s="1210"/>
      <c r="CW48" s="1210"/>
      <c r="CX48" s="1210"/>
    </row>
    <row r="49" spans="1:109" x14ac:dyDescent="0.15">
      <c r="B49" s="256"/>
      <c r="AN49" s="252" t="s">
        <v>595</v>
      </c>
    </row>
    <row r="50" spans="1:109" x14ac:dyDescent="0.15">
      <c r="B50" s="256"/>
      <c r="G50" s="1211"/>
      <c r="H50" s="1211"/>
      <c r="I50" s="1211"/>
      <c r="J50" s="1211"/>
      <c r="K50" s="1212"/>
      <c r="L50" s="1212"/>
      <c r="M50" s="1213"/>
      <c r="N50" s="1213"/>
      <c r="AN50" s="1214"/>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6"/>
      <c r="BP50" s="1217" t="s">
        <v>548</v>
      </c>
      <c r="BQ50" s="1217"/>
      <c r="BR50" s="1217"/>
      <c r="BS50" s="1217"/>
      <c r="BT50" s="1217"/>
      <c r="BU50" s="1217"/>
      <c r="BV50" s="1217"/>
      <c r="BW50" s="1217"/>
      <c r="BX50" s="1217" t="s">
        <v>549</v>
      </c>
      <c r="BY50" s="1217"/>
      <c r="BZ50" s="1217"/>
      <c r="CA50" s="1217"/>
      <c r="CB50" s="1217"/>
      <c r="CC50" s="1217"/>
      <c r="CD50" s="1217"/>
      <c r="CE50" s="1217"/>
      <c r="CF50" s="1217" t="s">
        <v>550</v>
      </c>
      <c r="CG50" s="1217"/>
      <c r="CH50" s="1217"/>
      <c r="CI50" s="1217"/>
      <c r="CJ50" s="1217"/>
      <c r="CK50" s="1217"/>
      <c r="CL50" s="1217"/>
      <c r="CM50" s="1217"/>
      <c r="CN50" s="1217" t="s">
        <v>551</v>
      </c>
      <c r="CO50" s="1217"/>
      <c r="CP50" s="1217"/>
      <c r="CQ50" s="1217"/>
      <c r="CR50" s="1217"/>
      <c r="CS50" s="1217"/>
      <c r="CT50" s="1217"/>
      <c r="CU50" s="1217"/>
      <c r="CV50" s="1217" t="s">
        <v>552</v>
      </c>
      <c r="CW50" s="1217"/>
      <c r="CX50" s="1217"/>
      <c r="CY50" s="1217"/>
      <c r="CZ50" s="1217"/>
      <c r="DA50" s="1217"/>
      <c r="DB50" s="1217"/>
      <c r="DC50" s="1217"/>
    </row>
    <row r="51" spans="1:109" ht="13.5" customHeight="1" x14ac:dyDescent="0.15">
      <c r="B51" s="256"/>
      <c r="G51" s="1218"/>
      <c r="H51" s="1218"/>
      <c r="I51" s="1219"/>
      <c r="J51" s="1219"/>
      <c r="K51" s="1220"/>
      <c r="L51" s="1220"/>
      <c r="M51" s="1220"/>
      <c r="N51" s="1220"/>
      <c r="AM51" s="1210"/>
      <c r="AN51" s="1221" t="s">
        <v>596</v>
      </c>
      <c r="AO51" s="1221"/>
      <c r="AP51" s="1221"/>
      <c r="AQ51" s="1221"/>
      <c r="AR51" s="1221"/>
      <c r="AS51" s="1221"/>
      <c r="AT51" s="1221"/>
      <c r="AU51" s="1221"/>
      <c r="AV51" s="1221"/>
      <c r="AW51" s="1221"/>
      <c r="AX51" s="1221"/>
      <c r="AY51" s="1221"/>
      <c r="AZ51" s="1221"/>
      <c r="BA51" s="1221"/>
      <c r="BB51" s="1221" t="s">
        <v>597</v>
      </c>
      <c r="BC51" s="1221"/>
      <c r="BD51" s="1221"/>
      <c r="BE51" s="1221"/>
      <c r="BF51" s="1221"/>
      <c r="BG51" s="1221"/>
      <c r="BH51" s="1221"/>
      <c r="BI51" s="1221"/>
      <c r="BJ51" s="1221"/>
      <c r="BK51" s="1221"/>
      <c r="BL51" s="1221"/>
      <c r="BM51" s="1221"/>
      <c r="BN51" s="1221"/>
      <c r="BO51" s="1221"/>
      <c r="BP51" s="1222">
        <v>142.1</v>
      </c>
      <c r="BQ51" s="1222"/>
      <c r="BR51" s="1222"/>
      <c r="BS51" s="1222"/>
      <c r="BT51" s="1222"/>
      <c r="BU51" s="1222"/>
      <c r="BV51" s="1222"/>
      <c r="BW51" s="1222"/>
      <c r="BX51" s="1222">
        <v>174</v>
      </c>
      <c r="BY51" s="1222"/>
      <c r="BZ51" s="1222"/>
      <c r="CA51" s="1222"/>
      <c r="CB51" s="1222"/>
      <c r="CC51" s="1222"/>
      <c r="CD51" s="1222"/>
      <c r="CE51" s="1222"/>
      <c r="CF51" s="1222">
        <v>154.1</v>
      </c>
      <c r="CG51" s="1222"/>
      <c r="CH51" s="1222"/>
      <c r="CI51" s="1222"/>
      <c r="CJ51" s="1222"/>
      <c r="CK51" s="1222"/>
      <c r="CL51" s="1222"/>
      <c r="CM51" s="1222"/>
      <c r="CN51" s="1222">
        <v>147.9</v>
      </c>
      <c r="CO51" s="1222"/>
      <c r="CP51" s="1222"/>
      <c r="CQ51" s="1222"/>
      <c r="CR51" s="1222"/>
      <c r="CS51" s="1222"/>
      <c r="CT51" s="1222"/>
      <c r="CU51" s="1222"/>
      <c r="CV51" s="1222">
        <v>99</v>
      </c>
      <c r="CW51" s="1222"/>
      <c r="CX51" s="1222"/>
      <c r="CY51" s="1222"/>
      <c r="CZ51" s="1222"/>
      <c r="DA51" s="1222"/>
      <c r="DB51" s="1222"/>
      <c r="DC51" s="1222"/>
    </row>
    <row r="52" spans="1:109" x14ac:dyDescent="0.15">
      <c r="B52" s="256"/>
      <c r="G52" s="1218"/>
      <c r="H52" s="1218"/>
      <c r="I52" s="1219"/>
      <c r="J52" s="1219"/>
      <c r="K52" s="1220"/>
      <c r="L52" s="1220"/>
      <c r="M52" s="1220"/>
      <c r="N52" s="1220"/>
      <c r="AM52" s="1210"/>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x14ac:dyDescent="0.15">
      <c r="A53" s="1200"/>
      <c r="B53" s="256"/>
      <c r="G53" s="1218"/>
      <c r="H53" s="1218"/>
      <c r="I53" s="1211"/>
      <c r="J53" s="1211"/>
      <c r="K53" s="1220"/>
      <c r="L53" s="1220"/>
      <c r="M53" s="1220"/>
      <c r="N53" s="1220"/>
      <c r="AM53" s="1210"/>
      <c r="AN53" s="1221"/>
      <c r="AO53" s="1221"/>
      <c r="AP53" s="1221"/>
      <c r="AQ53" s="1221"/>
      <c r="AR53" s="1221"/>
      <c r="AS53" s="1221"/>
      <c r="AT53" s="1221"/>
      <c r="AU53" s="1221"/>
      <c r="AV53" s="1221"/>
      <c r="AW53" s="1221"/>
      <c r="AX53" s="1221"/>
      <c r="AY53" s="1221"/>
      <c r="AZ53" s="1221"/>
      <c r="BA53" s="1221"/>
      <c r="BB53" s="1221" t="s">
        <v>598</v>
      </c>
      <c r="BC53" s="1221"/>
      <c r="BD53" s="1221"/>
      <c r="BE53" s="1221"/>
      <c r="BF53" s="1221"/>
      <c r="BG53" s="1221"/>
      <c r="BH53" s="1221"/>
      <c r="BI53" s="1221"/>
      <c r="BJ53" s="1221"/>
      <c r="BK53" s="1221"/>
      <c r="BL53" s="1221"/>
      <c r="BM53" s="1221"/>
      <c r="BN53" s="1221"/>
      <c r="BO53" s="1221"/>
      <c r="BP53" s="1222">
        <v>48.5</v>
      </c>
      <c r="BQ53" s="1222"/>
      <c r="BR53" s="1222"/>
      <c r="BS53" s="1222"/>
      <c r="BT53" s="1222"/>
      <c r="BU53" s="1222"/>
      <c r="BV53" s="1222"/>
      <c r="BW53" s="1222"/>
      <c r="BX53" s="1222">
        <v>49.8</v>
      </c>
      <c r="BY53" s="1222"/>
      <c r="BZ53" s="1222"/>
      <c r="CA53" s="1222"/>
      <c r="CB53" s="1222"/>
      <c r="CC53" s="1222"/>
      <c r="CD53" s="1222"/>
      <c r="CE53" s="1222"/>
      <c r="CF53" s="1222">
        <v>48.7</v>
      </c>
      <c r="CG53" s="1222"/>
      <c r="CH53" s="1222"/>
      <c r="CI53" s="1222"/>
      <c r="CJ53" s="1222"/>
      <c r="CK53" s="1222"/>
      <c r="CL53" s="1222"/>
      <c r="CM53" s="1222"/>
      <c r="CN53" s="1222">
        <v>48</v>
      </c>
      <c r="CO53" s="1222"/>
      <c r="CP53" s="1222"/>
      <c r="CQ53" s="1222"/>
      <c r="CR53" s="1222"/>
      <c r="CS53" s="1222"/>
      <c r="CT53" s="1222"/>
      <c r="CU53" s="1222"/>
      <c r="CV53" s="1222">
        <v>49.6</v>
      </c>
      <c r="CW53" s="1222"/>
      <c r="CX53" s="1222"/>
      <c r="CY53" s="1222"/>
      <c r="CZ53" s="1222"/>
      <c r="DA53" s="1222"/>
      <c r="DB53" s="1222"/>
      <c r="DC53" s="1222"/>
    </row>
    <row r="54" spans="1:109" x14ac:dyDescent="0.15">
      <c r="A54" s="1200"/>
      <c r="B54" s="256"/>
      <c r="G54" s="1218"/>
      <c r="H54" s="1218"/>
      <c r="I54" s="1211"/>
      <c r="J54" s="1211"/>
      <c r="K54" s="1220"/>
      <c r="L54" s="1220"/>
      <c r="M54" s="1220"/>
      <c r="N54" s="1220"/>
      <c r="AM54" s="1210"/>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x14ac:dyDescent="0.15">
      <c r="A55" s="1200"/>
      <c r="B55" s="256"/>
      <c r="G55" s="1211"/>
      <c r="H55" s="1211"/>
      <c r="I55" s="1211"/>
      <c r="J55" s="1211"/>
      <c r="K55" s="1220"/>
      <c r="L55" s="1220"/>
      <c r="M55" s="1220"/>
      <c r="N55" s="1220"/>
      <c r="AN55" s="1217" t="s">
        <v>599</v>
      </c>
      <c r="AO55" s="1217"/>
      <c r="AP55" s="1217"/>
      <c r="AQ55" s="1217"/>
      <c r="AR55" s="1217"/>
      <c r="AS55" s="1217"/>
      <c r="AT55" s="1217"/>
      <c r="AU55" s="1217"/>
      <c r="AV55" s="1217"/>
      <c r="AW55" s="1217"/>
      <c r="AX55" s="1217"/>
      <c r="AY55" s="1217"/>
      <c r="AZ55" s="1217"/>
      <c r="BA55" s="1217"/>
      <c r="BB55" s="1221" t="s">
        <v>597</v>
      </c>
      <c r="BC55" s="1221"/>
      <c r="BD55" s="1221"/>
      <c r="BE55" s="1221"/>
      <c r="BF55" s="1221"/>
      <c r="BG55" s="1221"/>
      <c r="BH55" s="1221"/>
      <c r="BI55" s="1221"/>
      <c r="BJ55" s="1221"/>
      <c r="BK55" s="1221"/>
      <c r="BL55" s="1221"/>
      <c r="BM55" s="1221"/>
      <c r="BN55" s="1221"/>
      <c r="BO55" s="1221"/>
      <c r="BP55" s="1222">
        <v>0</v>
      </c>
      <c r="BQ55" s="1222"/>
      <c r="BR55" s="1222"/>
      <c r="BS55" s="1222"/>
      <c r="BT55" s="1222"/>
      <c r="BU55" s="1222"/>
      <c r="BV55" s="1222"/>
      <c r="BW55" s="1222"/>
      <c r="BX55" s="1222">
        <v>0</v>
      </c>
      <c r="BY55" s="1222"/>
      <c r="BZ55" s="1222"/>
      <c r="CA55" s="1222"/>
      <c r="CB55" s="1222"/>
      <c r="CC55" s="1222"/>
      <c r="CD55" s="1222"/>
      <c r="CE55" s="1222"/>
      <c r="CF55" s="1222">
        <v>0</v>
      </c>
      <c r="CG55" s="1222"/>
      <c r="CH55" s="1222"/>
      <c r="CI55" s="1222"/>
      <c r="CJ55" s="1222"/>
      <c r="CK55" s="1222"/>
      <c r="CL55" s="1222"/>
      <c r="CM55" s="1222"/>
      <c r="CN55" s="1222">
        <v>0</v>
      </c>
      <c r="CO55" s="1222"/>
      <c r="CP55" s="1222"/>
      <c r="CQ55" s="1222"/>
      <c r="CR55" s="1222"/>
      <c r="CS55" s="1222"/>
      <c r="CT55" s="1222"/>
      <c r="CU55" s="1222"/>
      <c r="CV55" s="1222">
        <v>0</v>
      </c>
      <c r="CW55" s="1222"/>
      <c r="CX55" s="1222"/>
      <c r="CY55" s="1222"/>
      <c r="CZ55" s="1222"/>
      <c r="DA55" s="1222"/>
      <c r="DB55" s="1222"/>
      <c r="DC55" s="1222"/>
    </row>
    <row r="56" spans="1:109" x14ac:dyDescent="0.15">
      <c r="A56" s="1200"/>
      <c r="B56" s="256"/>
      <c r="G56" s="1211"/>
      <c r="H56" s="1211"/>
      <c r="I56" s="1211"/>
      <c r="J56" s="1211"/>
      <c r="K56" s="1220"/>
      <c r="L56" s="1220"/>
      <c r="M56" s="1220"/>
      <c r="N56" s="1220"/>
      <c r="AN56" s="1217"/>
      <c r="AO56" s="1217"/>
      <c r="AP56" s="1217"/>
      <c r="AQ56" s="1217"/>
      <c r="AR56" s="1217"/>
      <c r="AS56" s="1217"/>
      <c r="AT56" s="1217"/>
      <c r="AU56" s="1217"/>
      <c r="AV56" s="1217"/>
      <c r="AW56" s="1217"/>
      <c r="AX56" s="1217"/>
      <c r="AY56" s="1217"/>
      <c r="AZ56" s="1217"/>
      <c r="BA56" s="1217"/>
      <c r="BB56" s="1221"/>
      <c r="BC56" s="1221"/>
      <c r="BD56" s="1221"/>
      <c r="BE56" s="1221"/>
      <c r="BF56" s="1221"/>
      <c r="BG56" s="1221"/>
      <c r="BH56" s="1221"/>
      <c r="BI56" s="1221"/>
      <c r="BJ56" s="1221"/>
      <c r="BK56" s="1221"/>
      <c r="BL56" s="1221"/>
      <c r="BM56" s="1221"/>
      <c r="BN56" s="1221"/>
      <c r="BO56" s="1221"/>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1200" customFormat="1" x14ac:dyDescent="0.15">
      <c r="B57" s="1223"/>
      <c r="G57" s="1211"/>
      <c r="H57" s="1211"/>
      <c r="I57" s="1224"/>
      <c r="J57" s="1224"/>
      <c r="K57" s="1220"/>
      <c r="L57" s="1220"/>
      <c r="M57" s="1220"/>
      <c r="N57" s="1220"/>
      <c r="AM57" s="252"/>
      <c r="AN57" s="1217"/>
      <c r="AO57" s="1217"/>
      <c r="AP57" s="1217"/>
      <c r="AQ57" s="1217"/>
      <c r="AR57" s="1217"/>
      <c r="AS57" s="1217"/>
      <c r="AT57" s="1217"/>
      <c r="AU57" s="1217"/>
      <c r="AV57" s="1217"/>
      <c r="AW57" s="1217"/>
      <c r="AX57" s="1217"/>
      <c r="AY57" s="1217"/>
      <c r="AZ57" s="1217"/>
      <c r="BA57" s="1217"/>
      <c r="BB57" s="1221" t="s">
        <v>598</v>
      </c>
      <c r="BC57" s="1221"/>
      <c r="BD57" s="1221"/>
      <c r="BE57" s="1221"/>
      <c r="BF57" s="1221"/>
      <c r="BG57" s="1221"/>
      <c r="BH57" s="1221"/>
      <c r="BI57" s="1221"/>
      <c r="BJ57" s="1221"/>
      <c r="BK57" s="1221"/>
      <c r="BL57" s="1221"/>
      <c r="BM57" s="1221"/>
      <c r="BN57" s="1221"/>
      <c r="BO57" s="1221"/>
      <c r="BP57" s="1222">
        <v>58.2</v>
      </c>
      <c r="BQ57" s="1222"/>
      <c r="BR57" s="1222"/>
      <c r="BS57" s="1222"/>
      <c r="BT57" s="1222"/>
      <c r="BU57" s="1222"/>
      <c r="BV57" s="1222"/>
      <c r="BW57" s="1222"/>
      <c r="BX57" s="1222">
        <v>59.4</v>
      </c>
      <c r="BY57" s="1222"/>
      <c r="BZ57" s="1222"/>
      <c r="CA57" s="1222"/>
      <c r="CB57" s="1222"/>
      <c r="CC57" s="1222"/>
      <c r="CD57" s="1222"/>
      <c r="CE57" s="1222"/>
      <c r="CF57" s="1222">
        <v>60.4</v>
      </c>
      <c r="CG57" s="1222"/>
      <c r="CH57" s="1222"/>
      <c r="CI57" s="1222"/>
      <c r="CJ57" s="1222"/>
      <c r="CK57" s="1222"/>
      <c r="CL57" s="1222"/>
      <c r="CM57" s="1222"/>
      <c r="CN57" s="1222">
        <v>61.5</v>
      </c>
      <c r="CO57" s="1222"/>
      <c r="CP57" s="1222"/>
      <c r="CQ57" s="1222"/>
      <c r="CR57" s="1222"/>
      <c r="CS57" s="1222"/>
      <c r="CT57" s="1222"/>
      <c r="CU57" s="1222"/>
      <c r="CV57" s="1222">
        <v>61</v>
      </c>
      <c r="CW57" s="1222"/>
      <c r="CX57" s="1222"/>
      <c r="CY57" s="1222"/>
      <c r="CZ57" s="1222"/>
      <c r="DA57" s="1222"/>
      <c r="DB57" s="1222"/>
      <c r="DC57" s="1222"/>
      <c r="DD57" s="1225"/>
      <c r="DE57" s="1223"/>
    </row>
    <row r="58" spans="1:109" s="1200" customFormat="1" x14ac:dyDescent="0.15">
      <c r="A58" s="252"/>
      <c r="B58" s="1223"/>
      <c r="G58" s="1211"/>
      <c r="H58" s="1211"/>
      <c r="I58" s="1224"/>
      <c r="J58" s="1224"/>
      <c r="K58" s="1220"/>
      <c r="L58" s="1220"/>
      <c r="M58" s="1220"/>
      <c r="N58" s="1220"/>
      <c r="AM58" s="252"/>
      <c r="AN58" s="1217"/>
      <c r="AO58" s="1217"/>
      <c r="AP58" s="1217"/>
      <c r="AQ58" s="1217"/>
      <c r="AR58" s="1217"/>
      <c r="AS58" s="1217"/>
      <c r="AT58" s="1217"/>
      <c r="AU58" s="1217"/>
      <c r="AV58" s="1217"/>
      <c r="AW58" s="1217"/>
      <c r="AX58" s="1217"/>
      <c r="AY58" s="1217"/>
      <c r="AZ58" s="1217"/>
      <c r="BA58" s="1217"/>
      <c r="BB58" s="1221"/>
      <c r="BC58" s="1221"/>
      <c r="BD58" s="1221"/>
      <c r="BE58" s="1221"/>
      <c r="BF58" s="1221"/>
      <c r="BG58" s="1221"/>
      <c r="BH58" s="1221"/>
      <c r="BI58" s="1221"/>
      <c r="BJ58" s="1221"/>
      <c r="BK58" s="1221"/>
      <c r="BL58" s="1221"/>
      <c r="BM58" s="1221"/>
      <c r="BN58" s="1221"/>
      <c r="BO58" s="1221"/>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1225"/>
      <c r="DE58" s="1223"/>
    </row>
    <row r="59" spans="1:109" s="1200" customFormat="1" x14ac:dyDescent="0.15">
      <c r="A59" s="252"/>
      <c r="B59" s="1223"/>
      <c r="K59" s="1226"/>
      <c r="L59" s="1226"/>
      <c r="M59" s="1226"/>
      <c r="N59" s="1226"/>
      <c r="AQ59" s="1226"/>
      <c r="AR59" s="1226"/>
      <c r="AS59" s="1226"/>
      <c r="AT59" s="1226"/>
      <c r="BC59" s="1226"/>
      <c r="BD59" s="1226"/>
      <c r="BE59" s="1226"/>
      <c r="BF59" s="1226"/>
      <c r="BO59" s="1226"/>
      <c r="BP59" s="1226"/>
      <c r="BQ59" s="1226"/>
      <c r="BR59" s="1226"/>
      <c r="CA59" s="1226"/>
      <c r="CB59" s="1226"/>
      <c r="CC59" s="1226"/>
      <c r="CD59" s="1226"/>
      <c r="CM59" s="1226"/>
      <c r="CN59" s="1226"/>
      <c r="CO59" s="1226"/>
      <c r="CP59" s="1226"/>
      <c r="CY59" s="1226"/>
      <c r="CZ59" s="1226"/>
      <c r="DA59" s="1226"/>
      <c r="DB59" s="1226"/>
      <c r="DC59" s="1226"/>
      <c r="DD59" s="1225"/>
      <c r="DE59" s="1223"/>
    </row>
    <row r="60" spans="1:109" s="1200" customFormat="1" x14ac:dyDescent="0.15">
      <c r="A60" s="252"/>
      <c r="B60" s="1223"/>
      <c r="K60" s="1226"/>
      <c r="L60" s="1226"/>
      <c r="M60" s="1226"/>
      <c r="N60" s="1226"/>
      <c r="AQ60" s="1226"/>
      <c r="AR60" s="1226"/>
      <c r="AS60" s="1226"/>
      <c r="AT60" s="1226"/>
      <c r="BC60" s="1226"/>
      <c r="BD60" s="1226"/>
      <c r="BE60" s="1226"/>
      <c r="BF60" s="1226"/>
      <c r="BO60" s="1226"/>
      <c r="BP60" s="1226"/>
      <c r="BQ60" s="1226"/>
      <c r="BR60" s="1226"/>
      <c r="CA60" s="1226"/>
      <c r="CB60" s="1226"/>
      <c r="CC60" s="1226"/>
      <c r="CD60" s="1226"/>
      <c r="CM60" s="1226"/>
      <c r="CN60" s="1226"/>
      <c r="CO60" s="1226"/>
      <c r="CP60" s="1226"/>
      <c r="CY60" s="1226"/>
      <c r="CZ60" s="1226"/>
      <c r="DA60" s="1226"/>
      <c r="DB60" s="1226"/>
      <c r="DC60" s="1226"/>
      <c r="DD60" s="1225"/>
      <c r="DE60" s="1223"/>
    </row>
    <row r="61" spans="1:109" s="1200" customFormat="1" x14ac:dyDescent="0.15">
      <c r="A61" s="252"/>
      <c r="B61" s="1227"/>
      <c r="C61" s="1228"/>
      <c r="D61" s="1228"/>
      <c r="E61" s="1228"/>
      <c r="F61" s="1228"/>
      <c r="G61" s="1228"/>
      <c r="H61" s="1228"/>
      <c r="I61" s="1228"/>
      <c r="J61" s="1228"/>
      <c r="K61" s="1228"/>
      <c r="L61" s="1228"/>
      <c r="M61" s="1229"/>
      <c r="N61" s="1229"/>
      <c r="O61" s="1228"/>
      <c r="P61" s="1228"/>
      <c r="Q61" s="1228"/>
      <c r="R61" s="1228"/>
      <c r="S61" s="1228"/>
      <c r="T61" s="1228"/>
      <c r="U61" s="1228"/>
      <c r="V61" s="1228"/>
      <c r="W61" s="1228"/>
      <c r="X61" s="1228"/>
      <c r="Y61" s="1228"/>
      <c r="Z61" s="1228"/>
      <c r="AA61" s="1228"/>
      <c r="AB61" s="1228"/>
      <c r="AC61" s="1228"/>
      <c r="AD61" s="1228"/>
      <c r="AE61" s="1228"/>
      <c r="AF61" s="1228"/>
      <c r="AG61" s="1228"/>
      <c r="AH61" s="1228"/>
      <c r="AI61" s="1228"/>
      <c r="AJ61" s="1228"/>
      <c r="AK61" s="1228"/>
      <c r="AL61" s="1228"/>
      <c r="AM61" s="1228"/>
      <c r="AN61" s="1228"/>
      <c r="AO61" s="1228"/>
      <c r="AP61" s="1228"/>
      <c r="AQ61" s="1228"/>
      <c r="AR61" s="1228"/>
      <c r="AS61" s="1229"/>
      <c r="AT61" s="1229"/>
      <c r="AU61" s="1228"/>
      <c r="AV61" s="1228"/>
      <c r="AW61" s="1228"/>
      <c r="AX61" s="1228"/>
      <c r="AY61" s="1228"/>
      <c r="AZ61" s="1228"/>
      <c r="BA61" s="1228"/>
      <c r="BB61" s="1228"/>
      <c r="BC61" s="1228"/>
      <c r="BD61" s="1228"/>
      <c r="BE61" s="1229"/>
      <c r="BF61" s="1229"/>
      <c r="BG61" s="1228"/>
      <c r="BH61" s="1228"/>
      <c r="BI61" s="1228"/>
      <c r="BJ61" s="1228"/>
      <c r="BK61" s="1228"/>
      <c r="BL61" s="1228"/>
      <c r="BM61" s="1228"/>
      <c r="BN61" s="1228"/>
      <c r="BO61" s="1228"/>
      <c r="BP61" s="1228"/>
      <c r="BQ61" s="1229"/>
      <c r="BR61" s="1229"/>
      <c r="BS61" s="1228"/>
      <c r="BT61" s="1228"/>
      <c r="BU61" s="1228"/>
      <c r="BV61" s="1228"/>
      <c r="BW61" s="1228"/>
      <c r="BX61" s="1228"/>
      <c r="BY61" s="1228"/>
      <c r="BZ61" s="1228"/>
      <c r="CA61" s="1228"/>
      <c r="CB61" s="1228"/>
      <c r="CC61" s="1229"/>
      <c r="CD61" s="1229"/>
      <c r="CE61" s="1228"/>
      <c r="CF61" s="1228"/>
      <c r="CG61" s="1228"/>
      <c r="CH61" s="1228"/>
      <c r="CI61" s="1228"/>
      <c r="CJ61" s="1228"/>
      <c r="CK61" s="1228"/>
      <c r="CL61" s="1228"/>
      <c r="CM61" s="1228"/>
      <c r="CN61" s="1228"/>
      <c r="CO61" s="1229"/>
      <c r="CP61" s="1229"/>
      <c r="CQ61" s="1228"/>
      <c r="CR61" s="1228"/>
      <c r="CS61" s="1228"/>
      <c r="CT61" s="1228"/>
      <c r="CU61" s="1228"/>
      <c r="CV61" s="1228"/>
      <c r="CW61" s="1228"/>
      <c r="CX61" s="1228"/>
      <c r="CY61" s="1228"/>
      <c r="CZ61" s="1228"/>
      <c r="DA61" s="1229"/>
      <c r="DB61" s="1229"/>
      <c r="DC61" s="1229"/>
      <c r="DD61" s="1230"/>
      <c r="DE61" s="1223"/>
    </row>
    <row r="62" spans="1:109" x14ac:dyDescent="0.15">
      <c r="B62" s="1198"/>
      <c r="C62" s="1198"/>
      <c r="D62" s="1198"/>
      <c r="E62" s="1198"/>
      <c r="F62" s="1198"/>
      <c r="G62" s="1198"/>
      <c r="H62" s="1198"/>
      <c r="I62" s="1198"/>
      <c r="J62" s="1198"/>
      <c r="K62" s="1198"/>
      <c r="L62" s="1198"/>
      <c r="M62" s="1198"/>
      <c r="N62" s="1198"/>
      <c r="O62" s="1198"/>
      <c r="P62" s="1198"/>
      <c r="Q62" s="1198"/>
      <c r="R62" s="1198"/>
      <c r="S62" s="1198"/>
      <c r="T62" s="1198"/>
      <c r="U62" s="1198"/>
      <c r="V62" s="1198"/>
      <c r="W62" s="1198"/>
      <c r="X62" s="1198"/>
      <c r="Y62" s="1198"/>
      <c r="Z62" s="1198"/>
      <c r="AA62" s="1198"/>
      <c r="AB62" s="1198"/>
      <c r="AC62" s="1198"/>
      <c r="AD62" s="1198"/>
      <c r="AE62" s="1198"/>
      <c r="AF62" s="1198"/>
      <c r="AG62" s="1198"/>
      <c r="AH62" s="1198"/>
      <c r="AI62" s="1198"/>
      <c r="AJ62" s="1198"/>
      <c r="AK62" s="1198"/>
      <c r="AL62" s="1198"/>
      <c r="AM62" s="1198"/>
      <c r="AN62" s="1198"/>
      <c r="AO62" s="1198"/>
      <c r="AP62" s="1198"/>
      <c r="AQ62" s="1198"/>
      <c r="AR62" s="1198"/>
      <c r="AS62" s="1198"/>
      <c r="AT62" s="1198"/>
      <c r="AU62" s="1198"/>
      <c r="AV62" s="1198"/>
      <c r="AW62" s="1198"/>
      <c r="AX62" s="1198"/>
      <c r="AY62" s="1198"/>
      <c r="AZ62" s="1198"/>
      <c r="BA62" s="1198"/>
      <c r="BB62" s="1198"/>
      <c r="BC62" s="1198"/>
      <c r="BD62" s="1198"/>
      <c r="BE62" s="1198"/>
      <c r="BF62" s="1198"/>
      <c r="BG62" s="1198"/>
      <c r="BH62" s="1198"/>
      <c r="BI62" s="1198"/>
      <c r="BJ62" s="1198"/>
      <c r="BK62" s="1198"/>
      <c r="BL62" s="1198"/>
      <c r="BM62" s="1198"/>
      <c r="BN62" s="1198"/>
      <c r="BO62" s="1198"/>
      <c r="BP62" s="1198"/>
      <c r="BQ62" s="1198"/>
      <c r="BR62" s="1198"/>
      <c r="BS62" s="1198"/>
      <c r="BT62" s="1198"/>
      <c r="BU62" s="1198"/>
      <c r="BV62" s="1198"/>
      <c r="BW62" s="1198"/>
      <c r="BX62" s="1198"/>
      <c r="BY62" s="1198"/>
      <c r="BZ62" s="1198"/>
      <c r="CA62" s="1198"/>
      <c r="CB62" s="1198"/>
      <c r="CC62" s="1198"/>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c r="DB62" s="1198"/>
      <c r="DC62" s="1198"/>
      <c r="DD62" s="1198"/>
      <c r="DE62" s="252"/>
    </row>
    <row r="63" spans="1:109" ht="17.25" x14ac:dyDescent="0.15">
      <c r="B63" s="309" t="s">
        <v>600</v>
      </c>
    </row>
    <row r="64" spans="1:109" x14ac:dyDescent="0.15">
      <c r="B64" s="256"/>
      <c r="G64" s="1199"/>
      <c r="I64" s="1231"/>
      <c r="J64" s="1231"/>
      <c r="K64" s="1231"/>
      <c r="L64" s="1231"/>
      <c r="M64" s="1231"/>
      <c r="N64" s="1232"/>
      <c r="AM64" s="1199"/>
      <c r="AN64" s="1199" t="s">
        <v>593</v>
      </c>
      <c r="AP64" s="1200"/>
      <c r="AQ64" s="1200"/>
      <c r="AR64" s="1200"/>
      <c r="AY64" s="1199"/>
      <c r="BA64" s="1200"/>
      <c r="BB64" s="1200"/>
      <c r="BC64" s="1200"/>
      <c r="BK64" s="1199"/>
      <c r="BM64" s="1200"/>
      <c r="BN64" s="1200"/>
      <c r="BO64" s="1200"/>
      <c r="BW64" s="1199"/>
      <c r="BY64" s="1200"/>
      <c r="BZ64" s="1200"/>
      <c r="CA64" s="1200"/>
      <c r="CI64" s="1199"/>
      <c r="CK64" s="1200"/>
      <c r="CL64" s="1200"/>
      <c r="CM64" s="1200"/>
      <c r="CU64" s="1199"/>
      <c r="CW64" s="1200"/>
      <c r="CX64" s="1200"/>
      <c r="CY64" s="1200"/>
    </row>
    <row r="65" spans="2:107" x14ac:dyDescent="0.15">
      <c r="B65" s="256"/>
      <c r="AN65" s="1201" t="s">
        <v>601</v>
      </c>
      <c r="AO65" s="1202"/>
      <c r="AP65" s="1202"/>
      <c r="AQ65" s="1202"/>
      <c r="AR65" s="1202"/>
      <c r="AS65" s="1202"/>
      <c r="AT65" s="1202"/>
      <c r="AU65" s="1202"/>
      <c r="AV65" s="1202"/>
      <c r="AW65" s="1202"/>
      <c r="AX65" s="1202"/>
      <c r="AY65" s="1202"/>
      <c r="AZ65" s="1202"/>
      <c r="BA65" s="1202"/>
      <c r="BB65" s="1202"/>
      <c r="BC65" s="1202"/>
      <c r="BD65" s="1202"/>
      <c r="BE65" s="1202"/>
      <c r="BF65" s="1202"/>
      <c r="BG65" s="1202"/>
      <c r="BH65" s="1202"/>
      <c r="BI65" s="1202"/>
      <c r="BJ65" s="1202"/>
      <c r="BK65" s="1202"/>
      <c r="BL65" s="1202"/>
      <c r="BM65" s="1202"/>
      <c r="BN65" s="1202"/>
      <c r="BO65" s="1202"/>
      <c r="BP65" s="1202"/>
      <c r="BQ65" s="1202"/>
      <c r="BR65" s="1202"/>
      <c r="BS65" s="1202"/>
      <c r="BT65" s="1202"/>
      <c r="BU65" s="1202"/>
      <c r="BV65" s="1202"/>
      <c r="BW65" s="1202"/>
      <c r="BX65" s="1202"/>
      <c r="BY65" s="1202"/>
      <c r="BZ65" s="1202"/>
      <c r="CA65" s="1202"/>
      <c r="CB65" s="1202"/>
      <c r="CC65" s="1202"/>
      <c r="CD65" s="1202"/>
      <c r="CE65" s="1202"/>
      <c r="CF65" s="1202"/>
      <c r="CG65" s="1202"/>
      <c r="CH65" s="1202"/>
      <c r="CI65" s="1202"/>
      <c r="CJ65" s="1202"/>
      <c r="CK65" s="1202"/>
      <c r="CL65" s="1202"/>
      <c r="CM65" s="1202"/>
      <c r="CN65" s="1202"/>
      <c r="CO65" s="1202"/>
      <c r="CP65" s="1202"/>
      <c r="CQ65" s="1202"/>
      <c r="CR65" s="1202"/>
      <c r="CS65" s="1202"/>
      <c r="CT65" s="1202"/>
      <c r="CU65" s="1202"/>
      <c r="CV65" s="1202"/>
      <c r="CW65" s="1202"/>
      <c r="CX65" s="1202"/>
      <c r="CY65" s="1202"/>
      <c r="CZ65" s="1202"/>
      <c r="DA65" s="1202"/>
      <c r="DB65" s="1202"/>
      <c r="DC65" s="1203"/>
    </row>
    <row r="66" spans="2:107" x14ac:dyDescent="0.15">
      <c r="B66" s="256"/>
      <c r="AN66" s="1204"/>
      <c r="AO66" s="1205"/>
      <c r="AP66" s="1205"/>
      <c r="AQ66" s="1205"/>
      <c r="AR66" s="1205"/>
      <c r="AS66" s="1205"/>
      <c r="AT66" s="1205"/>
      <c r="AU66" s="1205"/>
      <c r="AV66" s="1205"/>
      <c r="AW66" s="1205"/>
      <c r="AX66" s="1205"/>
      <c r="AY66" s="1205"/>
      <c r="AZ66" s="1205"/>
      <c r="BA66" s="1205"/>
      <c r="BB66" s="1205"/>
      <c r="BC66" s="1205"/>
      <c r="BD66" s="1205"/>
      <c r="BE66" s="1205"/>
      <c r="BF66" s="1205"/>
      <c r="BG66" s="1205"/>
      <c r="BH66" s="1205"/>
      <c r="BI66" s="1205"/>
      <c r="BJ66" s="1205"/>
      <c r="BK66" s="1205"/>
      <c r="BL66" s="1205"/>
      <c r="BM66" s="1205"/>
      <c r="BN66" s="1205"/>
      <c r="BO66" s="1205"/>
      <c r="BP66" s="1205"/>
      <c r="BQ66" s="1205"/>
      <c r="BR66" s="1205"/>
      <c r="BS66" s="1205"/>
      <c r="BT66" s="1205"/>
      <c r="BU66" s="1205"/>
      <c r="BV66" s="1205"/>
      <c r="BW66" s="1205"/>
      <c r="BX66" s="1205"/>
      <c r="BY66" s="1205"/>
      <c r="BZ66" s="1205"/>
      <c r="CA66" s="1205"/>
      <c r="CB66" s="1205"/>
      <c r="CC66" s="1205"/>
      <c r="CD66" s="1205"/>
      <c r="CE66" s="1205"/>
      <c r="CF66" s="1205"/>
      <c r="CG66" s="1205"/>
      <c r="CH66" s="1205"/>
      <c r="CI66" s="1205"/>
      <c r="CJ66" s="1205"/>
      <c r="CK66" s="1205"/>
      <c r="CL66" s="1205"/>
      <c r="CM66" s="1205"/>
      <c r="CN66" s="1205"/>
      <c r="CO66" s="1205"/>
      <c r="CP66" s="1205"/>
      <c r="CQ66" s="1205"/>
      <c r="CR66" s="1205"/>
      <c r="CS66" s="1205"/>
      <c r="CT66" s="1205"/>
      <c r="CU66" s="1205"/>
      <c r="CV66" s="1205"/>
      <c r="CW66" s="1205"/>
      <c r="CX66" s="1205"/>
      <c r="CY66" s="1205"/>
      <c r="CZ66" s="1205"/>
      <c r="DA66" s="1205"/>
      <c r="DB66" s="1205"/>
      <c r="DC66" s="1206"/>
    </row>
    <row r="67" spans="2:107" x14ac:dyDescent="0.15">
      <c r="B67" s="256"/>
      <c r="AN67" s="1204"/>
      <c r="AO67" s="1205"/>
      <c r="AP67" s="1205"/>
      <c r="AQ67" s="1205"/>
      <c r="AR67" s="1205"/>
      <c r="AS67" s="1205"/>
      <c r="AT67" s="1205"/>
      <c r="AU67" s="1205"/>
      <c r="AV67" s="1205"/>
      <c r="AW67" s="1205"/>
      <c r="AX67" s="1205"/>
      <c r="AY67" s="1205"/>
      <c r="AZ67" s="1205"/>
      <c r="BA67" s="1205"/>
      <c r="BB67" s="1205"/>
      <c r="BC67" s="1205"/>
      <c r="BD67" s="1205"/>
      <c r="BE67" s="1205"/>
      <c r="BF67" s="1205"/>
      <c r="BG67" s="1205"/>
      <c r="BH67" s="1205"/>
      <c r="BI67" s="1205"/>
      <c r="BJ67" s="1205"/>
      <c r="BK67" s="1205"/>
      <c r="BL67" s="1205"/>
      <c r="BM67" s="1205"/>
      <c r="BN67" s="1205"/>
      <c r="BO67" s="1205"/>
      <c r="BP67" s="1205"/>
      <c r="BQ67" s="1205"/>
      <c r="BR67" s="1205"/>
      <c r="BS67" s="1205"/>
      <c r="BT67" s="1205"/>
      <c r="BU67" s="1205"/>
      <c r="BV67" s="1205"/>
      <c r="BW67" s="1205"/>
      <c r="BX67" s="1205"/>
      <c r="BY67" s="1205"/>
      <c r="BZ67" s="1205"/>
      <c r="CA67" s="1205"/>
      <c r="CB67" s="1205"/>
      <c r="CC67" s="1205"/>
      <c r="CD67" s="1205"/>
      <c r="CE67" s="1205"/>
      <c r="CF67" s="1205"/>
      <c r="CG67" s="1205"/>
      <c r="CH67" s="1205"/>
      <c r="CI67" s="1205"/>
      <c r="CJ67" s="1205"/>
      <c r="CK67" s="1205"/>
      <c r="CL67" s="1205"/>
      <c r="CM67" s="1205"/>
      <c r="CN67" s="1205"/>
      <c r="CO67" s="1205"/>
      <c r="CP67" s="1205"/>
      <c r="CQ67" s="1205"/>
      <c r="CR67" s="1205"/>
      <c r="CS67" s="1205"/>
      <c r="CT67" s="1205"/>
      <c r="CU67" s="1205"/>
      <c r="CV67" s="1205"/>
      <c r="CW67" s="1205"/>
      <c r="CX67" s="1205"/>
      <c r="CY67" s="1205"/>
      <c r="CZ67" s="1205"/>
      <c r="DA67" s="1205"/>
      <c r="DB67" s="1205"/>
      <c r="DC67" s="1206"/>
    </row>
    <row r="68" spans="2:107" x14ac:dyDescent="0.15">
      <c r="B68" s="256"/>
      <c r="AN68" s="1204"/>
      <c r="AO68" s="1205"/>
      <c r="AP68" s="1205"/>
      <c r="AQ68" s="1205"/>
      <c r="AR68" s="1205"/>
      <c r="AS68" s="1205"/>
      <c r="AT68" s="1205"/>
      <c r="AU68" s="1205"/>
      <c r="AV68" s="1205"/>
      <c r="AW68" s="1205"/>
      <c r="AX68" s="1205"/>
      <c r="AY68" s="1205"/>
      <c r="AZ68" s="1205"/>
      <c r="BA68" s="1205"/>
      <c r="BB68" s="1205"/>
      <c r="BC68" s="1205"/>
      <c r="BD68" s="1205"/>
      <c r="BE68" s="1205"/>
      <c r="BF68" s="1205"/>
      <c r="BG68" s="1205"/>
      <c r="BH68" s="1205"/>
      <c r="BI68" s="1205"/>
      <c r="BJ68" s="1205"/>
      <c r="BK68" s="1205"/>
      <c r="BL68" s="1205"/>
      <c r="BM68" s="1205"/>
      <c r="BN68" s="1205"/>
      <c r="BO68" s="1205"/>
      <c r="BP68" s="1205"/>
      <c r="BQ68" s="1205"/>
      <c r="BR68" s="1205"/>
      <c r="BS68" s="1205"/>
      <c r="BT68" s="1205"/>
      <c r="BU68" s="1205"/>
      <c r="BV68" s="1205"/>
      <c r="BW68" s="1205"/>
      <c r="BX68" s="1205"/>
      <c r="BY68" s="1205"/>
      <c r="BZ68" s="1205"/>
      <c r="CA68" s="1205"/>
      <c r="CB68" s="1205"/>
      <c r="CC68" s="1205"/>
      <c r="CD68" s="1205"/>
      <c r="CE68" s="1205"/>
      <c r="CF68" s="1205"/>
      <c r="CG68" s="1205"/>
      <c r="CH68" s="1205"/>
      <c r="CI68" s="1205"/>
      <c r="CJ68" s="1205"/>
      <c r="CK68" s="1205"/>
      <c r="CL68" s="1205"/>
      <c r="CM68" s="1205"/>
      <c r="CN68" s="1205"/>
      <c r="CO68" s="1205"/>
      <c r="CP68" s="1205"/>
      <c r="CQ68" s="1205"/>
      <c r="CR68" s="1205"/>
      <c r="CS68" s="1205"/>
      <c r="CT68" s="1205"/>
      <c r="CU68" s="1205"/>
      <c r="CV68" s="1205"/>
      <c r="CW68" s="1205"/>
      <c r="CX68" s="1205"/>
      <c r="CY68" s="1205"/>
      <c r="CZ68" s="1205"/>
      <c r="DA68" s="1205"/>
      <c r="DB68" s="1205"/>
      <c r="DC68" s="1206"/>
    </row>
    <row r="69" spans="2:107" x14ac:dyDescent="0.15">
      <c r="B69" s="256"/>
      <c r="AN69" s="1207"/>
      <c r="AO69" s="1208"/>
      <c r="AP69" s="1208"/>
      <c r="AQ69" s="1208"/>
      <c r="AR69" s="1208"/>
      <c r="AS69" s="1208"/>
      <c r="AT69" s="1208"/>
      <c r="AU69" s="1208"/>
      <c r="AV69" s="1208"/>
      <c r="AW69" s="1208"/>
      <c r="AX69" s="1208"/>
      <c r="AY69" s="1208"/>
      <c r="AZ69" s="1208"/>
      <c r="BA69" s="1208"/>
      <c r="BB69" s="1208"/>
      <c r="BC69" s="1208"/>
      <c r="BD69" s="1208"/>
      <c r="BE69" s="1208"/>
      <c r="BF69" s="1208"/>
      <c r="BG69" s="1208"/>
      <c r="BH69" s="1208"/>
      <c r="BI69" s="1208"/>
      <c r="BJ69" s="1208"/>
      <c r="BK69" s="1208"/>
      <c r="BL69" s="1208"/>
      <c r="BM69" s="1208"/>
      <c r="BN69" s="1208"/>
      <c r="BO69" s="1208"/>
      <c r="BP69" s="1208"/>
      <c r="BQ69" s="1208"/>
      <c r="BR69" s="1208"/>
      <c r="BS69" s="1208"/>
      <c r="BT69" s="1208"/>
      <c r="BU69" s="1208"/>
      <c r="BV69" s="1208"/>
      <c r="BW69" s="1208"/>
      <c r="BX69" s="1208"/>
      <c r="BY69" s="1208"/>
      <c r="BZ69" s="1208"/>
      <c r="CA69" s="1208"/>
      <c r="CB69" s="1208"/>
      <c r="CC69" s="1208"/>
      <c r="CD69" s="1208"/>
      <c r="CE69" s="1208"/>
      <c r="CF69" s="1208"/>
      <c r="CG69" s="1208"/>
      <c r="CH69" s="1208"/>
      <c r="CI69" s="1208"/>
      <c r="CJ69" s="1208"/>
      <c r="CK69" s="1208"/>
      <c r="CL69" s="1208"/>
      <c r="CM69" s="1208"/>
      <c r="CN69" s="1208"/>
      <c r="CO69" s="1208"/>
      <c r="CP69" s="1208"/>
      <c r="CQ69" s="1208"/>
      <c r="CR69" s="1208"/>
      <c r="CS69" s="1208"/>
      <c r="CT69" s="1208"/>
      <c r="CU69" s="1208"/>
      <c r="CV69" s="1208"/>
      <c r="CW69" s="1208"/>
      <c r="CX69" s="1208"/>
      <c r="CY69" s="1208"/>
      <c r="CZ69" s="1208"/>
      <c r="DA69" s="1208"/>
      <c r="DB69" s="1208"/>
      <c r="DC69" s="1209"/>
    </row>
    <row r="70" spans="2:107" x14ac:dyDescent="0.15">
      <c r="B70" s="256"/>
      <c r="H70" s="1233"/>
      <c r="I70" s="1233"/>
      <c r="J70" s="1234"/>
      <c r="K70" s="1234"/>
      <c r="L70" s="1235"/>
      <c r="M70" s="1234"/>
      <c r="N70" s="1235"/>
      <c r="AN70" s="1210"/>
      <c r="AO70" s="1210"/>
      <c r="AP70" s="1210"/>
      <c r="AZ70" s="1210"/>
      <c r="BA70" s="1210"/>
      <c r="BB70" s="1210"/>
      <c r="BL70" s="1210"/>
      <c r="BM70" s="1210"/>
      <c r="BN70" s="1210"/>
      <c r="BX70" s="1210"/>
      <c r="BY70" s="1210"/>
      <c r="BZ70" s="1210"/>
      <c r="CJ70" s="1210"/>
      <c r="CK70" s="1210"/>
      <c r="CL70" s="1210"/>
      <c r="CV70" s="1210"/>
      <c r="CW70" s="1210"/>
      <c r="CX70" s="1210"/>
    </row>
    <row r="71" spans="2:107" x14ac:dyDescent="0.15">
      <c r="B71" s="256"/>
      <c r="G71" s="1236"/>
      <c r="I71" s="1237"/>
      <c r="J71" s="1234"/>
      <c r="K71" s="1234"/>
      <c r="L71" s="1235"/>
      <c r="M71" s="1234"/>
      <c r="N71" s="1235"/>
      <c r="AM71" s="1236"/>
      <c r="AN71" s="252" t="s">
        <v>595</v>
      </c>
    </row>
    <row r="72" spans="2:107" x14ac:dyDescent="0.15">
      <c r="B72" s="256"/>
      <c r="G72" s="1211"/>
      <c r="H72" s="1211"/>
      <c r="I72" s="1211"/>
      <c r="J72" s="1211"/>
      <c r="K72" s="1212"/>
      <c r="L72" s="1212"/>
      <c r="M72" s="1213"/>
      <c r="N72" s="1213"/>
      <c r="AN72" s="1214"/>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6"/>
      <c r="BP72" s="1217" t="s">
        <v>548</v>
      </c>
      <c r="BQ72" s="1217"/>
      <c r="BR72" s="1217"/>
      <c r="BS72" s="1217"/>
      <c r="BT72" s="1217"/>
      <c r="BU72" s="1217"/>
      <c r="BV72" s="1217"/>
      <c r="BW72" s="1217"/>
      <c r="BX72" s="1217" t="s">
        <v>549</v>
      </c>
      <c r="BY72" s="1217"/>
      <c r="BZ72" s="1217"/>
      <c r="CA72" s="1217"/>
      <c r="CB72" s="1217"/>
      <c r="CC72" s="1217"/>
      <c r="CD72" s="1217"/>
      <c r="CE72" s="1217"/>
      <c r="CF72" s="1217" t="s">
        <v>550</v>
      </c>
      <c r="CG72" s="1217"/>
      <c r="CH72" s="1217"/>
      <c r="CI72" s="1217"/>
      <c r="CJ72" s="1217"/>
      <c r="CK72" s="1217"/>
      <c r="CL72" s="1217"/>
      <c r="CM72" s="1217"/>
      <c r="CN72" s="1217" t="s">
        <v>551</v>
      </c>
      <c r="CO72" s="1217"/>
      <c r="CP72" s="1217"/>
      <c r="CQ72" s="1217"/>
      <c r="CR72" s="1217"/>
      <c r="CS72" s="1217"/>
      <c r="CT72" s="1217"/>
      <c r="CU72" s="1217"/>
      <c r="CV72" s="1217" t="s">
        <v>552</v>
      </c>
      <c r="CW72" s="1217"/>
      <c r="CX72" s="1217"/>
      <c r="CY72" s="1217"/>
      <c r="CZ72" s="1217"/>
      <c r="DA72" s="1217"/>
      <c r="DB72" s="1217"/>
      <c r="DC72" s="1217"/>
    </row>
    <row r="73" spans="2:107" x14ac:dyDescent="0.15">
      <c r="B73" s="256"/>
      <c r="G73" s="1218"/>
      <c r="H73" s="1218"/>
      <c r="I73" s="1218"/>
      <c r="J73" s="1218"/>
      <c r="K73" s="1238"/>
      <c r="L73" s="1238"/>
      <c r="M73" s="1238"/>
      <c r="N73" s="1238"/>
      <c r="AM73" s="1210"/>
      <c r="AN73" s="1221" t="s">
        <v>596</v>
      </c>
      <c r="AO73" s="1221"/>
      <c r="AP73" s="1221"/>
      <c r="AQ73" s="1221"/>
      <c r="AR73" s="1221"/>
      <c r="AS73" s="1221"/>
      <c r="AT73" s="1221"/>
      <c r="AU73" s="1221"/>
      <c r="AV73" s="1221"/>
      <c r="AW73" s="1221"/>
      <c r="AX73" s="1221"/>
      <c r="AY73" s="1221"/>
      <c r="AZ73" s="1221"/>
      <c r="BA73" s="1221"/>
      <c r="BB73" s="1221" t="s">
        <v>597</v>
      </c>
      <c r="BC73" s="1221"/>
      <c r="BD73" s="1221"/>
      <c r="BE73" s="1221"/>
      <c r="BF73" s="1221"/>
      <c r="BG73" s="1221"/>
      <c r="BH73" s="1221"/>
      <c r="BI73" s="1221"/>
      <c r="BJ73" s="1221"/>
      <c r="BK73" s="1221"/>
      <c r="BL73" s="1221"/>
      <c r="BM73" s="1221"/>
      <c r="BN73" s="1221"/>
      <c r="BO73" s="1221"/>
      <c r="BP73" s="1222">
        <v>142.1</v>
      </c>
      <c r="BQ73" s="1222"/>
      <c r="BR73" s="1222"/>
      <c r="BS73" s="1222"/>
      <c r="BT73" s="1222"/>
      <c r="BU73" s="1222"/>
      <c r="BV73" s="1222"/>
      <c r="BW73" s="1222"/>
      <c r="BX73" s="1222">
        <v>174</v>
      </c>
      <c r="BY73" s="1222"/>
      <c r="BZ73" s="1222"/>
      <c r="CA73" s="1222"/>
      <c r="CB73" s="1222"/>
      <c r="CC73" s="1222"/>
      <c r="CD73" s="1222"/>
      <c r="CE73" s="1222"/>
      <c r="CF73" s="1222">
        <v>154.1</v>
      </c>
      <c r="CG73" s="1222"/>
      <c r="CH73" s="1222"/>
      <c r="CI73" s="1222"/>
      <c r="CJ73" s="1222"/>
      <c r="CK73" s="1222"/>
      <c r="CL73" s="1222"/>
      <c r="CM73" s="1222"/>
      <c r="CN73" s="1222">
        <v>147.9</v>
      </c>
      <c r="CO73" s="1222"/>
      <c r="CP73" s="1222"/>
      <c r="CQ73" s="1222"/>
      <c r="CR73" s="1222"/>
      <c r="CS73" s="1222"/>
      <c r="CT73" s="1222"/>
      <c r="CU73" s="1222"/>
      <c r="CV73" s="1222">
        <v>99</v>
      </c>
      <c r="CW73" s="1222"/>
      <c r="CX73" s="1222"/>
      <c r="CY73" s="1222"/>
      <c r="CZ73" s="1222"/>
      <c r="DA73" s="1222"/>
      <c r="DB73" s="1222"/>
      <c r="DC73" s="1222"/>
    </row>
    <row r="74" spans="2:107" x14ac:dyDescent="0.15">
      <c r="B74" s="256"/>
      <c r="G74" s="1218"/>
      <c r="H74" s="1218"/>
      <c r="I74" s="1218"/>
      <c r="J74" s="1218"/>
      <c r="K74" s="1238"/>
      <c r="L74" s="1238"/>
      <c r="M74" s="1238"/>
      <c r="N74" s="1238"/>
      <c r="AM74" s="1210"/>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x14ac:dyDescent="0.15">
      <c r="B75" s="256"/>
      <c r="G75" s="1218"/>
      <c r="H75" s="1218"/>
      <c r="I75" s="1211"/>
      <c r="J75" s="1211"/>
      <c r="K75" s="1220"/>
      <c r="L75" s="1220"/>
      <c r="M75" s="1220"/>
      <c r="N75" s="1220"/>
      <c r="AM75" s="1210"/>
      <c r="AN75" s="1221"/>
      <c r="AO75" s="1221"/>
      <c r="AP75" s="1221"/>
      <c r="AQ75" s="1221"/>
      <c r="AR75" s="1221"/>
      <c r="AS75" s="1221"/>
      <c r="AT75" s="1221"/>
      <c r="AU75" s="1221"/>
      <c r="AV75" s="1221"/>
      <c r="AW75" s="1221"/>
      <c r="AX75" s="1221"/>
      <c r="AY75" s="1221"/>
      <c r="AZ75" s="1221"/>
      <c r="BA75" s="1221"/>
      <c r="BB75" s="1221" t="s">
        <v>602</v>
      </c>
      <c r="BC75" s="1221"/>
      <c r="BD75" s="1221"/>
      <c r="BE75" s="1221"/>
      <c r="BF75" s="1221"/>
      <c r="BG75" s="1221"/>
      <c r="BH75" s="1221"/>
      <c r="BI75" s="1221"/>
      <c r="BJ75" s="1221"/>
      <c r="BK75" s="1221"/>
      <c r="BL75" s="1221"/>
      <c r="BM75" s="1221"/>
      <c r="BN75" s="1221"/>
      <c r="BO75" s="1221"/>
      <c r="BP75" s="1222">
        <v>15.1</v>
      </c>
      <c r="BQ75" s="1222"/>
      <c r="BR75" s="1222"/>
      <c r="BS75" s="1222"/>
      <c r="BT75" s="1222"/>
      <c r="BU75" s="1222"/>
      <c r="BV75" s="1222"/>
      <c r="BW75" s="1222"/>
      <c r="BX75" s="1222">
        <v>16</v>
      </c>
      <c r="BY75" s="1222"/>
      <c r="BZ75" s="1222"/>
      <c r="CA75" s="1222"/>
      <c r="CB75" s="1222"/>
      <c r="CC75" s="1222"/>
      <c r="CD75" s="1222"/>
      <c r="CE75" s="1222"/>
      <c r="CF75" s="1222">
        <v>14.2</v>
      </c>
      <c r="CG75" s="1222"/>
      <c r="CH75" s="1222"/>
      <c r="CI75" s="1222"/>
      <c r="CJ75" s="1222"/>
      <c r="CK75" s="1222"/>
      <c r="CL75" s="1222"/>
      <c r="CM75" s="1222"/>
      <c r="CN75" s="1222">
        <v>12.5</v>
      </c>
      <c r="CO75" s="1222"/>
      <c r="CP75" s="1222"/>
      <c r="CQ75" s="1222"/>
      <c r="CR75" s="1222"/>
      <c r="CS75" s="1222"/>
      <c r="CT75" s="1222"/>
      <c r="CU75" s="1222"/>
      <c r="CV75" s="1222">
        <v>10.7</v>
      </c>
      <c r="CW75" s="1222"/>
      <c r="CX75" s="1222"/>
      <c r="CY75" s="1222"/>
      <c r="CZ75" s="1222"/>
      <c r="DA75" s="1222"/>
      <c r="DB75" s="1222"/>
      <c r="DC75" s="1222"/>
    </row>
    <row r="76" spans="2:107" x14ac:dyDescent="0.15">
      <c r="B76" s="256"/>
      <c r="G76" s="1218"/>
      <c r="H76" s="1218"/>
      <c r="I76" s="1211"/>
      <c r="J76" s="1211"/>
      <c r="K76" s="1220"/>
      <c r="L76" s="1220"/>
      <c r="M76" s="1220"/>
      <c r="N76" s="1220"/>
      <c r="AM76" s="1210"/>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x14ac:dyDescent="0.15">
      <c r="B77" s="256"/>
      <c r="G77" s="1211"/>
      <c r="H77" s="1211"/>
      <c r="I77" s="1211"/>
      <c r="J77" s="1211"/>
      <c r="K77" s="1238"/>
      <c r="L77" s="1238"/>
      <c r="M77" s="1238"/>
      <c r="N77" s="1238"/>
      <c r="AN77" s="1217" t="s">
        <v>599</v>
      </c>
      <c r="AO77" s="1217"/>
      <c r="AP77" s="1217"/>
      <c r="AQ77" s="1217"/>
      <c r="AR77" s="1217"/>
      <c r="AS77" s="1217"/>
      <c r="AT77" s="1217"/>
      <c r="AU77" s="1217"/>
      <c r="AV77" s="1217"/>
      <c r="AW77" s="1217"/>
      <c r="AX77" s="1217"/>
      <c r="AY77" s="1217"/>
      <c r="AZ77" s="1217"/>
      <c r="BA77" s="1217"/>
      <c r="BB77" s="1221" t="s">
        <v>597</v>
      </c>
      <c r="BC77" s="1221"/>
      <c r="BD77" s="1221"/>
      <c r="BE77" s="1221"/>
      <c r="BF77" s="1221"/>
      <c r="BG77" s="1221"/>
      <c r="BH77" s="1221"/>
      <c r="BI77" s="1221"/>
      <c r="BJ77" s="1221"/>
      <c r="BK77" s="1221"/>
      <c r="BL77" s="1221"/>
      <c r="BM77" s="1221"/>
      <c r="BN77" s="1221"/>
      <c r="BO77" s="1221"/>
      <c r="BP77" s="1222">
        <v>0</v>
      </c>
      <c r="BQ77" s="1222"/>
      <c r="BR77" s="1222"/>
      <c r="BS77" s="1222"/>
      <c r="BT77" s="1222"/>
      <c r="BU77" s="1222"/>
      <c r="BV77" s="1222"/>
      <c r="BW77" s="1222"/>
      <c r="BX77" s="1222">
        <v>0</v>
      </c>
      <c r="BY77" s="1222"/>
      <c r="BZ77" s="1222"/>
      <c r="CA77" s="1222"/>
      <c r="CB77" s="1222"/>
      <c r="CC77" s="1222"/>
      <c r="CD77" s="1222"/>
      <c r="CE77" s="1222"/>
      <c r="CF77" s="1222">
        <v>0</v>
      </c>
      <c r="CG77" s="1222"/>
      <c r="CH77" s="1222"/>
      <c r="CI77" s="1222"/>
      <c r="CJ77" s="1222"/>
      <c r="CK77" s="1222"/>
      <c r="CL77" s="1222"/>
      <c r="CM77" s="1222"/>
      <c r="CN77" s="1222">
        <v>0</v>
      </c>
      <c r="CO77" s="1222"/>
      <c r="CP77" s="1222"/>
      <c r="CQ77" s="1222"/>
      <c r="CR77" s="1222"/>
      <c r="CS77" s="1222"/>
      <c r="CT77" s="1222"/>
      <c r="CU77" s="1222"/>
      <c r="CV77" s="1222">
        <v>0</v>
      </c>
      <c r="CW77" s="1222"/>
      <c r="CX77" s="1222"/>
      <c r="CY77" s="1222"/>
      <c r="CZ77" s="1222"/>
      <c r="DA77" s="1222"/>
      <c r="DB77" s="1222"/>
      <c r="DC77" s="1222"/>
    </row>
    <row r="78" spans="2:107" x14ac:dyDescent="0.15">
      <c r="B78" s="256"/>
      <c r="G78" s="1211"/>
      <c r="H78" s="1211"/>
      <c r="I78" s="1211"/>
      <c r="J78" s="1211"/>
      <c r="K78" s="1238"/>
      <c r="L78" s="1238"/>
      <c r="M78" s="1238"/>
      <c r="N78" s="1238"/>
      <c r="AN78" s="1217"/>
      <c r="AO78" s="1217"/>
      <c r="AP78" s="1217"/>
      <c r="AQ78" s="1217"/>
      <c r="AR78" s="1217"/>
      <c r="AS78" s="1217"/>
      <c r="AT78" s="1217"/>
      <c r="AU78" s="1217"/>
      <c r="AV78" s="1217"/>
      <c r="AW78" s="1217"/>
      <c r="AX78" s="1217"/>
      <c r="AY78" s="1217"/>
      <c r="AZ78" s="1217"/>
      <c r="BA78" s="1217"/>
      <c r="BB78" s="1221"/>
      <c r="BC78" s="1221"/>
      <c r="BD78" s="1221"/>
      <c r="BE78" s="1221"/>
      <c r="BF78" s="1221"/>
      <c r="BG78" s="1221"/>
      <c r="BH78" s="1221"/>
      <c r="BI78" s="1221"/>
      <c r="BJ78" s="1221"/>
      <c r="BK78" s="1221"/>
      <c r="BL78" s="1221"/>
      <c r="BM78" s="1221"/>
      <c r="BN78" s="1221"/>
      <c r="BO78" s="1221"/>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x14ac:dyDescent="0.15">
      <c r="B79" s="256"/>
      <c r="G79" s="1211"/>
      <c r="H79" s="1211"/>
      <c r="I79" s="1224"/>
      <c r="J79" s="1224"/>
      <c r="K79" s="1239"/>
      <c r="L79" s="1239"/>
      <c r="M79" s="1239"/>
      <c r="N79" s="1239"/>
      <c r="AN79" s="1217"/>
      <c r="AO79" s="1217"/>
      <c r="AP79" s="1217"/>
      <c r="AQ79" s="1217"/>
      <c r="AR79" s="1217"/>
      <c r="AS79" s="1217"/>
      <c r="AT79" s="1217"/>
      <c r="AU79" s="1217"/>
      <c r="AV79" s="1217"/>
      <c r="AW79" s="1217"/>
      <c r="AX79" s="1217"/>
      <c r="AY79" s="1217"/>
      <c r="AZ79" s="1217"/>
      <c r="BA79" s="1217"/>
      <c r="BB79" s="1221" t="s">
        <v>602</v>
      </c>
      <c r="BC79" s="1221"/>
      <c r="BD79" s="1221"/>
      <c r="BE79" s="1221"/>
      <c r="BF79" s="1221"/>
      <c r="BG79" s="1221"/>
      <c r="BH79" s="1221"/>
      <c r="BI79" s="1221"/>
      <c r="BJ79" s="1221"/>
      <c r="BK79" s="1221"/>
      <c r="BL79" s="1221"/>
      <c r="BM79" s="1221"/>
      <c r="BN79" s="1221"/>
      <c r="BO79" s="1221"/>
      <c r="BP79" s="1222">
        <v>7.1</v>
      </c>
      <c r="BQ79" s="1222"/>
      <c r="BR79" s="1222"/>
      <c r="BS79" s="1222"/>
      <c r="BT79" s="1222"/>
      <c r="BU79" s="1222"/>
      <c r="BV79" s="1222"/>
      <c r="BW79" s="1222"/>
      <c r="BX79" s="1222">
        <v>7.4</v>
      </c>
      <c r="BY79" s="1222"/>
      <c r="BZ79" s="1222"/>
      <c r="CA79" s="1222"/>
      <c r="CB79" s="1222"/>
      <c r="CC79" s="1222"/>
      <c r="CD79" s="1222"/>
      <c r="CE79" s="1222"/>
      <c r="CF79" s="1222">
        <v>7.4</v>
      </c>
      <c r="CG79" s="1222"/>
      <c r="CH79" s="1222"/>
      <c r="CI79" s="1222"/>
      <c r="CJ79" s="1222"/>
      <c r="CK79" s="1222"/>
      <c r="CL79" s="1222"/>
      <c r="CM79" s="1222"/>
      <c r="CN79" s="1222">
        <v>8</v>
      </c>
      <c r="CO79" s="1222"/>
      <c r="CP79" s="1222"/>
      <c r="CQ79" s="1222"/>
      <c r="CR79" s="1222"/>
      <c r="CS79" s="1222"/>
      <c r="CT79" s="1222"/>
      <c r="CU79" s="1222"/>
      <c r="CV79" s="1222">
        <v>6.6</v>
      </c>
      <c r="CW79" s="1222"/>
      <c r="CX79" s="1222"/>
      <c r="CY79" s="1222"/>
      <c r="CZ79" s="1222"/>
      <c r="DA79" s="1222"/>
      <c r="DB79" s="1222"/>
      <c r="DC79" s="1222"/>
    </row>
    <row r="80" spans="2:107" x14ac:dyDescent="0.15">
      <c r="B80" s="256"/>
      <c r="G80" s="1211"/>
      <c r="H80" s="1211"/>
      <c r="I80" s="1224"/>
      <c r="J80" s="1224"/>
      <c r="K80" s="1239"/>
      <c r="L80" s="1239"/>
      <c r="M80" s="1239"/>
      <c r="N80" s="1239"/>
      <c r="AN80" s="1217"/>
      <c r="AO80" s="1217"/>
      <c r="AP80" s="1217"/>
      <c r="AQ80" s="1217"/>
      <c r="AR80" s="1217"/>
      <c r="AS80" s="1217"/>
      <c r="AT80" s="1217"/>
      <c r="AU80" s="1217"/>
      <c r="AV80" s="1217"/>
      <c r="AW80" s="1217"/>
      <c r="AX80" s="1217"/>
      <c r="AY80" s="1217"/>
      <c r="AZ80" s="1217"/>
      <c r="BA80" s="1217"/>
      <c r="BB80" s="1221"/>
      <c r="BC80" s="1221"/>
      <c r="BD80" s="1221"/>
      <c r="BE80" s="1221"/>
      <c r="BF80" s="1221"/>
      <c r="BG80" s="1221"/>
      <c r="BH80" s="1221"/>
      <c r="BI80" s="1221"/>
      <c r="BJ80" s="1221"/>
      <c r="BK80" s="1221"/>
      <c r="BL80" s="1221"/>
      <c r="BM80" s="1221"/>
      <c r="BN80" s="1221"/>
      <c r="BO80" s="1221"/>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x14ac:dyDescent="0.15">
      <c r="B81" s="256"/>
    </row>
    <row r="82" spans="2:109" ht="17.25" x14ac:dyDescent="0.15">
      <c r="B82" s="256"/>
      <c r="K82" s="1240"/>
      <c r="L82" s="1240"/>
      <c r="M82" s="1240"/>
      <c r="N82" s="1240"/>
      <c r="AQ82" s="1240"/>
      <c r="AR82" s="1240"/>
      <c r="AS82" s="1240"/>
      <c r="AT82" s="1240"/>
      <c r="BC82" s="1240"/>
      <c r="BD82" s="1240"/>
      <c r="BE82" s="1240"/>
      <c r="BF82" s="1240"/>
      <c r="BO82" s="1240"/>
      <c r="BP82" s="1240"/>
      <c r="BQ82" s="1240"/>
      <c r="BR82" s="1240"/>
      <c r="CA82" s="1240"/>
      <c r="CB82" s="1240"/>
      <c r="CC82" s="1240"/>
      <c r="CD82" s="1240"/>
      <c r="CM82" s="1240"/>
      <c r="CN82" s="1240"/>
      <c r="CO82" s="1240"/>
      <c r="CP82" s="1240"/>
      <c r="CY82" s="1240"/>
      <c r="CZ82" s="1240"/>
      <c r="DA82" s="1240"/>
      <c r="DB82" s="1240"/>
      <c r="DC82" s="1240"/>
    </row>
    <row r="83" spans="2:109" x14ac:dyDescent="0.15">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x14ac:dyDescent="0.15">
      <c r="DD84" s="252"/>
      <c r="DE84" s="252"/>
    </row>
    <row r="85" spans="2:109" x14ac:dyDescent="0.15">
      <c r="DD85" s="252"/>
      <c r="DE85" s="252"/>
    </row>
  </sheetData>
  <sheetProtection algorithmName="SHA-512" hashValue="AVekOhbfX4WcihojoRkiXZze4Pji1qIF0DYLxgcBPHhl8Do4AL1rb4LG4DZp0TJdrhoEpfPAR/1Xh4Cz4I3Jww==" saltValue="2aULYmtTOPRV4GBAYH3bi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BD447-B448-4113-8D83-34D94C5803A5}">
  <sheetPr>
    <pageSetUpPr fitToPage="1"/>
  </sheetPr>
  <dimension ref="A1:DR125"/>
  <sheetViews>
    <sheetView showGridLines="0" topLeftCell="A67" zoomScale="60" zoomScaleNormal="60" zoomScaleSheetLayoutView="70" workbookViewId="0">
      <selection activeCell="AN65" sqref="AN65:DC69"/>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495</v>
      </c>
    </row>
  </sheetData>
  <sheetProtection algorithmName="SHA-512" hashValue="v4/crGJed6zmVQnZRInqYFvKEHXHrLsufbXExu2KX8cMpiEbRHHLE3sHYZYm4JmODrFSt870gPUMb/Wxj0o8Tg==" saltValue="ZpAyFcj7Jxgu9onWpS4mC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15936-FDE4-4B81-B4E5-41F1FA5D61BA}">
  <sheetPr>
    <pageSetUpPr fitToPage="1"/>
  </sheetPr>
  <dimension ref="A1:DR125"/>
  <sheetViews>
    <sheetView showGridLines="0" topLeftCell="A57" zoomScale="60" zoomScaleNormal="60" zoomScaleSheetLayoutView="55" workbookViewId="0">
      <selection activeCell="AN65" sqref="AN65:DC69"/>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495</v>
      </c>
    </row>
  </sheetData>
  <sheetProtection algorithmName="SHA-512" hashValue="TKCo4KdGUWjawAnTjrEvvYm7nx5yqHbjo5z1sz3u/F6rllaQKpyoG1pmwE9xj3+bZx0wlHV/7xaqX+7vzHm8lw==" saltValue="vwvUKaZByepXYtrtwhWxx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545</v>
      </c>
      <c r="G2" s="146"/>
      <c r="H2" s="147"/>
    </row>
    <row r="3" spans="1:8" x14ac:dyDescent="0.15">
      <c r="A3" s="143" t="s">
        <v>538</v>
      </c>
      <c r="B3" s="148"/>
      <c r="C3" s="149"/>
      <c r="D3" s="150">
        <v>612415</v>
      </c>
      <c r="E3" s="151"/>
      <c r="F3" s="152">
        <v>317319</v>
      </c>
      <c r="G3" s="153"/>
      <c r="H3" s="154"/>
    </row>
    <row r="4" spans="1:8" x14ac:dyDescent="0.15">
      <c r="A4" s="155"/>
      <c r="B4" s="156"/>
      <c r="C4" s="157"/>
      <c r="D4" s="158">
        <v>252523</v>
      </c>
      <c r="E4" s="159"/>
      <c r="F4" s="160">
        <v>164214</v>
      </c>
      <c r="G4" s="161"/>
      <c r="H4" s="162"/>
    </row>
    <row r="5" spans="1:8" x14ac:dyDescent="0.15">
      <c r="A5" s="143" t="s">
        <v>540</v>
      </c>
      <c r="B5" s="148"/>
      <c r="C5" s="149"/>
      <c r="D5" s="150">
        <v>579949</v>
      </c>
      <c r="E5" s="151"/>
      <c r="F5" s="152">
        <v>289738</v>
      </c>
      <c r="G5" s="153"/>
      <c r="H5" s="154"/>
    </row>
    <row r="6" spans="1:8" x14ac:dyDescent="0.15">
      <c r="A6" s="155"/>
      <c r="B6" s="156"/>
      <c r="C6" s="157"/>
      <c r="D6" s="158">
        <v>27281</v>
      </c>
      <c r="E6" s="159"/>
      <c r="F6" s="160">
        <v>156238</v>
      </c>
      <c r="G6" s="161"/>
      <c r="H6" s="162"/>
    </row>
    <row r="7" spans="1:8" x14ac:dyDescent="0.15">
      <c r="A7" s="143" t="s">
        <v>541</v>
      </c>
      <c r="B7" s="148"/>
      <c r="C7" s="149"/>
      <c r="D7" s="150">
        <v>878000</v>
      </c>
      <c r="E7" s="151"/>
      <c r="F7" s="152">
        <v>316937</v>
      </c>
      <c r="G7" s="153"/>
      <c r="H7" s="154"/>
    </row>
    <row r="8" spans="1:8" x14ac:dyDescent="0.15">
      <c r="A8" s="155"/>
      <c r="B8" s="156"/>
      <c r="C8" s="157"/>
      <c r="D8" s="158">
        <v>63411</v>
      </c>
      <c r="E8" s="159"/>
      <c r="F8" s="160">
        <v>199150</v>
      </c>
      <c r="G8" s="161"/>
      <c r="H8" s="162"/>
    </row>
    <row r="9" spans="1:8" x14ac:dyDescent="0.15">
      <c r="A9" s="143" t="s">
        <v>542</v>
      </c>
      <c r="B9" s="148"/>
      <c r="C9" s="149"/>
      <c r="D9" s="150">
        <v>961192</v>
      </c>
      <c r="E9" s="151"/>
      <c r="F9" s="152">
        <v>332350</v>
      </c>
      <c r="G9" s="153"/>
      <c r="H9" s="154"/>
    </row>
    <row r="10" spans="1:8" x14ac:dyDescent="0.15">
      <c r="A10" s="155"/>
      <c r="B10" s="156"/>
      <c r="C10" s="157"/>
      <c r="D10" s="158">
        <v>57626</v>
      </c>
      <c r="E10" s="159"/>
      <c r="F10" s="160">
        <v>200453</v>
      </c>
      <c r="G10" s="161"/>
      <c r="H10" s="162"/>
    </row>
    <row r="11" spans="1:8" x14ac:dyDescent="0.15">
      <c r="A11" s="143" t="s">
        <v>543</v>
      </c>
      <c r="B11" s="148"/>
      <c r="C11" s="149"/>
      <c r="D11" s="150">
        <v>284014</v>
      </c>
      <c r="E11" s="151"/>
      <c r="F11" s="152">
        <v>362690</v>
      </c>
      <c r="G11" s="153"/>
      <c r="H11" s="154"/>
    </row>
    <row r="12" spans="1:8" x14ac:dyDescent="0.15">
      <c r="A12" s="155"/>
      <c r="B12" s="156"/>
      <c r="C12" s="163"/>
      <c r="D12" s="158">
        <v>5660</v>
      </c>
      <c r="E12" s="159"/>
      <c r="F12" s="160">
        <v>172580</v>
      </c>
      <c r="G12" s="161"/>
      <c r="H12" s="162"/>
    </row>
    <row r="13" spans="1:8" x14ac:dyDescent="0.15">
      <c r="A13" s="143"/>
      <c r="B13" s="148"/>
      <c r="C13" s="149"/>
      <c r="D13" s="150">
        <v>663114</v>
      </c>
      <c r="E13" s="151"/>
      <c r="F13" s="152">
        <v>323807</v>
      </c>
      <c r="G13" s="164"/>
      <c r="H13" s="154"/>
    </row>
    <row r="14" spans="1:8" x14ac:dyDescent="0.15">
      <c r="A14" s="155"/>
      <c r="B14" s="156"/>
      <c r="C14" s="157"/>
      <c r="D14" s="158">
        <v>81300</v>
      </c>
      <c r="E14" s="159"/>
      <c r="F14" s="160">
        <v>178527</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12.86</v>
      </c>
      <c r="C19" s="165">
        <f>ROUND(VALUE(SUBSTITUTE(実質収支比率等に係る経年分析!G$48,"▲","-")),2)</f>
        <v>20.58</v>
      </c>
      <c r="D19" s="165">
        <f>ROUND(VALUE(SUBSTITUTE(実質収支比率等に係る経年分析!H$48,"▲","-")),2)</f>
        <v>0.34</v>
      </c>
      <c r="E19" s="165">
        <f>ROUND(VALUE(SUBSTITUTE(実質収支比率等に係る経年分析!I$48,"▲","-")),2)</f>
        <v>10.11</v>
      </c>
      <c r="F19" s="165">
        <f>ROUND(VALUE(SUBSTITUTE(実質収支比率等に係る経年分析!J$48,"▲","-")),2)</f>
        <v>15.18</v>
      </c>
    </row>
    <row r="20" spans="1:11" x14ac:dyDescent="0.15">
      <c r="A20" s="165" t="s">
        <v>55</v>
      </c>
      <c r="B20" s="165">
        <f>ROUND(VALUE(SUBSTITUTE(実質収支比率等に係る経年分析!F$47,"▲","-")),2)</f>
        <v>39.409999999999997</v>
      </c>
      <c r="C20" s="165">
        <f>ROUND(VALUE(SUBSTITUTE(実質収支比率等に係る経年分析!G$47,"▲","-")),2)</f>
        <v>35.29</v>
      </c>
      <c r="D20" s="165">
        <f>ROUND(VALUE(SUBSTITUTE(実質収支比率等に係る経年分析!H$47,"▲","-")),2)</f>
        <v>36.33</v>
      </c>
      <c r="E20" s="165">
        <f>ROUND(VALUE(SUBSTITUTE(実質収支比率等に係る経年分析!I$47,"▲","-")),2)</f>
        <v>32.729999999999997</v>
      </c>
      <c r="F20" s="165">
        <f>ROUND(VALUE(SUBSTITUTE(実質収支比率等に係る経年分析!J$47,"▲","-")),2)</f>
        <v>37.61</v>
      </c>
    </row>
    <row r="21" spans="1:11" x14ac:dyDescent="0.15">
      <c r="A21" s="165" t="s">
        <v>56</v>
      </c>
      <c r="B21" s="165">
        <f>IF(ISNUMBER(VALUE(SUBSTITUTE(実質収支比率等に係る経年分析!F$49,"▲","-"))),ROUND(VALUE(SUBSTITUTE(実質収支比率等に係る経年分析!F$49,"▲","-")),2),NA())</f>
        <v>-14.16</v>
      </c>
      <c r="C21" s="165">
        <f>IF(ISNUMBER(VALUE(SUBSTITUTE(実質収支比率等に係る経年分析!G$49,"▲","-"))),ROUND(VALUE(SUBSTITUTE(実質収支比率等に係る経年分析!G$49,"▲","-")),2),NA())</f>
        <v>3.33</v>
      </c>
      <c r="D21" s="165">
        <f>IF(ISNUMBER(VALUE(SUBSTITUTE(実質収支比率等に係る経年分析!H$49,"▲","-"))),ROUND(VALUE(SUBSTITUTE(実質収支比率等に係る経年分析!H$49,"▲","-")),2),NA())</f>
        <v>-16.61</v>
      </c>
      <c r="E21" s="165">
        <f>IF(ISNUMBER(VALUE(SUBSTITUTE(実質収支比率等に係る経年分析!I$49,"▲","-"))),ROUND(VALUE(SUBSTITUTE(実質収支比率等に係る経年分析!I$49,"▲","-")),2),NA())</f>
        <v>8.0399999999999991</v>
      </c>
      <c r="F21" s="165">
        <f>IF(ISNUMBER(VALUE(SUBSTITUTE(実質収支比率等に係る経年分析!J$49,"▲","-"))),ROUND(VALUE(SUBSTITUTE(実質収支比率等に係る経年分析!J$49,"▲","-")),2),NA())</f>
        <v>15.61</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航路事業特別会計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2.57</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0.7</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3.7</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3.7</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v>
      </c>
    </row>
    <row r="30" spans="1:11" x14ac:dyDescent="0.15">
      <c r="A30" s="166" t="str">
        <f>IF(連結実質赤字比率に係る赤字・黒字の構成分析!C$40="",NA(),連結実質赤字比率に係る赤字・黒字の構成分析!C$40)</f>
        <v>農業集落排水事業特別会計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0.09</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15">
      <c r="A31" s="166" t="str">
        <f>IF(連結実質赤字比率に係る赤字・黒字の構成分析!C$39="",NA(),連結実質赤字比率に係る赤字・黒字の構成分析!C$39)</f>
        <v>漁業集落排水事業特別会計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0.02</v>
      </c>
    </row>
    <row r="32" spans="1:11" x14ac:dyDescent="0.15">
      <c r="A32" s="166" t="str">
        <f>IF(連結実質赤字比率に係る赤字・黒字の構成分析!C$38="",NA(),連結実質赤字比率に係る赤字・黒字の構成分析!C$38)</f>
        <v>下水道事業特別会計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0.02</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0.01</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0.08</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0.13</v>
      </c>
    </row>
    <row r="33" spans="1:16" x14ac:dyDescent="0.15">
      <c r="A33" s="166" t="str">
        <f>IF(連結実質赤字比率に係る赤字・黒字の構成分析!C$37="",NA(),連結実質赤字比率に係る赤字・黒字の構成分析!C$37)</f>
        <v>後期高齢者医療特別会計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0.05</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0.05</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0.05</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0.08</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0.26</v>
      </c>
    </row>
    <row r="34" spans="1:16" x14ac:dyDescent="0.15">
      <c r="A34" s="166" t="str">
        <f>IF(連結実質赤字比率に係る赤字・黒字の構成分析!C$36="",NA(),連結実質赤字比率に係る赤字・黒字の構成分析!C$36)</f>
        <v>簡易水道事業特別会計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0.05</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v>
      </c>
      <c r="H34" s="166">
        <f>IF(ROUND(VALUE(SUBSTITUTE(連結実質赤字比率に係る赤字・黒字の構成分析!I$36,"▲", "-")), 2) &lt; 0, ABS(ROUND(VALUE(SUBSTITUTE(連結実質赤字比率に係る赤字・黒字の構成分析!I$36,"▲", "-")), 2)), NA())</f>
        <v>0.95</v>
      </c>
      <c r="I34" s="166" t="e">
        <f>IF(ROUND(VALUE(SUBSTITUTE(連結実質赤字比率に係る赤字・黒字の構成分析!I$36,"▲", "-")), 2) &gt;= 0, ABS(ROUND(VALUE(SUBSTITUTE(連結実質赤字比率に係る赤字・黒字の構成分析!I$36,"▲", "-")), 2)), NA())</f>
        <v>#N/A</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0.54</v>
      </c>
    </row>
    <row r="35" spans="1:16" x14ac:dyDescent="0.15">
      <c r="A35" s="166" t="str">
        <f>IF(連結実質赤字比率に係る赤字・黒字の構成分析!C$35="",NA(),連結実質赤字比率に係る赤字・黒字の構成分析!C$35)</f>
        <v>国民健康保険事業特別会計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5.36</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6.43</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4.83</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5.2</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3.64</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12.85</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20.58</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0.39</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10.1</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15.18</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135</v>
      </c>
      <c r="E42" s="167"/>
      <c r="F42" s="167"/>
      <c r="G42" s="167">
        <f>'実質公債費比率（分子）の構造'!L$52</f>
        <v>133</v>
      </c>
      <c r="H42" s="167"/>
      <c r="I42" s="167"/>
      <c r="J42" s="167">
        <f>'実質公債費比率（分子）の構造'!M$52</f>
        <v>155</v>
      </c>
      <c r="K42" s="167"/>
      <c r="L42" s="167"/>
      <c r="M42" s="167">
        <f>'実質公債費比率（分子）の構造'!N$52</f>
        <v>159</v>
      </c>
      <c r="N42" s="167"/>
      <c r="O42" s="167"/>
      <c r="P42" s="167">
        <f>'実質公債費比率（分子）の構造'!O$52</f>
        <v>161</v>
      </c>
    </row>
    <row r="43" spans="1:16" x14ac:dyDescent="0.15">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65</v>
      </c>
      <c r="B44" s="167">
        <f>'実質公債費比率（分子）の構造'!K$50</f>
        <v>38</v>
      </c>
      <c r="C44" s="167"/>
      <c r="D44" s="167"/>
      <c r="E44" s="167">
        <f>'実質公債費比率（分子）の構造'!L$50</f>
        <v>38</v>
      </c>
      <c r="F44" s="167"/>
      <c r="G44" s="167"/>
      <c r="H44" s="167">
        <f>'実質公債費比率（分子）の構造'!M$50</f>
        <v>47</v>
      </c>
      <c r="I44" s="167"/>
      <c r="J44" s="167"/>
      <c r="K44" s="167">
        <f>'実質公債費比率（分子）の構造'!N$50</f>
        <v>52</v>
      </c>
      <c r="L44" s="167"/>
      <c r="M44" s="167"/>
      <c r="N44" s="167">
        <f>'実質公債費比率（分子）の構造'!O$50</f>
        <v>51</v>
      </c>
      <c r="O44" s="167"/>
      <c r="P44" s="167"/>
    </row>
    <row r="45" spans="1:16" x14ac:dyDescent="0.15">
      <c r="A45" s="167" t="s">
        <v>66</v>
      </c>
      <c r="B45" s="167">
        <f>'実質公債費比率（分子）の構造'!K$49</f>
        <v>0</v>
      </c>
      <c r="C45" s="167"/>
      <c r="D45" s="167"/>
      <c r="E45" s="167">
        <f>'実質公債費比率（分子）の構造'!L$49</f>
        <v>0</v>
      </c>
      <c r="F45" s="167"/>
      <c r="G45" s="167"/>
      <c r="H45" s="167">
        <f>'実質公債費比率（分子）の構造'!M$49</f>
        <v>0</v>
      </c>
      <c r="I45" s="167"/>
      <c r="J45" s="167"/>
      <c r="K45" s="167">
        <f>'実質公債費比率（分子）の構造'!N$49</f>
        <v>0</v>
      </c>
      <c r="L45" s="167"/>
      <c r="M45" s="167"/>
      <c r="N45" s="167">
        <f>'実質公債費比率（分子）の構造'!O$49</f>
        <v>1</v>
      </c>
      <c r="O45" s="167"/>
      <c r="P45" s="167"/>
    </row>
    <row r="46" spans="1:16" x14ac:dyDescent="0.15">
      <c r="A46" s="167" t="s">
        <v>67</v>
      </c>
      <c r="B46" s="167">
        <f>'実質公債費比率（分子）の構造'!K$48</f>
        <v>59</v>
      </c>
      <c r="C46" s="167"/>
      <c r="D46" s="167"/>
      <c r="E46" s="167">
        <f>'実質公債費比率（分子）の構造'!L$48</f>
        <v>59</v>
      </c>
      <c r="F46" s="167"/>
      <c r="G46" s="167"/>
      <c r="H46" s="167">
        <f>'実質公債費比率（分子）の構造'!M$48</f>
        <v>59</v>
      </c>
      <c r="I46" s="167"/>
      <c r="J46" s="167"/>
      <c r="K46" s="167">
        <f>'実質公債費比率（分子）の構造'!N$48</f>
        <v>62</v>
      </c>
      <c r="L46" s="167"/>
      <c r="M46" s="167"/>
      <c r="N46" s="167">
        <f>'実質公債費比率（分子）の構造'!O$48</f>
        <v>65</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145</v>
      </c>
      <c r="C49" s="167"/>
      <c r="D49" s="167"/>
      <c r="E49" s="167">
        <f>'実質公債費比率（分子）の構造'!L$45</f>
        <v>134</v>
      </c>
      <c r="F49" s="167"/>
      <c r="G49" s="167"/>
      <c r="H49" s="167">
        <f>'実質公債費比率（分子）の構造'!M$45</f>
        <v>126</v>
      </c>
      <c r="I49" s="167"/>
      <c r="J49" s="167"/>
      <c r="K49" s="167">
        <f>'実質公債費比率（分子）の構造'!N$45</f>
        <v>124</v>
      </c>
      <c r="L49" s="167"/>
      <c r="M49" s="167"/>
      <c r="N49" s="167">
        <f>'実質公債費比率（分子）の構造'!O$45</f>
        <v>124</v>
      </c>
      <c r="O49" s="167"/>
      <c r="P49" s="167"/>
    </row>
    <row r="50" spans="1:16" x14ac:dyDescent="0.15">
      <c r="A50" s="167" t="s">
        <v>71</v>
      </c>
      <c r="B50" s="167" t="e">
        <f>NA()</f>
        <v>#N/A</v>
      </c>
      <c r="C50" s="167">
        <f>IF(ISNUMBER('実質公債費比率（分子）の構造'!K$53),'実質公債費比率（分子）の構造'!K$53,NA())</f>
        <v>107</v>
      </c>
      <c r="D50" s="167" t="e">
        <f>NA()</f>
        <v>#N/A</v>
      </c>
      <c r="E50" s="167" t="e">
        <f>NA()</f>
        <v>#N/A</v>
      </c>
      <c r="F50" s="167">
        <f>IF(ISNUMBER('実質公債費比率（分子）の構造'!L$53),'実質公債費比率（分子）の構造'!L$53,NA())</f>
        <v>98</v>
      </c>
      <c r="G50" s="167" t="e">
        <f>NA()</f>
        <v>#N/A</v>
      </c>
      <c r="H50" s="167" t="e">
        <f>NA()</f>
        <v>#N/A</v>
      </c>
      <c r="I50" s="167">
        <f>IF(ISNUMBER('実質公債費比率（分子）の構造'!M$53),'実質公債費比率（分子）の構造'!M$53,NA())</f>
        <v>77</v>
      </c>
      <c r="J50" s="167" t="e">
        <f>NA()</f>
        <v>#N/A</v>
      </c>
      <c r="K50" s="167" t="e">
        <f>NA()</f>
        <v>#N/A</v>
      </c>
      <c r="L50" s="167">
        <f>IF(ISNUMBER('実質公債費比率（分子）の構造'!N$53),'実質公債費比率（分子）の構造'!N$53,NA())</f>
        <v>79</v>
      </c>
      <c r="M50" s="167" t="e">
        <f>NA()</f>
        <v>#N/A</v>
      </c>
      <c r="N50" s="167" t="e">
        <f>NA()</f>
        <v>#N/A</v>
      </c>
      <c r="O50" s="167">
        <f>IF(ISNUMBER('実質公債費比率（分子）の構造'!O$53),'実質公債費比率（分子）の構造'!O$53,NA())</f>
        <v>80</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1144</v>
      </c>
      <c r="E56" s="166"/>
      <c r="F56" s="166"/>
      <c r="G56" s="166">
        <f>'将来負担比率（分子）の構造'!J$52</f>
        <v>1115</v>
      </c>
      <c r="H56" s="166"/>
      <c r="I56" s="166"/>
      <c r="J56" s="166">
        <f>'将来負担比率（分子）の構造'!K$52</f>
        <v>1109</v>
      </c>
      <c r="K56" s="166"/>
      <c r="L56" s="166"/>
      <c r="M56" s="166">
        <f>'将来負担比率（分子）の構造'!L$52</f>
        <v>1151</v>
      </c>
      <c r="N56" s="166"/>
      <c r="O56" s="166"/>
      <c r="P56" s="166">
        <f>'将来負担比率（分子）の構造'!M$52</f>
        <v>1094</v>
      </c>
    </row>
    <row r="57" spans="1:16" x14ac:dyDescent="0.15">
      <c r="A57" s="166" t="s">
        <v>42</v>
      </c>
      <c r="B57" s="166"/>
      <c r="C57" s="166"/>
      <c r="D57" s="166">
        <f>'将来負担比率（分子）の構造'!I$51</f>
        <v>26</v>
      </c>
      <c r="E57" s="166"/>
      <c r="F57" s="166"/>
      <c r="G57" s="166">
        <f>'将来負担比率（分子）の構造'!J$51</f>
        <v>20</v>
      </c>
      <c r="H57" s="166"/>
      <c r="I57" s="166"/>
      <c r="J57" s="166">
        <f>'将来負担比率（分子）の構造'!K$51</f>
        <v>7</v>
      </c>
      <c r="K57" s="166"/>
      <c r="L57" s="166"/>
      <c r="M57" s="166">
        <f>'将来負担比率（分子）の構造'!L$51</f>
        <v>5</v>
      </c>
      <c r="N57" s="166"/>
      <c r="O57" s="166"/>
      <c r="P57" s="166">
        <f>'将来負担比率（分子）の構造'!M$51</f>
        <v>18</v>
      </c>
    </row>
    <row r="58" spans="1:16" x14ac:dyDescent="0.15">
      <c r="A58" s="166" t="s">
        <v>41</v>
      </c>
      <c r="B58" s="166"/>
      <c r="C58" s="166"/>
      <c r="D58" s="166">
        <f>'将来負担比率（分子）の構造'!I$50</f>
        <v>369</v>
      </c>
      <c r="E58" s="166"/>
      <c r="F58" s="166"/>
      <c r="G58" s="166">
        <f>'将来負担比率（分子）の構造'!J$50</f>
        <v>333</v>
      </c>
      <c r="H58" s="166"/>
      <c r="I58" s="166"/>
      <c r="J58" s="166">
        <f>'将来負担比率（分子）の構造'!K$50</f>
        <v>359</v>
      </c>
      <c r="K58" s="166"/>
      <c r="L58" s="166"/>
      <c r="M58" s="166">
        <f>'将来負担比率（分子）の構造'!L$50</f>
        <v>294</v>
      </c>
      <c r="N58" s="166"/>
      <c r="O58" s="166"/>
      <c r="P58" s="166">
        <f>'将来負担比率（分子）の構造'!M$50</f>
        <v>390</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109</v>
      </c>
      <c r="C62" s="166"/>
      <c r="D62" s="166"/>
      <c r="E62" s="166">
        <f>'将来負担比率（分子）の構造'!J$45</f>
        <v>103</v>
      </c>
      <c r="F62" s="166"/>
      <c r="G62" s="166"/>
      <c r="H62" s="166">
        <f>'将来負担比率（分子）の構造'!K$45</f>
        <v>82</v>
      </c>
      <c r="I62" s="166"/>
      <c r="J62" s="166"/>
      <c r="K62" s="166" t="str">
        <f>'将来負担比率（分子）の構造'!L$45</f>
        <v>-</v>
      </c>
      <c r="L62" s="166"/>
      <c r="M62" s="166"/>
      <c r="N62" s="166" t="str">
        <f>'将来負担比率（分子）の構造'!M$45</f>
        <v>-</v>
      </c>
      <c r="O62" s="166"/>
      <c r="P62" s="166"/>
    </row>
    <row r="63" spans="1:16" x14ac:dyDescent="0.15">
      <c r="A63" s="166" t="s">
        <v>34</v>
      </c>
      <c r="B63" s="166" t="str">
        <f>'将来負担比率（分子）の構造'!I$44</f>
        <v>-</v>
      </c>
      <c r="C63" s="166"/>
      <c r="D63" s="166"/>
      <c r="E63" s="166" t="str">
        <f>'将来負担比率（分子）の構造'!J$44</f>
        <v>-</v>
      </c>
      <c r="F63" s="166"/>
      <c r="G63" s="166"/>
      <c r="H63" s="166" t="str">
        <f>'将来負担比率（分子）の構造'!K$44</f>
        <v>-</v>
      </c>
      <c r="I63" s="166"/>
      <c r="J63" s="166"/>
      <c r="K63" s="166" t="str">
        <f>'将来負担比率（分子）の構造'!L$44</f>
        <v>-</v>
      </c>
      <c r="L63" s="166"/>
      <c r="M63" s="166"/>
      <c r="N63" s="166" t="str">
        <f>'将来負担比率（分子）の構造'!M$44</f>
        <v>-</v>
      </c>
      <c r="O63" s="166"/>
      <c r="P63" s="166"/>
    </row>
    <row r="64" spans="1:16" x14ac:dyDescent="0.15">
      <c r="A64" s="166" t="s">
        <v>33</v>
      </c>
      <c r="B64" s="166">
        <f>'将来負担比率（分子）の構造'!I$43</f>
        <v>587</v>
      </c>
      <c r="C64" s="166"/>
      <c r="D64" s="166"/>
      <c r="E64" s="166">
        <f>'将来負担比率（分子）の構造'!J$43</f>
        <v>555</v>
      </c>
      <c r="F64" s="166"/>
      <c r="G64" s="166"/>
      <c r="H64" s="166">
        <f>'将来負担比率（分子）の構造'!K$43</f>
        <v>573</v>
      </c>
      <c r="I64" s="166"/>
      <c r="J64" s="166"/>
      <c r="K64" s="166">
        <f>'将来負担比率（分子）の構造'!L$43</f>
        <v>558</v>
      </c>
      <c r="L64" s="166"/>
      <c r="M64" s="166"/>
      <c r="N64" s="166">
        <f>'将来負担比率（分子）の構造'!M$43</f>
        <v>499</v>
      </c>
      <c r="O64" s="166"/>
      <c r="P64" s="166"/>
    </row>
    <row r="65" spans="1:16" x14ac:dyDescent="0.15">
      <c r="A65" s="166" t="s">
        <v>32</v>
      </c>
      <c r="B65" s="166">
        <f>'将来負担比率（分子）の構造'!I$42</f>
        <v>564</v>
      </c>
      <c r="C65" s="166"/>
      <c r="D65" s="166"/>
      <c r="E65" s="166">
        <f>'将来負担比率（分子）の構造'!J$42</f>
        <v>774</v>
      </c>
      <c r="F65" s="166"/>
      <c r="G65" s="166"/>
      <c r="H65" s="166">
        <f>'将来負担比率（分子）の構造'!K$42</f>
        <v>743</v>
      </c>
      <c r="I65" s="166"/>
      <c r="J65" s="166"/>
      <c r="K65" s="166">
        <f>'将来負担比率（分子）の構造'!L$42</f>
        <v>685</v>
      </c>
      <c r="L65" s="166"/>
      <c r="M65" s="166"/>
      <c r="N65" s="166">
        <f>'将来負担比率（分子）の構造'!M$42</f>
        <v>626</v>
      </c>
      <c r="O65" s="166"/>
      <c r="P65" s="166"/>
    </row>
    <row r="66" spans="1:16" x14ac:dyDescent="0.15">
      <c r="A66" s="166" t="s">
        <v>31</v>
      </c>
      <c r="B66" s="166">
        <f>'将来負担比率（分子）の構造'!I$41</f>
        <v>1222</v>
      </c>
      <c r="C66" s="166"/>
      <c r="D66" s="166"/>
      <c r="E66" s="166">
        <f>'将来負担比率（分子）の構造'!J$41</f>
        <v>1183</v>
      </c>
      <c r="F66" s="166"/>
      <c r="G66" s="166"/>
      <c r="H66" s="166">
        <f>'将来負担比率（分子）の構造'!K$41</f>
        <v>1111</v>
      </c>
      <c r="I66" s="166"/>
      <c r="J66" s="166"/>
      <c r="K66" s="166">
        <f>'将来負担比率（分子）の構造'!L$41</f>
        <v>1258</v>
      </c>
      <c r="L66" s="166"/>
      <c r="M66" s="166"/>
      <c r="N66" s="166">
        <f>'将来負担比率（分子）の構造'!M$41</f>
        <v>1211</v>
      </c>
      <c r="O66" s="166"/>
      <c r="P66" s="166"/>
    </row>
    <row r="67" spans="1:16" x14ac:dyDescent="0.15">
      <c r="A67" s="166" t="s">
        <v>75</v>
      </c>
      <c r="B67" s="166" t="e">
        <f>NA()</f>
        <v>#N/A</v>
      </c>
      <c r="C67" s="166">
        <f>IF(ISNUMBER('将来負担比率（分子）の構造'!I$53), IF('将来負担比率（分子）の構造'!I$53 &lt; 0, 0, '将来負担比率（分子）の構造'!I$53), NA())</f>
        <v>941</v>
      </c>
      <c r="D67" s="166" t="e">
        <f>NA()</f>
        <v>#N/A</v>
      </c>
      <c r="E67" s="166" t="e">
        <f>NA()</f>
        <v>#N/A</v>
      </c>
      <c r="F67" s="166">
        <f>IF(ISNUMBER('将来負担比率（分子）の構造'!J$53), IF('将来負担比率（分子）の構造'!J$53 &lt; 0, 0, '将来負担比率（分子）の構造'!J$53), NA())</f>
        <v>1147</v>
      </c>
      <c r="G67" s="166" t="e">
        <f>NA()</f>
        <v>#N/A</v>
      </c>
      <c r="H67" s="166" t="e">
        <f>NA()</f>
        <v>#N/A</v>
      </c>
      <c r="I67" s="166">
        <f>IF(ISNUMBER('将来負担比率（分子）の構造'!K$53), IF('将来負担比率（分子）の構造'!K$53 &lt; 0, 0, '将来負担比率（分子）の構造'!K$53), NA())</f>
        <v>1034</v>
      </c>
      <c r="J67" s="166" t="e">
        <f>NA()</f>
        <v>#N/A</v>
      </c>
      <c r="K67" s="166" t="e">
        <f>NA()</f>
        <v>#N/A</v>
      </c>
      <c r="L67" s="166">
        <f>IF(ISNUMBER('将来負担比率（分子）の構造'!L$53), IF('将来負担比率（分子）の構造'!L$53 &lt; 0, 0, '将来負担比率（分子）の構造'!L$53), NA())</f>
        <v>1050</v>
      </c>
      <c r="M67" s="166" t="e">
        <f>NA()</f>
        <v>#N/A</v>
      </c>
      <c r="N67" s="166" t="e">
        <f>NA()</f>
        <v>#N/A</v>
      </c>
      <c r="O67" s="166">
        <f>IF(ISNUMBER('将来負担比率（分子）の構造'!M$53), IF('将来負担比率（分子）の構造'!M$53 &lt; 0, 0, '将来負担比率（分子）の構造'!M$53), NA())</f>
        <v>835</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299</v>
      </c>
      <c r="C72" s="170">
        <f>基金残高に係る経年分析!G55</f>
        <v>284</v>
      </c>
      <c r="D72" s="170">
        <f>基金残高に係る経年分析!H55</f>
        <v>376</v>
      </c>
    </row>
    <row r="73" spans="1:16" x14ac:dyDescent="0.15">
      <c r="A73" s="169" t="s">
        <v>78</v>
      </c>
      <c r="B73" s="170" t="str">
        <f>基金残高に係る経年分析!F56</f>
        <v>-</v>
      </c>
      <c r="C73" s="170" t="str">
        <f>基金残高に係る経年分析!G56</f>
        <v>-</v>
      </c>
      <c r="D73" s="170">
        <f>基金残高に係る経年分析!H56</f>
        <v>8</v>
      </c>
    </row>
    <row r="74" spans="1:16" x14ac:dyDescent="0.15">
      <c r="A74" s="169" t="s">
        <v>79</v>
      </c>
      <c r="B74" s="170">
        <f>基金残高に係る経年分析!F57</f>
        <v>60</v>
      </c>
      <c r="C74" s="170">
        <f>基金残高に係る経年分析!G57</f>
        <v>63</v>
      </c>
      <c r="D74" s="170">
        <f>基金残高に係る経年分析!H57</f>
        <v>90</v>
      </c>
    </row>
  </sheetData>
  <sheetProtection algorithmName="SHA-512" hashValue="IDfoudPWn2339qKPTnwTcPv5QNBUNgDQjuAb3MxV6c8wWlNRqKSAAcIajG8VCi/g36Iw/JAOieg0nuuTRZReXw==" saltValue="2e3xhQ9s+BDBy2ckLsJv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D2EE8-E43C-48FD-82C5-09AA27C36AD9}">
  <sheetPr>
    <pageSetUpPr fitToPage="1"/>
  </sheetPr>
  <dimension ref="B1:EM50"/>
  <sheetViews>
    <sheetView showGridLines="0" workbookViewId="0">
      <selection activeCell="B26" sqref="B26:Q26"/>
    </sheetView>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7"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1" t="s">
        <v>215</v>
      </c>
      <c r="DI1" s="702"/>
      <c r="DJ1" s="702"/>
      <c r="DK1" s="702"/>
      <c r="DL1" s="702"/>
      <c r="DM1" s="702"/>
      <c r="DN1" s="703"/>
      <c r="DO1" s="205"/>
      <c r="DP1" s="701" t="s">
        <v>216</v>
      </c>
      <c r="DQ1" s="702"/>
      <c r="DR1" s="702"/>
      <c r="DS1" s="702"/>
      <c r="DT1" s="702"/>
      <c r="DU1" s="702"/>
      <c r="DV1" s="702"/>
      <c r="DW1" s="702"/>
      <c r="DX1" s="702"/>
      <c r="DY1" s="702"/>
      <c r="DZ1" s="702"/>
      <c r="EA1" s="702"/>
      <c r="EB1" s="702"/>
      <c r="EC1" s="703"/>
      <c r="ED1" s="204"/>
      <c r="EE1" s="204"/>
      <c r="EF1" s="204"/>
      <c r="EG1" s="204"/>
      <c r="EH1" s="204"/>
      <c r="EI1" s="204"/>
      <c r="EJ1" s="204"/>
      <c r="EK1" s="204"/>
      <c r="EL1" s="204"/>
      <c r="EM1" s="204"/>
    </row>
    <row r="2" spans="2:143" ht="22.5" customHeight="1" x14ac:dyDescent="0.15">
      <c r="B2" s="206" t="s">
        <v>217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62" t="s">
        <v>218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2" t="s">
        <v>220</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15">
      <c r="B4" s="662" t="s">
        <v>1</v>
      </c>
      <c r="C4" s="663"/>
      <c r="D4" s="663"/>
      <c r="E4" s="663"/>
      <c r="F4" s="663"/>
      <c r="G4" s="663"/>
      <c r="H4" s="663"/>
      <c r="I4" s="663"/>
      <c r="J4" s="663"/>
      <c r="K4" s="663"/>
      <c r="L4" s="663"/>
      <c r="M4" s="663"/>
      <c r="N4" s="663"/>
      <c r="O4" s="663"/>
      <c r="P4" s="663"/>
      <c r="Q4" s="664"/>
      <c r="R4" s="662" t="s">
        <v>221</v>
      </c>
      <c r="S4" s="663"/>
      <c r="T4" s="663"/>
      <c r="U4" s="663"/>
      <c r="V4" s="663"/>
      <c r="W4" s="663"/>
      <c r="X4" s="663"/>
      <c r="Y4" s="664"/>
      <c r="Z4" s="662" t="s">
        <v>222</v>
      </c>
      <c r="AA4" s="663"/>
      <c r="AB4" s="663"/>
      <c r="AC4" s="664"/>
      <c r="AD4" s="662" t="s">
        <v>223</v>
      </c>
      <c r="AE4" s="663"/>
      <c r="AF4" s="663"/>
      <c r="AG4" s="663"/>
      <c r="AH4" s="663"/>
      <c r="AI4" s="663"/>
      <c r="AJ4" s="663"/>
      <c r="AK4" s="664"/>
      <c r="AL4" s="662" t="s">
        <v>222</v>
      </c>
      <c r="AM4" s="663"/>
      <c r="AN4" s="663"/>
      <c r="AO4" s="664"/>
      <c r="AP4" s="698" t="s">
        <v>224</v>
      </c>
      <c r="AQ4" s="698"/>
      <c r="AR4" s="698"/>
      <c r="AS4" s="698"/>
      <c r="AT4" s="698"/>
      <c r="AU4" s="698"/>
      <c r="AV4" s="698"/>
      <c r="AW4" s="698"/>
      <c r="AX4" s="698"/>
      <c r="AY4" s="698"/>
      <c r="AZ4" s="698"/>
      <c r="BA4" s="698"/>
      <c r="BB4" s="698"/>
      <c r="BC4" s="698"/>
      <c r="BD4" s="698"/>
      <c r="BE4" s="698"/>
      <c r="BF4" s="698"/>
      <c r="BG4" s="698" t="s">
        <v>225</v>
      </c>
      <c r="BH4" s="698"/>
      <c r="BI4" s="698"/>
      <c r="BJ4" s="698"/>
      <c r="BK4" s="698"/>
      <c r="BL4" s="698"/>
      <c r="BM4" s="698"/>
      <c r="BN4" s="698"/>
      <c r="BO4" s="698" t="s">
        <v>222</v>
      </c>
      <c r="BP4" s="698"/>
      <c r="BQ4" s="698"/>
      <c r="BR4" s="698"/>
      <c r="BS4" s="698" t="s">
        <v>226</v>
      </c>
      <c r="BT4" s="698"/>
      <c r="BU4" s="698"/>
      <c r="BV4" s="698"/>
      <c r="BW4" s="698"/>
      <c r="BX4" s="698"/>
      <c r="BY4" s="698"/>
      <c r="BZ4" s="698"/>
      <c r="CA4" s="698"/>
      <c r="CB4" s="698"/>
      <c r="CD4" s="662" t="s">
        <v>227</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ht="11.25" customHeight="1" x14ac:dyDescent="0.15">
      <c r="B5" s="659" t="s">
        <v>228</v>
      </c>
      <c r="C5" s="660"/>
      <c r="D5" s="660"/>
      <c r="E5" s="660"/>
      <c r="F5" s="660"/>
      <c r="G5" s="660"/>
      <c r="H5" s="660"/>
      <c r="I5" s="660"/>
      <c r="J5" s="660"/>
      <c r="K5" s="660"/>
      <c r="L5" s="660"/>
      <c r="M5" s="660"/>
      <c r="N5" s="660"/>
      <c r="O5" s="660"/>
      <c r="P5" s="660"/>
      <c r="Q5" s="661"/>
      <c r="R5" s="656">
        <v>71765</v>
      </c>
      <c r="S5" s="657"/>
      <c r="T5" s="657"/>
      <c r="U5" s="657"/>
      <c r="V5" s="657"/>
      <c r="W5" s="657"/>
      <c r="X5" s="657"/>
      <c r="Y5" s="685"/>
      <c r="Z5" s="699">
        <v>3.4</v>
      </c>
      <c r="AA5" s="699"/>
      <c r="AB5" s="699"/>
      <c r="AC5" s="699"/>
      <c r="AD5" s="700">
        <v>68944</v>
      </c>
      <c r="AE5" s="700"/>
      <c r="AF5" s="700"/>
      <c r="AG5" s="700"/>
      <c r="AH5" s="700"/>
      <c r="AI5" s="700"/>
      <c r="AJ5" s="700"/>
      <c r="AK5" s="700"/>
      <c r="AL5" s="686">
        <v>7.1</v>
      </c>
      <c r="AM5" s="672"/>
      <c r="AN5" s="672"/>
      <c r="AO5" s="687"/>
      <c r="AP5" s="659" t="s">
        <v>229</v>
      </c>
      <c r="AQ5" s="660"/>
      <c r="AR5" s="660"/>
      <c r="AS5" s="660"/>
      <c r="AT5" s="660"/>
      <c r="AU5" s="660"/>
      <c r="AV5" s="660"/>
      <c r="AW5" s="660"/>
      <c r="AX5" s="660"/>
      <c r="AY5" s="660"/>
      <c r="AZ5" s="660"/>
      <c r="BA5" s="660"/>
      <c r="BB5" s="660"/>
      <c r="BC5" s="660"/>
      <c r="BD5" s="660"/>
      <c r="BE5" s="660"/>
      <c r="BF5" s="661"/>
      <c r="BG5" s="609">
        <v>68944</v>
      </c>
      <c r="BH5" s="610"/>
      <c r="BI5" s="610"/>
      <c r="BJ5" s="610"/>
      <c r="BK5" s="610"/>
      <c r="BL5" s="610"/>
      <c r="BM5" s="610"/>
      <c r="BN5" s="611"/>
      <c r="BO5" s="635">
        <v>96.1</v>
      </c>
      <c r="BP5" s="635"/>
      <c r="BQ5" s="635"/>
      <c r="BR5" s="635"/>
      <c r="BS5" s="636" t="s">
        <v>127</v>
      </c>
      <c r="BT5" s="636"/>
      <c r="BU5" s="636"/>
      <c r="BV5" s="636"/>
      <c r="BW5" s="636"/>
      <c r="BX5" s="636"/>
      <c r="BY5" s="636"/>
      <c r="BZ5" s="636"/>
      <c r="CA5" s="636"/>
      <c r="CB5" s="681"/>
      <c r="CD5" s="662" t="s">
        <v>224</v>
      </c>
      <c r="CE5" s="663"/>
      <c r="CF5" s="663"/>
      <c r="CG5" s="663"/>
      <c r="CH5" s="663"/>
      <c r="CI5" s="663"/>
      <c r="CJ5" s="663"/>
      <c r="CK5" s="663"/>
      <c r="CL5" s="663"/>
      <c r="CM5" s="663"/>
      <c r="CN5" s="663"/>
      <c r="CO5" s="663"/>
      <c r="CP5" s="663"/>
      <c r="CQ5" s="664"/>
      <c r="CR5" s="662" t="s">
        <v>230</v>
      </c>
      <c r="CS5" s="663"/>
      <c r="CT5" s="663"/>
      <c r="CU5" s="663"/>
      <c r="CV5" s="663"/>
      <c r="CW5" s="663"/>
      <c r="CX5" s="663"/>
      <c r="CY5" s="664"/>
      <c r="CZ5" s="662" t="s">
        <v>222</v>
      </c>
      <c r="DA5" s="663"/>
      <c r="DB5" s="663"/>
      <c r="DC5" s="664"/>
      <c r="DD5" s="662" t="s">
        <v>231</v>
      </c>
      <c r="DE5" s="663"/>
      <c r="DF5" s="663"/>
      <c r="DG5" s="663"/>
      <c r="DH5" s="663"/>
      <c r="DI5" s="663"/>
      <c r="DJ5" s="663"/>
      <c r="DK5" s="663"/>
      <c r="DL5" s="663"/>
      <c r="DM5" s="663"/>
      <c r="DN5" s="663"/>
      <c r="DO5" s="663"/>
      <c r="DP5" s="664"/>
      <c r="DQ5" s="662" t="s">
        <v>232</v>
      </c>
      <c r="DR5" s="663"/>
      <c r="DS5" s="663"/>
      <c r="DT5" s="663"/>
      <c r="DU5" s="663"/>
      <c r="DV5" s="663"/>
      <c r="DW5" s="663"/>
      <c r="DX5" s="663"/>
      <c r="DY5" s="663"/>
      <c r="DZ5" s="663"/>
      <c r="EA5" s="663"/>
      <c r="EB5" s="663"/>
      <c r="EC5" s="664"/>
    </row>
    <row r="6" spans="2:143" ht="11.25" customHeight="1" x14ac:dyDescent="0.15">
      <c r="B6" s="606" t="s">
        <v>233</v>
      </c>
      <c r="C6" s="607"/>
      <c r="D6" s="607"/>
      <c r="E6" s="607"/>
      <c r="F6" s="607"/>
      <c r="G6" s="607"/>
      <c r="H6" s="607"/>
      <c r="I6" s="607"/>
      <c r="J6" s="607"/>
      <c r="K6" s="607"/>
      <c r="L6" s="607"/>
      <c r="M6" s="607"/>
      <c r="N6" s="607"/>
      <c r="O6" s="607"/>
      <c r="P6" s="607"/>
      <c r="Q6" s="608"/>
      <c r="R6" s="609">
        <v>7803</v>
      </c>
      <c r="S6" s="610"/>
      <c r="T6" s="610"/>
      <c r="U6" s="610"/>
      <c r="V6" s="610"/>
      <c r="W6" s="610"/>
      <c r="X6" s="610"/>
      <c r="Y6" s="611"/>
      <c r="Z6" s="635">
        <v>0.4</v>
      </c>
      <c r="AA6" s="635"/>
      <c r="AB6" s="635"/>
      <c r="AC6" s="635"/>
      <c r="AD6" s="636">
        <v>7803</v>
      </c>
      <c r="AE6" s="636"/>
      <c r="AF6" s="636"/>
      <c r="AG6" s="636"/>
      <c r="AH6" s="636"/>
      <c r="AI6" s="636"/>
      <c r="AJ6" s="636"/>
      <c r="AK6" s="636"/>
      <c r="AL6" s="612">
        <v>0.8</v>
      </c>
      <c r="AM6" s="613"/>
      <c r="AN6" s="613"/>
      <c r="AO6" s="637"/>
      <c r="AP6" s="606" t="s">
        <v>234</v>
      </c>
      <c r="AQ6" s="607"/>
      <c r="AR6" s="607"/>
      <c r="AS6" s="607"/>
      <c r="AT6" s="607"/>
      <c r="AU6" s="607"/>
      <c r="AV6" s="607"/>
      <c r="AW6" s="607"/>
      <c r="AX6" s="607"/>
      <c r="AY6" s="607"/>
      <c r="AZ6" s="607"/>
      <c r="BA6" s="607"/>
      <c r="BB6" s="607"/>
      <c r="BC6" s="607"/>
      <c r="BD6" s="607"/>
      <c r="BE6" s="607"/>
      <c r="BF6" s="608"/>
      <c r="BG6" s="609">
        <v>68944</v>
      </c>
      <c r="BH6" s="610"/>
      <c r="BI6" s="610"/>
      <c r="BJ6" s="610"/>
      <c r="BK6" s="610"/>
      <c r="BL6" s="610"/>
      <c r="BM6" s="610"/>
      <c r="BN6" s="611"/>
      <c r="BO6" s="635">
        <v>96.1</v>
      </c>
      <c r="BP6" s="635"/>
      <c r="BQ6" s="635"/>
      <c r="BR6" s="635"/>
      <c r="BS6" s="636" t="s">
        <v>127</v>
      </c>
      <c r="BT6" s="636"/>
      <c r="BU6" s="636"/>
      <c r="BV6" s="636"/>
      <c r="BW6" s="636"/>
      <c r="BX6" s="636"/>
      <c r="BY6" s="636"/>
      <c r="BZ6" s="636"/>
      <c r="CA6" s="636"/>
      <c r="CB6" s="681"/>
      <c r="CD6" s="659" t="s">
        <v>235</v>
      </c>
      <c r="CE6" s="660"/>
      <c r="CF6" s="660"/>
      <c r="CG6" s="660"/>
      <c r="CH6" s="660"/>
      <c r="CI6" s="660"/>
      <c r="CJ6" s="660"/>
      <c r="CK6" s="660"/>
      <c r="CL6" s="660"/>
      <c r="CM6" s="660"/>
      <c r="CN6" s="660"/>
      <c r="CO6" s="660"/>
      <c r="CP6" s="660"/>
      <c r="CQ6" s="661"/>
      <c r="CR6" s="609">
        <v>31424</v>
      </c>
      <c r="CS6" s="610"/>
      <c r="CT6" s="610"/>
      <c r="CU6" s="610"/>
      <c r="CV6" s="610"/>
      <c r="CW6" s="610"/>
      <c r="CX6" s="610"/>
      <c r="CY6" s="611"/>
      <c r="CZ6" s="686">
        <v>1.7</v>
      </c>
      <c r="DA6" s="672"/>
      <c r="DB6" s="672"/>
      <c r="DC6" s="688"/>
      <c r="DD6" s="615" t="s">
        <v>127</v>
      </c>
      <c r="DE6" s="610"/>
      <c r="DF6" s="610"/>
      <c r="DG6" s="610"/>
      <c r="DH6" s="610"/>
      <c r="DI6" s="610"/>
      <c r="DJ6" s="610"/>
      <c r="DK6" s="610"/>
      <c r="DL6" s="610"/>
      <c r="DM6" s="610"/>
      <c r="DN6" s="610"/>
      <c r="DO6" s="610"/>
      <c r="DP6" s="611"/>
      <c r="DQ6" s="615">
        <v>31424</v>
      </c>
      <c r="DR6" s="610"/>
      <c r="DS6" s="610"/>
      <c r="DT6" s="610"/>
      <c r="DU6" s="610"/>
      <c r="DV6" s="610"/>
      <c r="DW6" s="610"/>
      <c r="DX6" s="610"/>
      <c r="DY6" s="610"/>
      <c r="DZ6" s="610"/>
      <c r="EA6" s="610"/>
      <c r="EB6" s="610"/>
      <c r="EC6" s="648"/>
    </row>
    <row r="7" spans="2:143" ht="11.25" customHeight="1" x14ac:dyDescent="0.15">
      <c r="B7" s="606" t="s">
        <v>236</v>
      </c>
      <c r="C7" s="607"/>
      <c r="D7" s="607"/>
      <c r="E7" s="607"/>
      <c r="F7" s="607"/>
      <c r="G7" s="607"/>
      <c r="H7" s="607"/>
      <c r="I7" s="607"/>
      <c r="J7" s="607"/>
      <c r="K7" s="607"/>
      <c r="L7" s="607"/>
      <c r="M7" s="607"/>
      <c r="N7" s="607"/>
      <c r="O7" s="607"/>
      <c r="P7" s="607"/>
      <c r="Q7" s="608"/>
      <c r="R7" s="609">
        <v>33</v>
      </c>
      <c r="S7" s="610"/>
      <c r="T7" s="610"/>
      <c r="U7" s="610"/>
      <c r="V7" s="610"/>
      <c r="W7" s="610"/>
      <c r="X7" s="610"/>
      <c r="Y7" s="611"/>
      <c r="Z7" s="635">
        <v>0</v>
      </c>
      <c r="AA7" s="635"/>
      <c r="AB7" s="635"/>
      <c r="AC7" s="635"/>
      <c r="AD7" s="636">
        <v>33</v>
      </c>
      <c r="AE7" s="636"/>
      <c r="AF7" s="636"/>
      <c r="AG7" s="636"/>
      <c r="AH7" s="636"/>
      <c r="AI7" s="636"/>
      <c r="AJ7" s="636"/>
      <c r="AK7" s="636"/>
      <c r="AL7" s="612">
        <v>0</v>
      </c>
      <c r="AM7" s="613"/>
      <c r="AN7" s="613"/>
      <c r="AO7" s="637"/>
      <c r="AP7" s="606" t="s">
        <v>237</v>
      </c>
      <c r="AQ7" s="607"/>
      <c r="AR7" s="607"/>
      <c r="AS7" s="607"/>
      <c r="AT7" s="607"/>
      <c r="AU7" s="607"/>
      <c r="AV7" s="607"/>
      <c r="AW7" s="607"/>
      <c r="AX7" s="607"/>
      <c r="AY7" s="607"/>
      <c r="AZ7" s="607"/>
      <c r="BA7" s="607"/>
      <c r="BB7" s="607"/>
      <c r="BC7" s="607"/>
      <c r="BD7" s="607"/>
      <c r="BE7" s="607"/>
      <c r="BF7" s="608"/>
      <c r="BG7" s="609">
        <v>33708</v>
      </c>
      <c r="BH7" s="610"/>
      <c r="BI7" s="610"/>
      <c r="BJ7" s="610"/>
      <c r="BK7" s="610"/>
      <c r="BL7" s="610"/>
      <c r="BM7" s="610"/>
      <c r="BN7" s="611"/>
      <c r="BO7" s="635">
        <v>47</v>
      </c>
      <c r="BP7" s="635"/>
      <c r="BQ7" s="635"/>
      <c r="BR7" s="635"/>
      <c r="BS7" s="636" t="s">
        <v>127</v>
      </c>
      <c r="BT7" s="636"/>
      <c r="BU7" s="636"/>
      <c r="BV7" s="636"/>
      <c r="BW7" s="636"/>
      <c r="BX7" s="636"/>
      <c r="BY7" s="636"/>
      <c r="BZ7" s="636"/>
      <c r="CA7" s="636"/>
      <c r="CB7" s="681"/>
      <c r="CD7" s="606" t="s">
        <v>238</v>
      </c>
      <c r="CE7" s="607"/>
      <c r="CF7" s="607"/>
      <c r="CG7" s="607"/>
      <c r="CH7" s="607"/>
      <c r="CI7" s="607"/>
      <c r="CJ7" s="607"/>
      <c r="CK7" s="607"/>
      <c r="CL7" s="607"/>
      <c r="CM7" s="607"/>
      <c r="CN7" s="607"/>
      <c r="CO7" s="607"/>
      <c r="CP7" s="607"/>
      <c r="CQ7" s="608"/>
      <c r="CR7" s="609">
        <v>599425</v>
      </c>
      <c r="CS7" s="610"/>
      <c r="CT7" s="610"/>
      <c r="CU7" s="610"/>
      <c r="CV7" s="610"/>
      <c r="CW7" s="610"/>
      <c r="CX7" s="610"/>
      <c r="CY7" s="611"/>
      <c r="CZ7" s="635">
        <v>31.8</v>
      </c>
      <c r="DA7" s="635"/>
      <c r="DB7" s="635"/>
      <c r="DC7" s="635"/>
      <c r="DD7" s="615">
        <v>7300</v>
      </c>
      <c r="DE7" s="610"/>
      <c r="DF7" s="610"/>
      <c r="DG7" s="610"/>
      <c r="DH7" s="610"/>
      <c r="DI7" s="610"/>
      <c r="DJ7" s="610"/>
      <c r="DK7" s="610"/>
      <c r="DL7" s="610"/>
      <c r="DM7" s="610"/>
      <c r="DN7" s="610"/>
      <c r="DO7" s="610"/>
      <c r="DP7" s="611"/>
      <c r="DQ7" s="615">
        <v>527904</v>
      </c>
      <c r="DR7" s="610"/>
      <c r="DS7" s="610"/>
      <c r="DT7" s="610"/>
      <c r="DU7" s="610"/>
      <c r="DV7" s="610"/>
      <c r="DW7" s="610"/>
      <c r="DX7" s="610"/>
      <c r="DY7" s="610"/>
      <c r="DZ7" s="610"/>
      <c r="EA7" s="610"/>
      <c r="EB7" s="610"/>
      <c r="EC7" s="648"/>
    </row>
    <row r="8" spans="2:143" ht="11.25" customHeight="1" x14ac:dyDescent="0.15">
      <c r="B8" s="606" t="s">
        <v>239</v>
      </c>
      <c r="C8" s="607"/>
      <c r="D8" s="607"/>
      <c r="E8" s="607"/>
      <c r="F8" s="607"/>
      <c r="G8" s="607"/>
      <c r="H8" s="607"/>
      <c r="I8" s="607"/>
      <c r="J8" s="607"/>
      <c r="K8" s="607"/>
      <c r="L8" s="607"/>
      <c r="M8" s="607"/>
      <c r="N8" s="607"/>
      <c r="O8" s="607"/>
      <c r="P8" s="607"/>
      <c r="Q8" s="608"/>
      <c r="R8" s="609">
        <v>195</v>
      </c>
      <c r="S8" s="610"/>
      <c r="T8" s="610"/>
      <c r="U8" s="610"/>
      <c r="V8" s="610"/>
      <c r="W8" s="610"/>
      <c r="X8" s="610"/>
      <c r="Y8" s="611"/>
      <c r="Z8" s="635">
        <v>0</v>
      </c>
      <c r="AA8" s="635"/>
      <c r="AB8" s="635"/>
      <c r="AC8" s="635"/>
      <c r="AD8" s="636">
        <v>195</v>
      </c>
      <c r="AE8" s="636"/>
      <c r="AF8" s="636"/>
      <c r="AG8" s="636"/>
      <c r="AH8" s="636"/>
      <c r="AI8" s="636"/>
      <c r="AJ8" s="636"/>
      <c r="AK8" s="636"/>
      <c r="AL8" s="612">
        <v>0</v>
      </c>
      <c r="AM8" s="613"/>
      <c r="AN8" s="613"/>
      <c r="AO8" s="637"/>
      <c r="AP8" s="606" t="s">
        <v>240</v>
      </c>
      <c r="AQ8" s="607"/>
      <c r="AR8" s="607"/>
      <c r="AS8" s="607"/>
      <c r="AT8" s="607"/>
      <c r="AU8" s="607"/>
      <c r="AV8" s="607"/>
      <c r="AW8" s="607"/>
      <c r="AX8" s="607"/>
      <c r="AY8" s="607"/>
      <c r="AZ8" s="607"/>
      <c r="BA8" s="607"/>
      <c r="BB8" s="607"/>
      <c r="BC8" s="607"/>
      <c r="BD8" s="607"/>
      <c r="BE8" s="607"/>
      <c r="BF8" s="608"/>
      <c r="BG8" s="609">
        <v>1414</v>
      </c>
      <c r="BH8" s="610"/>
      <c r="BI8" s="610"/>
      <c r="BJ8" s="610"/>
      <c r="BK8" s="610"/>
      <c r="BL8" s="610"/>
      <c r="BM8" s="610"/>
      <c r="BN8" s="611"/>
      <c r="BO8" s="635">
        <v>2</v>
      </c>
      <c r="BP8" s="635"/>
      <c r="BQ8" s="635"/>
      <c r="BR8" s="635"/>
      <c r="BS8" s="636" t="s">
        <v>127</v>
      </c>
      <c r="BT8" s="636"/>
      <c r="BU8" s="636"/>
      <c r="BV8" s="636"/>
      <c r="BW8" s="636"/>
      <c r="BX8" s="636"/>
      <c r="BY8" s="636"/>
      <c r="BZ8" s="636"/>
      <c r="CA8" s="636"/>
      <c r="CB8" s="681"/>
      <c r="CD8" s="606" t="s">
        <v>241</v>
      </c>
      <c r="CE8" s="607"/>
      <c r="CF8" s="607"/>
      <c r="CG8" s="607"/>
      <c r="CH8" s="607"/>
      <c r="CI8" s="607"/>
      <c r="CJ8" s="607"/>
      <c r="CK8" s="607"/>
      <c r="CL8" s="607"/>
      <c r="CM8" s="607"/>
      <c r="CN8" s="607"/>
      <c r="CO8" s="607"/>
      <c r="CP8" s="607"/>
      <c r="CQ8" s="608"/>
      <c r="CR8" s="609">
        <v>175730</v>
      </c>
      <c r="CS8" s="610"/>
      <c r="CT8" s="610"/>
      <c r="CU8" s="610"/>
      <c r="CV8" s="610"/>
      <c r="CW8" s="610"/>
      <c r="CX8" s="610"/>
      <c r="CY8" s="611"/>
      <c r="CZ8" s="635">
        <v>9.3000000000000007</v>
      </c>
      <c r="DA8" s="635"/>
      <c r="DB8" s="635"/>
      <c r="DC8" s="635"/>
      <c r="DD8" s="615" t="s">
        <v>127</v>
      </c>
      <c r="DE8" s="610"/>
      <c r="DF8" s="610"/>
      <c r="DG8" s="610"/>
      <c r="DH8" s="610"/>
      <c r="DI8" s="610"/>
      <c r="DJ8" s="610"/>
      <c r="DK8" s="610"/>
      <c r="DL8" s="610"/>
      <c r="DM8" s="610"/>
      <c r="DN8" s="610"/>
      <c r="DO8" s="610"/>
      <c r="DP8" s="611"/>
      <c r="DQ8" s="615">
        <v>85471</v>
      </c>
      <c r="DR8" s="610"/>
      <c r="DS8" s="610"/>
      <c r="DT8" s="610"/>
      <c r="DU8" s="610"/>
      <c r="DV8" s="610"/>
      <c r="DW8" s="610"/>
      <c r="DX8" s="610"/>
      <c r="DY8" s="610"/>
      <c r="DZ8" s="610"/>
      <c r="EA8" s="610"/>
      <c r="EB8" s="610"/>
      <c r="EC8" s="648"/>
    </row>
    <row r="9" spans="2:143" ht="11.25" customHeight="1" x14ac:dyDescent="0.15">
      <c r="B9" s="606" t="s">
        <v>242</v>
      </c>
      <c r="C9" s="607"/>
      <c r="D9" s="607"/>
      <c r="E9" s="607"/>
      <c r="F9" s="607"/>
      <c r="G9" s="607"/>
      <c r="H9" s="607"/>
      <c r="I9" s="607"/>
      <c r="J9" s="607"/>
      <c r="K9" s="607"/>
      <c r="L9" s="607"/>
      <c r="M9" s="607"/>
      <c r="N9" s="607"/>
      <c r="O9" s="607"/>
      <c r="P9" s="607"/>
      <c r="Q9" s="608"/>
      <c r="R9" s="609">
        <v>236</v>
      </c>
      <c r="S9" s="610"/>
      <c r="T9" s="610"/>
      <c r="U9" s="610"/>
      <c r="V9" s="610"/>
      <c r="W9" s="610"/>
      <c r="X9" s="610"/>
      <c r="Y9" s="611"/>
      <c r="Z9" s="635">
        <v>0</v>
      </c>
      <c r="AA9" s="635"/>
      <c r="AB9" s="635"/>
      <c r="AC9" s="635"/>
      <c r="AD9" s="636">
        <v>236</v>
      </c>
      <c r="AE9" s="636"/>
      <c r="AF9" s="636"/>
      <c r="AG9" s="636"/>
      <c r="AH9" s="636"/>
      <c r="AI9" s="636"/>
      <c r="AJ9" s="636"/>
      <c r="AK9" s="636"/>
      <c r="AL9" s="612">
        <v>0</v>
      </c>
      <c r="AM9" s="613"/>
      <c r="AN9" s="613"/>
      <c r="AO9" s="637"/>
      <c r="AP9" s="606" t="s">
        <v>243</v>
      </c>
      <c r="AQ9" s="607"/>
      <c r="AR9" s="607"/>
      <c r="AS9" s="607"/>
      <c r="AT9" s="607"/>
      <c r="AU9" s="607"/>
      <c r="AV9" s="607"/>
      <c r="AW9" s="607"/>
      <c r="AX9" s="607"/>
      <c r="AY9" s="607"/>
      <c r="AZ9" s="607"/>
      <c r="BA9" s="607"/>
      <c r="BB9" s="607"/>
      <c r="BC9" s="607"/>
      <c r="BD9" s="607"/>
      <c r="BE9" s="607"/>
      <c r="BF9" s="608"/>
      <c r="BG9" s="609">
        <v>29667</v>
      </c>
      <c r="BH9" s="610"/>
      <c r="BI9" s="610"/>
      <c r="BJ9" s="610"/>
      <c r="BK9" s="610"/>
      <c r="BL9" s="610"/>
      <c r="BM9" s="610"/>
      <c r="BN9" s="611"/>
      <c r="BO9" s="635">
        <v>41.3</v>
      </c>
      <c r="BP9" s="635"/>
      <c r="BQ9" s="635"/>
      <c r="BR9" s="635"/>
      <c r="BS9" s="636" t="s">
        <v>127</v>
      </c>
      <c r="BT9" s="636"/>
      <c r="BU9" s="636"/>
      <c r="BV9" s="636"/>
      <c r="BW9" s="636"/>
      <c r="BX9" s="636"/>
      <c r="BY9" s="636"/>
      <c r="BZ9" s="636"/>
      <c r="CA9" s="636"/>
      <c r="CB9" s="681"/>
      <c r="CD9" s="606" t="s">
        <v>244</v>
      </c>
      <c r="CE9" s="607"/>
      <c r="CF9" s="607"/>
      <c r="CG9" s="607"/>
      <c r="CH9" s="607"/>
      <c r="CI9" s="607"/>
      <c r="CJ9" s="607"/>
      <c r="CK9" s="607"/>
      <c r="CL9" s="607"/>
      <c r="CM9" s="607"/>
      <c r="CN9" s="607"/>
      <c r="CO9" s="607"/>
      <c r="CP9" s="607"/>
      <c r="CQ9" s="608"/>
      <c r="CR9" s="609">
        <v>197919</v>
      </c>
      <c r="CS9" s="610"/>
      <c r="CT9" s="610"/>
      <c r="CU9" s="610"/>
      <c r="CV9" s="610"/>
      <c r="CW9" s="610"/>
      <c r="CX9" s="610"/>
      <c r="CY9" s="611"/>
      <c r="CZ9" s="635">
        <v>10.5</v>
      </c>
      <c r="DA9" s="635"/>
      <c r="DB9" s="635"/>
      <c r="DC9" s="635"/>
      <c r="DD9" s="615" t="s">
        <v>127</v>
      </c>
      <c r="DE9" s="610"/>
      <c r="DF9" s="610"/>
      <c r="DG9" s="610"/>
      <c r="DH9" s="610"/>
      <c r="DI9" s="610"/>
      <c r="DJ9" s="610"/>
      <c r="DK9" s="610"/>
      <c r="DL9" s="610"/>
      <c r="DM9" s="610"/>
      <c r="DN9" s="610"/>
      <c r="DO9" s="610"/>
      <c r="DP9" s="611"/>
      <c r="DQ9" s="615">
        <v>167164</v>
      </c>
      <c r="DR9" s="610"/>
      <c r="DS9" s="610"/>
      <c r="DT9" s="610"/>
      <c r="DU9" s="610"/>
      <c r="DV9" s="610"/>
      <c r="DW9" s="610"/>
      <c r="DX9" s="610"/>
      <c r="DY9" s="610"/>
      <c r="DZ9" s="610"/>
      <c r="EA9" s="610"/>
      <c r="EB9" s="610"/>
      <c r="EC9" s="648"/>
    </row>
    <row r="10" spans="2:143" ht="11.25" customHeight="1" x14ac:dyDescent="0.15">
      <c r="B10" s="606" t="s">
        <v>245</v>
      </c>
      <c r="C10" s="607"/>
      <c r="D10" s="607"/>
      <c r="E10" s="607"/>
      <c r="F10" s="607"/>
      <c r="G10" s="607"/>
      <c r="H10" s="607"/>
      <c r="I10" s="607"/>
      <c r="J10" s="607"/>
      <c r="K10" s="607"/>
      <c r="L10" s="607"/>
      <c r="M10" s="607"/>
      <c r="N10" s="607"/>
      <c r="O10" s="607"/>
      <c r="P10" s="607"/>
      <c r="Q10" s="608"/>
      <c r="R10" s="609" t="s">
        <v>127</v>
      </c>
      <c r="S10" s="610"/>
      <c r="T10" s="610"/>
      <c r="U10" s="610"/>
      <c r="V10" s="610"/>
      <c r="W10" s="610"/>
      <c r="X10" s="610"/>
      <c r="Y10" s="611"/>
      <c r="Z10" s="635" t="s">
        <v>127</v>
      </c>
      <c r="AA10" s="635"/>
      <c r="AB10" s="635"/>
      <c r="AC10" s="635"/>
      <c r="AD10" s="636" t="s">
        <v>127</v>
      </c>
      <c r="AE10" s="636"/>
      <c r="AF10" s="636"/>
      <c r="AG10" s="636"/>
      <c r="AH10" s="636"/>
      <c r="AI10" s="636"/>
      <c r="AJ10" s="636"/>
      <c r="AK10" s="636"/>
      <c r="AL10" s="612" t="s">
        <v>127</v>
      </c>
      <c r="AM10" s="613"/>
      <c r="AN10" s="613"/>
      <c r="AO10" s="637"/>
      <c r="AP10" s="606" t="s">
        <v>246</v>
      </c>
      <c r="AQ10" s="607"/>
      <c r="AR10" s="607"/>
      <c r="AS10" s="607"/>
      <c r="AT10" s="607"/>
      <c r="AU10" s="607"/>
      <c r="AV10" s="607"/>
      <c r="AW10" s="607"/>
      <c r="AX10" s="607"/>
      <c r="AY10" s="607"/>
      <c r="AZ10" s="607"/>
      <c r="BA10" s="607"/>
      <c r="BB10" s="607"/>
      <c r="BC10" s="607"/>
      <c r="BD10" s="607"/>
      <c r="BE10" s="607"/>
      <c r="BF10" s="608"/>
      <c r="BG10" s="609">
        <v>2197</v>
      </c>
      <c r="BH10" s="610"/>
      <c r="BI10" s="610"/>
      <c r="BJ10" s="610"/>
      <c r="BK10" s="610"/>
      <c r="BL10" s="610"/>
      <c r="BM10" s="610"/>
      <c r="BN10" s="611"/>
      <c r="BO10" s="635">
        <v>3.1</v>
      </c>
      <c r="BP10" s="635"/>
      <c r="BQ10" s="635"/>
      <c r="BR10" s="635"/>
      <c r="BS10" s="636" t="s">
        <v>127</v>
      </c>
      <c r="BT10" s="636"/>
      <c r="BU10" s="636"/>
      <c r="BV10" s="636"/>
      <c r="BW10" s="636"/>
      <c r="BX10" s="636"/>
      <c r="BY10" s="636"/>
      <c r="BZ10" s="636"/>
      <c r="CA10" s="636"/>
      <c r="CB10" s="681"/>
      <c r="CD10" s="606" t="s">
        <v>247</v>
      </c>
      <c r="CE10" s="607"/>
      <c r="CF10" s="607"/>
      <c r="CG10" s="607"/>
      <c r="CH10" s="607"/>
      <c r="CI10" s="607"/>
      <c r="CJ10" s="607"/>
      <c r="CK10" s="607"/>
      <c r="CL10" s="607"/>
      <c r="CM10" s="607"/>
      <c r="CN10" s="607"/>
      <c r="CO10" s="607"/>
      <c r="CP10" s="607"/>
      <c r="CQ10" s="608"/>
      <c r="CR10" s="609" t="s">
        <v>127</v>
      </c>
      <c r="CS10" s="610"/>
      <c r="CT10" s="610"/>
      <c r="CU10" s="610"/>
      <c r="CV10" s="610"/>
      <c r="CW10" s="610"/>
      <c r="CX10" s="610"/>
      <c r="CY10" s="611"/>
      <c r="CZ10" s="635" t="s">
        <v>127</v>
      </c>
      <c r="DA10" s="635"/>
      <c r="DB10" s="635"/>
      <c r="DC10" s="635"/>
      <c r="DD10" s="615" t="s">
        <v>127</v>
      </c>
      <c r="DE10" s="610"/>
      <c r="DF10" s="610"/>
      <c r="DG10" s="610"/>
      <c r="DH10" s="610"/>
      <c r="DI10" s="610"/>
      <c r="DJ10" s="610"/>
      <c r="DK10" s="610"/>
      <c r="DL10" s="610"/>
      <c r="DM10" s="610"/>
      <c r="DN10" s="610"/>
      <c r="DO10" s="610"/>
      <c r="DP10" s="611"/>
      <c r="DQ10" s="615" t="s">
        <v>127</v>
      </c>
      <c r="DR10" s="610"/>
      <c r="DS10" s="610"/>
      <c r="DT10" s="610"/>
      <c r="DU10" s="610"/>
      <c r="DV10" s="610"/>
      <c r="DW10" s="610"/>
      <c r="DX10" s="610"/>
      <c r="DY10" s="610"/>
      <c r="DZ10" s="610"/>
      <c r="EA10" s="610"/>
      <c r="EB10" s="610"/>
      <c r="EC10" s="648"/>
    </row>
    <row r="11" spans="2:143" ht="11.25" customHeight="1" x14ac:dyDescent="0.15">
      <c r="B11" s="606" t="s">
        <v>248</v>
      </c>
      <c r="C11" s="607"/>
      <c r="D11" s="607"/>
      <c r="E11" s="607"/>
      <c r="F11" s="607"/>
      <c r="G11" s="607"/>
      <c r="H11" s="607"/>
      <c r="I11" s="607"/>
      <c r="J11" s="607"/>
      <c r="K11" s="607"/>
      <c r="L11" s="607"/>
      <c r="M11" s="607"/>
      <c r="N11" s="607"/>
      <c r="O11" s="607"/>
      <c r="P11" s="607"/>
      <c r="Q11" s="608"/>
      <c r="R11" s="609">
        <v>21884</v>
      </c>
      <c r="S11" s="610"/>
      <c r="T11" s="610"/>
      <c r="U11" s="610"/>
      <c r="V11" s="610"/>
      <c r="W11" s="610"/>
      <c r="X11" s="610"/>
      <c r="Y11" s="611"/>
      <c r="Z11" s="612">
        <v>1</v>
      </c>
      <c r="AA11" s="613"/>
      <c r="AB11" s="613"/>
      <c r="AC11" s="614"/>
      <c r="AD11" s="615">
        <v>21884</v>
      </c>
      <c r="AE11" s="610"/>
      <c r="AF11" s="610"/>
      <c r="AG11" s="610"/>
      <c r="AH11" s="610"/>
      <c r="AI11" s="610"/>
      <c r="AJ11" s="610"/>
      <c r="AK11" s="611"/>
      <c r="AL11" s="612">
        <v>2.2999999999999998</v>
      </c>
      <c r="AM11" s="613"/>
      <c r="AN11" s="613"/>
      <c r="AO11" s="637"/>
      <c r="AP11" s="606" t="s">
        <v>249</v>
      </c>
      <c r="AQ11" s="607"/>
      <c r="AR11" s="607"/>
      <c r="AS11" s="607"/>
      <c r="AT11" s="607"/>
      <c r="AU11" s="607"/>
      <c r="AV11" s="607"/>
      <c r="AW11" s="607"/>
      <c r="AX11" s="607"/>
      <c r="AY11" s="607"/>
      <c r="AZ11" s="607"/>
      <c r="BA11" s="607"/>
      <c r="BB11" s="607"/>
      <c r="BC11" s="607"/>
      <c r="BD11" s="607"/>
      <c r="BE11" s="607"/>
      <c r="BF11" s="608"/>
      <c r="BG11" s="609">
        <v>430</v>
      </c>
      <c r="BH11" s="610"/>
      <c r="BI11" s="610"/>
      <c r="BJ11" s="610"/>
      <c r="BK11" s="610"/>
      <c r="BL11" s="610"/>
      <c r="BM11" s="610"/>
      <c r="BN11" s="611"/>
      <c r="BO11" s="635">
        <v>0.6</v>
      </c>
      <c r="BP11" s="635"/>
      <c r="BQ11" s="635"/>
      <c r="BR11" s="635"/>
      <c r="BS11" s="636" t="s">
        <v>127</v>
      </c>
      <c r="BT11" s="636"/>
      <c r="BU11" s="636"/>
      <c r="BV11" s="636"/>
      <c r="BW11" s="636"/>
      <c r="BX11" s="636"/>
      <c r="BY11" s="636"/>
      <c r="BZ11" s="636"/>
      <c r="CA11" s="636"/>
      <c r="CB11" s="681"/>
      <c r="CD11" s="606" t="s">
        <v>250</v>
      </c>
      <c r="CE11" s="607"/>
      <c r="CF11" s="607"/>
      <c r="CG11" s="607"/>
      <c r="CH11" s="607"/>
      <c r="CI11" s="607"/>
      <c r="CJ11" s="607"/>
      <c r="CK11" s="607"/>
      <c r="CL11" s="607"/>
      <c r="CM11" s="607"/>
      <c r="CN11" s="607"/>
      <c r="CO11" s="607"/>
      <c r="CP11" s="607"/>
      <c r="CQ11" s="608"/>
      <c r="CR11" s="609">
        <v>49504</v>
      </c>
      <c r="CS11" s="610"/>
      <c r="CT11" s="610"/>
      <c r="CU11" s="610"/>
      <c r="CV11" s="610"/>
      <c r="CW11" s="610"/>
      <c r="CX11" s="610"/>
      <c r="CY11" s="611"/>
      <c r="CZ11" s="635">
        <v>2.6</v>
      </c>
      <c r="DA11" s="635"/>
      <c r="DB11" s="635"/>
      <c r="DC11" s="635"/>
      <c r="DD11" s="615">
        <v>32</v>
      </c>
      <c r="DE11" s="610"/>
      <c r="DF11" s="610"/>
      <c r="DG11" s="610"/>
      <c r="DH11" s="610"/>
      <c r="DI11" s="610"/>
      <c r="DJ11" s="610"/>
      <c r="DK11" s="610"/>
      <c r="DL11" s="610"/>
      <c r="DM11" s="610"/>
      <c r="DN11" s="610"/>
      <c r="DO11" s="610"/>
      <c r="DP11" s="611"/>
      <c r="DQ11" s="615">
        <v>40369</v>
      </c>
      <c r="DR11" s="610"/>
      <c r="DS11" s="610"/>
      <c r="DT11" s="610"/>
      <c r="DU11" s="610"/>
      <c r="DV11" s="610"/>
      <c r="DW11" s="610"/>
      <c r="DX11" s="610"/>
      <c r="DY11" s="610"/>
      <c r="DZ11" s="610"/>
      <c r="EA11" s="610"/>
      <c r="EB11" s="610"/>
      <c r="EC11" s="648"/>
    </row>
    <row r="12" spans="2:143" ht="11.25" customHeight="1" x14ac:dyDescent="0.15">
      <c r="B12" s="606" t="s">
        <v>251</v>
      </c>
      <c r="C12" s="607"/>
      <c r="D12" s="607"/>
      <c r="E12" s="607"/>
      <c r="F12" s="607"/>
      <c r="G12" s="607"/>
      <c r="H12" s="607"/>
      <c r="I12" s="607"/>
      <c r="J12" s="607"/>
      <c r="K12" s="607"/>
      <c r="L12" s="607"/>
      <c r="M12" s="607"/>
      <c r="N12" s="607"/>
      <c r="O12" s="607"/>
      <c r="P12" s="607"/>
      <c r="Q12" s="608"/>
      <c r="R12" s="609" t="s">
        <v>127</v>
      </c>
      <c r="S12" s="610"/>
      <c r="T12" s="610"/>
      <c r="U12" s="610"/>
      <c r="V12" s="610"/>
      <c r="W12" s="610"/>
      <c r="X12" s="610"/>
      <c r="Y12" s="611"/>
      <c r="Z12" s="635" t="s">
        <v>127</v>
      </c>
      <c r="AA12" s="635"/>
      <c r="AB12" s="635"/>
      <c r="AC12" s="635"/>
      <c r="AD12" s="636" t="s">
        <v>127</v>
      </c>
      <c r="AE12" s="636"/>
      <c r="AF12" s="636"/>
      <c r="AG12" s="636"/>
      <c r="AH12" s="636"/>
      <c r="AI12" s="636"/>
      <c r="AJ12" s="636"/>
      <c r="AK12" s="636"/>
      <c r="AL12" s="612" t="s">
        <v>127</v>
      </c>
      <c r="AM12" s="613"/>
      <c r="AN12" s="613"/>
      <c r="AO12" s="637"/>
      <c r="AP12" s="606" t="s">
        <v>252</v>
      </c>
      <c r="AQ12" s="607"/>
      <c r="AR12" s="607"/>
      <c r="AS12" s="607"/>
      <c r="AT12" s="607"/>
      <c r="AU12" s="607"/>
      <c r="AV12" s="607"/>
      <c r="AW12" s="607"/>
      <c r="AX12" s="607"/>
      <c r="AY12" s="607"/>
      <c r="AZ12" s="607"/>
      <c r="BA12" s="607"/>
      <c r="BB12" s="607"/>
      <c r="BC12" s="607"/>
      <c r="BD12" s="607"/>
      <c r="BE12" s="607"/>
      <c r="BF12" s="608"/>
      <c r="BG12" s="609">
        <v>27733</v>
      </c>
      <c r="BH12" s="610"/>
      <c r="BI12" s="610"/>
      <c r="BJ12" s="610"/>
      <c r="BK12" s="610"/>
      <c r="BL12" s="610"/>
      <c r="BM12" s="610"/>
      <c r="BN12" s="611"/>
      <c r="BO12" s="635">
        <v>38.6</v>
      </c>
      <c r="BP12" s="635"/>
      <c r="BQ12" s="635"/>
      <c r="BR12" s="635"/>
      <c r="BS12" s="636" t="s">
        <v>127</v>
      </c>
      <c r="BT12" s="636"/>
      <c r="BU12" s="636"/>
      <c r="BV12" s="636"/>
      <c r="BW12" s="636"/>
      <c r="BX12" s="636"/>
      <c r="BY12" s="636"/>
      <c r="BZ12" s="636"/>
      <c r="CA12" s="636"/>
      <c r="CB12" s="681"/>
      <c r="CD12" s="606" t="s">
        <v>253</v>
      </c>
      <c r="CE12" s="607"/>
      <c r="CF12" s="607"/>
      <c r="CG12" s="607"/>
      <c r="CH12" s="607"/>
      <c r="CI12" s="607"/>
      <c r="CJ12" s="607"/>
      <c r="CK12" s="607"/>
      <c r="CL12" s="607"/>
      <c r="CM12" s="607"/>
      <c r="CN12" s="607"/>
      <c r="CO12" s="607"/>
      <c r="CP12" s="607"/>
      <c r="CQ12" s="608"/>
      <c r="CR12" s="609">
        <v>95245</v>
      </c>
      <c r="CS12" s="610"/>
      <c r="CT12" s="610"/>
      <c r="CU12" s="610"/>
      <c r="CV12" s="610"/>
      <c r="CW12" s="610"/>
      <c r="CX12" s="610"/>
      <c r="CY12" s="611"/>
      <c r="CZ12" s="635">
        <v>5</v>
      </c>
      <c r="DA12" s="635"/>
      <c r="DB12" s="635"/>
      <c r="DC12" s="635"/>
      <c r="DD12" s="615" t="s">
        <v>127</v>
      </c>
      <c r="DE12" s="610"/>
      <c r="DF12" s="610"/>
      <c r="DG12" s="610"/>
      <c r="DH12" s="610"/>
      <c r="DI12" s="610"/>
      <c r="DJ12" s="610"/>
      <c r="DK12" s="610"/>
      <c r="DL12" s="610"/>
      <c r="DM12" s="610"/>
      <c r="DN12" s="610"/>
      <c r="DO12" s="610"/>
      <c r="DP12" s="611"/>
      <c r="DQ12" s="615">
        <v>33851</v>
      </c>
      <c r="DR12" s="610"/>
      <c r="DS12" s="610"/>
      <c r="DT12" s="610"/>
      <c r="DU12" s="610"/>
      <c r="DV12" s="610"/>
      <c r="DW12" s="610"/>
      <c r="DX12" s="610"/>
      <c r="DY12" s="610"/>
      <c r="DZ12" s="610"/>
      <c r="EA12" s="610"/>
      <c r="EB12" s="610"/>
      <c r="EC12" s="648"/>
    </row>
    <row r="13" spans="2:143" ht="11.25" customHeight="1" x14ac:dyDescent="0.15">
      <c r="B13" s="606" t="s">
        <v>254</v>
      </c>
      <c r="C13" s="607"/>
      <c r="D13" s="607"/>
      <c r="E13" s="607"/>
      <c r="F13" s="607"/>
      <c r="G13" s="607"/>
      <c r="H13" s="607"/>
      <c r="I13" s="607"/>
      <c r="J13" s="607"/>
      <c r="K13" s="607"/>
      <c r="L13" s="607"/>
      <c r="M13" s="607"/>
      <c r="N13" s="607"/>
      <c r="O13" s="607"/>
      <c r="P13" s="607"/>
      <c r="Q13" s="608"/>
      <c r="R13" s="609" t="s">
        <v>127</v>
      </c>
      <c r="S13" s="610"/>
      <c r="T13" s="610"/>
      <c r="U13" s="610"/>
      <c r="V13" s="610"/>
      <c r="W13" s="610"/>
      <c r="X13" s="610"/>
      <c r="Y13" s="611"/>
      <c r="Z13" s="635" t="s">
        <v>127</v>
      </c>
      <c r="AA13" s="635"/>
      <c r="AB13" s="635"/>
      <c r="AC13" s="635"/>
      <c r="AD13" s="636" t="s">
        <v>127</v>
      </c>
      <c r="AE13" s="636"/>
      <c r="AF13" s="636"/>
      <c r="AG13" s="636"/>
      <c r="AH13" s="636"/>
      <c r="AI13" s="636"/>
      <c r="AJ13" s="636"/>
      <c r="AK13" s="636"/>
      <c r="AL13" s="612" t="s">
        <v>127</v>
      </c>
      <c r="AM13" s="613"/>
      <c r="AN13" s="613"/>
      <c r="AO13" s="637"/>
      <c r="AP13" s="606" t="s">
        <v>255</v>
      </c>
      <c r="AQ13" s="607"/>
      <c r="AR13" s="607"/>
      <c r="AS13" s="607"/>
      <c r="AT13" s="607"/>
      <c r="AU13" s="607"/>
      <c r="AV13" s="607"/>
      <c r="AW13" s="607"/>
      <c r="AX13" s="607"/>
      <c r="AY13" s="607"/>
      <c r="AZ13" s="607"/>
      <c r="BA13" s="607"/>
      <c r="BB13" s="607"/>
      <c r="BC13" s="607"/>
      <c r="BD13" s="607"/>
      <c r="BE13" s="607"/>
      <c r="BF13" s="608"/>
      <c r="BG13" s="609">
        <v>27126</v>
      </c>
      <c r="BH13" s="610"/>
      <c r="BI13" s="610"/>
      <c r="BJ13" s="610"/>
      <c r="BK13" s="610"/>
      <c r="BL13" s="610"/>
      <c r="BM13" s="610"/>
      <c r="BN13" s="611"/>
      <c r="BO13" s="635">
        <v>37.799999999999997</v>
      </c>
      <c r="BP13" s="635"/>
      <c r="BQ13" s="635"/>
      <c r="BR13" s="635"/>
      <c r="BS13" s="636" t="s">
        <v>127</v>
      </c>
      <c r="BT13" s="636"/>
      <c r="BU13" s="636"/>
      <c r="BV13" s="636"/>
      <c r="BW13" s="636"/>
      <c r="BX13" s="636"/>
      <c r="BY13" s="636"/>
      <c r="BZ13" s="636"/>
      <c r="CA13" s="636"/>
      <c r="CB13" s="681"/>
      <c r="CD13" s="606" t="s">
        <v>256</v>
      </c>
      <c r="CE13" s="607"/>
      <c r="CF13" s="607"/>
      <c r="CG13" s="607"/>
      <c r="CH13" s="607"/>
      <c r="CI13" s="607"/>
      <c r="CJ13" s="607"/>
      <c r="CK13" s="607"/>
      <c r="CL13" s="607"/>
      <c r="CM13" s="607"/>
      <c r="CN13" s="607"/>
      <c r="CO13" s="607"/>
      <c r="CP13" s="607"/>
      <c r="CQ13" s="608"/>
      <c r="CR13" s="609">
        <v>333504</v>
      </c>
      <c r="CS13" s="610"/>
      <c r="CT13" s="610"/>
      <c r="CU13" s="610"/>
      <c r="CV13" s="610"/>
      <c r="CW13" s="610"/>
      <c r="CX13" s="610"/>
      <c r="CY13" s="611"/>
      <c r="CZ13" s="635">
        <v>17.7</v>
      </c>
      <c r="DA13" s="635"/>
      <c r="DB13" s="635"/>
      <c r="DC13" s="635"/>
      <c r="DD13" s="615">
        <v>185692</v>
      </c>
      <c r="DE13" s="610"/>
      <c r="DF13" s="610"/>
      <c r="DG13" s="610"/>
      <c r="DH13" s="610"/>
      <c r="DI13" s="610"/>
      <c r="DJ13" s="610"/>
      <c r="DK13" s="610"/>
      <c r="DL13" s="610"/>
      <c r="DM13" s="610"/>
      <c r="DN13" s="610"/>
      <c r="DO13" s="610"/>
      <c r="DP13" s="611"/>
      <c r="DQ13" s="615">
        <v>138658</v>
      </c>
      <c r="DR13" s="610"/>
      <c r="DS13" s="610"/>
      <c r="DT13" s="610"/>
      <c r="DU13" s="610"/>
      <c r="DV13" s="610"/>
      <c r="DW13" s="610"/>
      <c r="DX13" s="610"/>
      <c r="DY13" s="610"/>
      <c r="DZ13" s="610"/>
      <c r="EA13" s="610"/>
      <c r="EB13" s="610"/>
      <c r="EC13" s="648"/>
    </row>
    <row r="14" spans="2:143" ht="11.25" customHeight="1" x14ac:dyDescent="0.15">
      <c r="B14" s="606" t="s">
        <v>257</v>
      </c>
      <c r="C14" s="607"/>
      <c r="D14" s="607"/>
      <c r="E14" s="607"/>
      <c r="F14" s="607"/>
      <c r="G14" s="607"/>
      <c r="H14" s="607"/>
      <c r="I14" s="607"/>
      <c r="J14" s="607"/>
      <c r="K14" s="607"/>
      <c r="L14" s="607"/>
      <c r="M14" s="607"/>
      <c r="N14" s="607"/>
      <c r="O14" s="607"/>
      <c r="P14" s="607"/>
      <c r="Q14" s="608"/>
      <c r="R14" s="609" t="s">
        <v>127</v>
      </c>
      <c r="S14" s="610"/>
      <c r="T14" s="610"/>
      <c r="U14" s="610"/>
      <c r="V14" s="610"/>
      <c r="W14" s="610"/>
      <c r="X14" s="610"/>
      <c r="Y14" s="611"/>
      <c r="Z14" s="635" t="s">
        <v>127</v>
      </c>
      <c r="AA14" s="635"/>
      <c r="AB14" s="635"/>
      <c r="AC14" s="635"/>
      <c r="AD14" s="636" t="s">
        <v>127</v>
      </c>
      <c r="AE14" s="636"/>
      <c r="AF14" s="636"/>
      <c r="AG14" s="636"/>
      <c r="AH14" s="636"/>
      <c r="AI14" s="636"/>
      <c r="AJ14" s="636"/>
      <c r="AK14" s="636"/>
      <c r="AL14" s="612" t="s">
        <v>127</v>
      </c>
      <c r="AM14" s="613"/>
      <c r="AN14" s="613"/>
      <c r="AO14" s="637"/>
      <c r="AP14" s="606" t="s">
        <v>258</v>
      </c>
      <c r="AQ14" s="607"/>
      <c r="AR14" s="607"/>
      <c r="AS14" s="607"/>
      <c r="AT14" s="607"/>
      <c r="AU14" s="607"/>
      <c r="AV14" s="607"/>
      <c r="AW14" s="607"/>
      <c r="AX14" s="607"/>
      <c r="AY14" s="607"/>
      <c r="AZ14" s="607"/>
      <c r="BA14" s="607"/>
      <c r="BB14" s="607"/>
      <c r="BC14" s="607"/>
      <c r="BD14" s="607"/>
      <c r="BE14" s="607"/>
      <c r="BF14" s="608"/>
      <c r="BG14" s="609">
        <v>3940</v>
      </c>
      <c r="BH14" s="610"/>
      <c r="BI14" s="610"/>
      <c r="BJ14" s="610"/>
      <c r="BK14" s="610"/>
      <c r="BL14" s="610"/>
      <c r="BM14" s="610"/>
      <c r="BN14" s="611"/>
      <c r="BO14" s="635">
        <v>5.5</v>
      </c>
      <c r="BP14" s="635"/>
      <c r="BQ14" s="635"/>
      <c r="BR14" s="635"/>
      <c r="BS14" s="636" t="s">
        <v>127</v>
      </c>
      <c r="BT14" s="636"/>
      <c r="BU14" s="636"/>
      <c r="BV14" s="636"/>
      <c r="BW14" s="636"/>
      <c r="BX14" s="636"/>
      <c r="BY14" s="636"/>
      <c r="BZ14" s="636"/>
      <c r="CA14" s="636"/>
      <c r="CB14" s="681"/>
      <c r="CD14" s="606" t="s">
        <v>259</v>
      </c>
      <c r="CE14" s="607"/>
      <c r="CF14" s="607"/>
      <c r="CG14" s="607"/>
      <c r="CH14" s="607"/>
      <c r="CI14" s="607"/>
      <c r="CJ14" s="607"/>
      <c r="CK14" s="607"/>
      <c r="CL14" s="607"/>
      <c r="CM14" s="607"/>
      <c r="CN14" s="607"/>
      <c r="CO14" s="607"/>
      <c r="CP14" s="607"/>
      <c r="CQ14" s="608"/>
      <c r="CR14" s="609">
        <v>27042</v>
      </c>
      <c r="CS14" s="610"/>
      <c r="CT14" s="610"/>
      <c r="CU14" s="610"/>
      <c r="CV14" s="610"/>
      <c r="CW14" s="610"/>
      <c r="CX14" s="610"/>
      <c r="CY14" s="611"/>
      <c r="CZ14" s="635">
        <v>1.4</v>
      </c>
      <c r="DA14" s="635"/>
      <c r="DB14" s="635"/>
      <c r="DC14" s="635"/>
      <c r="DD14" s="615">
        <v>1796</v>
      </c>
      <c r="DE14" s="610"/>
      <c r="DF14" s="610"/>
      <c r="DG14" s="610"/>
      <c r="DH14" s="610"/>
      <c r="DI14" s="610"/>
      <c r="DJ14" s="610"/>
      <c r="DK14" s="610"/>
      <c r="DL14" s="610"/>
      <c r="DM14" s="610"/>
      <c r="DN14" s="610"/>
      <c r="DO14" s="610"/>
      <c r="DP14" s="611"/>
      <c r="DQ14" s="615">
        <v>16266</v>
      </c>
      <c r="DR14" s="610"/>
      <c r="DS14" s="610"/>
      <c r="DT14" s="610"/>
      <c r="DU14" s="610"/>
      <c r="DV14" s="610"/>
      <c r="DW14" s="610"/>
      <c r="DX14" s="610"/>
      <c r="DY14" s="610"/>
      <c r="DZ14" s="610"/>
      <c r="EA14" s="610"/>
      <c r="EB14" s="610"/>
      <c r="EC14" s="648"/>
    </row>
    <row r="15" spans="2:143" ht="11.25" customHeight="1" x14ac:dyDescent="0.15">
      <c r="B15" s="606" t="s">
        <v>260</v>
      </c>
      <c r="C15" s="607"/>
      <c r="D15" s="607"/>
      <c r="E15" s="607"/>
      <c r="F15" s="607"/>
      <c r="G15" s="607"/>
      <c r="H15" s="607"/>
      <c r="I15" s="607"/>
      <c r="J15" s="607"/>
      <c r="K15" s="607"/>
      <c r="L15" s="607"/>
      <c r="M15" s="607"/>
      <c r="N15" s="607"/>
      <c r="O15" s="607"/>
      <c r="P15" s="607"/>
      <c r="Q15" s="608"/>
      <c r="R15" s="609" t="s">
        <v>127</v>
      </c>
      <c r="S15" s="610"/>
      <c r="T15" s="610"/>
      <c r="U15" s="610"/>
      <c r="V15" s="610"/>
      <c r="W15" s="610"/>
      <c r="X15" s="610"/>
      <c r="Y15" s="611"/>
      <c r="Z15" s="635" t="s">
        <v>127</v>
      </c>
      <c r="AA15" s="635"/>
      <c r="AB15" s="635"/>
      <c r="AC15" s="635"/>
      <c r="AD15" s="636" t="s">
        <v>127</v>
      </c>
      <c r="AE15" s="636"/>
      <c r="AF15" s="636"/>
      <c r="AG15" s="636"/>
      <c r="AH15" s="636"/>
      <c r="AI15" s="636"/>
      <c r="AJ15" s="636"/>
      <c r="AK15" s="636"/>
      <c r="AL15" s="612" t="s">
        <v>127</v>
      </c>
      <c r="AM15" s="613"/>
      <c r="AN15" s="613"/>
      <c r="AO15" s="637"/>
      <c r="AP15" s="606" t="s">
        <v>261</v>
      </c>
      <c r="AQ15" s="607"/>
      <c r="AR15" s="607"/>
      <c r="AS15" s="607"/>
      <c r="AT15" s="607"/>
      <c r="AU15" s="607"/>
      <c r="AV15" s="607"/>
      <c r="AW15" s="607"/>
      <c r="AX15" s="607"/>
      <c r="AY15" s="607"/>
      <c r="AZ15" s="607"/>
      <c r="BA15" s="607"/>
      <c r="BB15" s="607"/>
      <c r="BC15" s="607"/>
      <c r="BD15" s="607"/>
      <c r="BE15" s="607"/>
      <c r="BF15" s="608"/>
      <c r="BG15" s="609">
        <v>3563</v>
      </c>
      <c r="BH15" s="610"/>
      <c r="BI15" s="610"/>
      <c r="BJ15" s="610"/>
      <c r="BK15" s="610"/>
      <c r="BL15" s="610"/>
      <c r="BM15" s="610"/>
      <c r="BN15" s="611"/>
      <c r="BO15" s="635">
        <v>5</v>
      </c>
      <c r="BP15" s="635"/>
      <c r="BQ15" s="635"/>
      <c r="BR15" s="635"/>
      <c r="BS15" s="636" t="s">
        <v>127</v>
      </c>
      <c r="BT15" s="636"/>
      <c r="BU15" s="636"/>
      <c r="BV15" s="636"/>
      <c r="BW15" s="636"/>
      <c r="BX15" s="636"/>
      <c r="BY15" s="636"/>
      <c r="BZ15" s="636"/>
      <c r="CA15" s="636"/>
      <c r="CB15" s="681"/>
      <c r="CD15" s="606" t="s">
        <v>262</v>
      </c>
      <c r="CE15" s="607"/>
      <c r="CF15" s="607"/>
      <c r="CG15" s="607"/>
      <c r="CH15" s="607"/>
      <c r="CI15" s="607"/>
      <c r="CJ15" s="607"/>
      <c r="CK15" s="607"/>
      <c r="CL15" s="607"/>
      <c r="CM15" s="607"/>
      <c r="CN15" s="607"/>
      <c r="CO15" s="607"/>
      <c r="CP15" s="607"/>
      <c r="CQ15" s="608"/>
      <c r="CR15" s="609">
        <v>248171</v>
      </c>
      <c r="CS15" s="610"/>
      <c r="CT15" s="610"/>
      <c r="CU15" s="610"/>
      <c r="CV15" s="610"/>
      <c r="CW15" s="610"/>
      <c r="CX15" s="610"/>
      <c r="CY15" s="611"/>
      <c r="CZ15" s="635">
        <v>13.2</v>
      </c>
      <c r="DA15" s="635"/>
      <c r="DB15" s="635"/>
      <c r="DC15" s="635"/>
      <c r="DD15" s="615">
        <v>66473</v>
      </c>
      <c r="DE15" s="610"/>
      <c r="DF15" s="610"/>
      <c r="DG15" s="610"/>
      <c r="DH15" s="610"/>
      <c r="DI15" s="610"/>
      <c r="DJ15" s="610"/>
      <c r="DK15" s="610"/>
      <c r="DL15" s="610"/>
      <c r="DM15" s="610"/>
      <c r="DN15" s="610"/>
      <c r="DO15" s="610"/>
      <c r="DP15" s="611"/>
      <c r="DQ15" s="615">
        <v>170275</v>
      </c>
      <c r="DR15" s="610"/>
      <c r="DS15" s="610"/>
      <c r="DT15" s="610"/>
      <c r="DU15" s="610"/>
      <c r="DV15" s="610"/>
      <c r="DW15" s="610"/>
      <c r="DX15" s="610"/>
      <c r="DY15" s="610"/>
      <c r="DZ15" s="610"/>
      <c r="EA15" s="610"/>
      <c r="EB15" s="610"/>
      <c r="EC15" s="648"/>
    </row>
    <row r="16" spans="2:143" ht="11.25" customHeight="1" x14ac:dyDescent="0.15">
      <c r="B16" s="606" t="s">
        <v>263</v>
      </c>
      <c r="C16" s="607"/>
      <c r="D16" s="607"/>
      <c r="E16" s="607"/>
      <c r="F16" s="607"/>
      <c r="G16" s="607"/>
      <c r="H16" s="607"/>
      <c r="I16" s="607"/>
      <c r="J16" s="607"/>
      <c r="K16" s="607"/>
      <c r="L16" s="607"/>
      <c r="M16" s="607"/>
      <c r="N16" s="607"/>
      <c r="O16" s="607"/>
      <c r="P16" s="607"/>
      <c r="Q16" s="608"/>
      <c r="R16" s="609">
        <v>452</v>
      </c>
      <c r="S16" s="610"/>
      <c r="T16" s="610"/>
      <c r="U16" s="610"/>
      <c r="V16" s="610"/>
      <c r="W16" s="610"/>
      <c r="X16" s="610"/>
      <c r="Y16" s="611"/>
      <c r="Z16" s="635">
        <v>0</v>
      </c>
      <c r="AA16" s="635"/>
      <c r="AB16" s="635"/>
      <c r="AC16" s="635"/>
      <c r="AD16" s="636">
        <v>452</v>
      </c>
      <c r="AE16" s="636"/>
      <c r="AF16" s="636"/>
      <c r="AG16" s="636"/>
      <c r="AH16" s="636"/>
      <c r="AI16" s="636"/>
      <c r="AJ16" s="636"/>
      <c r="AK16" s="636"/>
      <c r="AL16" s="612">
        <v>0</v>
      </c>
      <c r="AM16" s="613"/>
      <c r="AN16" s="613"/>
      <c r="AO16" s="637"/>
      <c r="AP16" s="606" t="s">
        <v>264</v>
      </c>
      <c r="AQ16" s="607"/>
      <c r="AR16" s="607"/>
      <c r="AS16" s="607"/>
      <c r="AT16" s="607"/>
      <c r="AU16" s="607"/>
      <c r="AV16" s="607"/>
      <c r="AW16" s="607"/>
      <c r="AX16" s="607"/>
      <c r="AY16" s="607"/>
      <c r="AZ16" s="607"/>
      <c r="BA16" s="607"/>
      <c r="BB16" s="607"/>
      <c r="BC16" s="607"/>
      <c r="BD16" s="607"/>
      <c r="BE16" s="607"/>
      <c r="BF16" s="608"/>
      <c r="BG16" s="609" t="s">
        <v>127</v>
      </c>
      <c r="BH16" s="610"/>
      <c r="BI16" s="610"/>
      <c r="BJ16" s="610"/>
      <c r="BK16" s="610"/>
      <c r="BL16" s="610"/>
      <c r="BM16" s="610"/>
      <c r="BN16" s="611"/>
      <c r="BO16" s="635" t="s">
        <v>127</v>
      </c>
      <c r="BP16" s="635"/>
      <c r="BQ16" s="635"/>
      <c r="BR16" s="635"/>
      <c r="BS16" s="636" t="s">
        <v>127</v>
      </c>
      <c r="BT16" s="636"/>
      <c r="BU16" s="636"/>
      <c r="BV16" s="636"/>
      <c r="BW16" s="636"/>
      <c r="BX16" s="636"/>
      <c r="BY16" s="636"/>
      <c r="BZ16" s="636"/>
      <c r="CA16" s="636"/>
      <c r="CB16" s="681"/>
      <c r="CD16" s="606" t="s">
        <v>265</v>
      </c>
      <c r="CE16" s="607"/>
      <c r="CF16" s="607"/>
      <c r="CG16" s="607"/>
      <c r="CH16" s="607"/>
      <c r="CI16" s="607"/>
      <c r="CJ16" s="607"/>
      <c r="CK16" s="607"/>
      <c r="CL16" s="607"/>
      <c r="CM16" s="607"/>
      <c r="CN16" s="607"/>
      <c r="CO16" s="607"/>
      <c r="CP16" s="607"/>
      <c r="CQ16" s="608"/>
      <c r="CR16" s="609">
        <v>4202</v>
      </c>
      <c r="CS16" s="610"/>
      <c r="CT16" s="610"/>
      <c r="CU16" s="610"/>
      <c r="CV16" s="610"/>
      <c r="CW16" s="610"/>
      <c r="CX16" s="610"/>
      <c r="CY16" s="611"/>
      <c r="CZ16" s="635">
        <v>0.2</v>
      </c>
      <c r="DA16" s="635"/>
      <c r="DB16" s="635"/>
      <c r="DC16" s="635"/>
      <c r="DD16" s="615" t="s">
        <v>127</v>
      </c>
      <c r="DE16" s="610"/>
      <c r="DF16" s="610"/>
      <c r="DG16" s="610"/>
      <c r="DH16" s="610"/>
      <c r="DI16" s="610"/>
      <c r="DJ16" s="610"/>
      <c r="DK16" s="610"/>
      <c r="DL16" s="610"/>
      <c r="DM16" s="610"/>
      <c r="DN16" s="610"/>
      <c r="DO16" s="610"/>
      <c r="DP16" s="611"/>
      <c r="DQ16" s="615">
        <v>840</v>
      </c>
      <c r="DR16" s="610"/>
      <c r="DS16" s="610"/>
      <c r="DT16" s="610"/>
      <c r="DU16" s="610"/>
      <c r="DV16" s="610"/>
      <c r="DW16" s="610"/>
      <c r="DX16" s="610"/>
      <c r="DY16" s="610"/>
      <c r="DZ16" s="610"/>
      <c r="EA16" s="610"/>
      <c r="EB16" s="610"/>
      <c r="EC16" s="648"/>
    </row>
    <row r="17" spans="2:133" ht="11.25" customHeight="1" x14ac:dyDescent="0.15">
      <c r="B17" s="606" t="s">
        <v>266</v>
      </c>
      <c r="C17" s="607"/>
      <c r="D17" s="607"/>
      <c r="E17" s="607"/>
      <c r="F17" s="607"/>
      <c r="G17" s="607"/>
      <c r="H17" s="607"/>
      <c r="I17" s="607"/>
      <c r="J17" s="607"/>
      <c r="K17" s="607"/>
      <c r="L17" s="607"/>
      <c r="M17" s="607"/>
      <c r="N17" s="607"/>
      <c r="O17" s="607"/>
      <c r="P17" s="607"/>
      <c r="Q17" s="608"/>
      <c r="R17" s="609">
        <v>723</v>
      </c>
      <c r="S17" s="610"/>
      <c r="T17" s="610"/>
      <c r="U17" s="610"/>
      <c r="V17" s="610"/>
      <c r="W17" s="610"/>
      <c r="X17" s="610"/>
      <c r="Y17" s="611"/>
      <c r="Z17" s="635">
        <v>0</v>
      </c>
      <c r="AA17" s="635"/>
      <c r="AB17" s="635"/>
      <c r="AC17" s="635"/>
      <c r="AD17" s="636">
        <v>723</v>
      </c>
      <c r="AE17" s="636"/>
      <c r="AF17" s="636"/>
      <c r="AG17" s="636"/>
      <c r="AH17" s="636"/>
      <c r="AI17" s="636"/>
      <c r="AJ17" s="636"/>
      <c r="AK17" s="636"/>
      <c r="AL17" s="612">
        <v>0.1</v>
      </c>
      <c r="AM17" s="613"/>
      <c r="AN17" s="613"/>
      <c r="AO17" s="637"/>
      <c r="AP17" s="606" t="s">
        <v>267</v>
      </c>
      <c r="AQ17" s="607"/>
      <c r="AR17" s="607"/>
      <c r="AS17" s="607"/>
      <c r="AT17" s="607"/>
      <c r="AU17" s="607"/>
      <c r="AV17" s="607"/>
      <c r="AW17" s="607"/>
      <c r="AX17" s="607"/>
      <c r="AY17" s="607"/>
      <c r="AZ17" s="607"/>
      <c r="BA17" s="607"/>
      <c r="BB17" s="607"/>
      <c r="BC17" s="607"/>
      <c r="BD17" s="607"/>
      <c r="BE17" s="607"/>
      <c r="BF17" s="608"/>
      <c r="BG17" s="609" t="s">
        <v>127</v>
      </c>
      <c r="BH17" s="610"/>
      <c r="BI17" s="610"/>
      <c r="BJ17" s="610"/>
      <c r="BK17" s="610"/>
      <c r="BL17" s="610"/>
      <c r="BM17" s="610"/>
      <c r="BN17" s="611"/>
      <c r="BO17" s="635" t="s">
        <v>127</v>
      </c>
      <c r="BP17" s="635"/>
      <c r="BQ17" s="635"/>
      <c r="BR17" s="635"/>
      <c r="BS17" s="636" t="s">
        <v>127</v>
      </c>
      <c r="BT17" s="636"/>
      <c r="BU17" s="636"/>
      <c r="BV17" s="636"/>
      <c r="BW17" s="636"/>
      <c r="BX17" s="636"/>
      <c r="BY17" s="636"/>
      <c r="BZ17" s="636"/>
      <c r="CA17" s="636"/>
      <c r="CB17" s="681"/>
      <c r="CD17" s="606" t="s">
        <v>268</v>
      </c>
      <c r="CE17" s="607"/>
      <c r="CF17" s="607"/>
      <c r="CG17" s="607"/>
      <c r="CH17" s="607"/>
      <c r="CI17" s="607"/>
      <c r="CJ17" s="607"/>
      <c r="CK17" s="607"/>
      <c r="CL17" s="607"/>
      <c r="CM17" s="607"/>
      <c r="CN17" s="607"/>
      <c r="CO17" s="607"/>
      <c r="CP17" s="607"/>
      <c r="CQ17" s="608"/>
      <c r="CR17" s="609">
        <v>123908</v>
      </c>
      <c r="CS17" s="610"/>
      <c r="CT17" s="610"/>
      <c r="CU17" s="610"/>
      <c r="CV17" s="610"/>
      <c r="CW17" s="610"/>
      <c r="CX17" s="610"/>
      <c r="CY17" s="611"/>
      <c r="CZ17" s="635">
        <v>6.6</v>
      </c>
      <c r="DA17" s="635"/>
      <c r="DB17" s="635"/>
      <c r="DC17" s="635"/>
      <c r="DD17" s="615" t="s">
        <v>127</v>
      </c>
      <c r="DE17" s="610"/>
      <c r="DF17" s="610"/>
      <c r="DG17" s="610"/>
      <c r="DH17" s="610"/>
      <c r="DI17" s="610"/>
      <c r="DJ17" s="610"/>
      <c r="DK17" s="610"/>
      <c r="DL17" s="610"/>
      <c r="DM17" s="610"/>
      <c r="DN17" s="610"/>
      <c r="DO17" s="610"/>
      <c r="DP17" s="611"/>
      <c r="DQ17" s="615">
        <v>118950</v>
      </c>
      <c r="DR17" s="610"/>
      <c r="DS17" s="610"/>
      <c r="DT17" s="610"/>
      <c r="DU17" s="610"/>
      <c r="DV17" s="610"/>
      <c r="DW17" s="610"/>
      <c r="DX17" s="610"/>
      <c r="DY17" s="610"/>
      <c r="DZ17" s="610"/>
      <c r="EA17" s="610"/>
      <c r="EB17" s="610"/>
      <c r="EC17" s="648"/>
    </row>
    <row r="18" spans="2:133" ht="11.25" customHeight="1" x14ac:dyDescent="0.15">
      <c r="B18" s="606" t="s">
        <v>269</v>
      </c>
      <c r="C18" s="607"/>
      <c r="D18" s="607"/>
      <c r="E18" s="607"/>
      <c r="F18" s="607"/>
      <c r="G18" s="607"/>
      <c r="H18" s="607"/>
      <c r="I18" s="607"/>
      <c r="J18" s="607"/>
      <c r="K18" s="607"/>
      <c r="L18" s="607"/>
      <c r="M18" s="607"/>
      <c r="N18" s="607"/>
      <c r="O18" s="607"/>
      <c r="P18" s="607"/>
      <c r="Q18" s="608"/>
      <c r="R18" s="609">
        <v>1811</v>
      </c>
      <c r="S18" s="610"/>
      <c r="T18" s="610"/>
      <c r="U18" s="610"/>
      <c r="V18" s="610"/>
      <c r="W18" s="610"/>
      <c r="X18" s="610"/>
      <c r="Y18" s="611"/>
      <c r="Z18" s="635">
        <v>0.1</v>
      </c>
      <c r="AA18" s="635"/>
      <c r="AB18" s="635"/>
      <c r="AC18" s="635"/>
      <c r="AD18" s="636">
        <v>1811</v>
      </c>
      <c r="AE18" s="636"/>
      <c r="AF18" s="636"/>
      <c r="AG18" s="636"/>
      <c r="AH18" s="636"/>
      <c r="AI18" s="636"/>
      <c r="AJ18" s="636"/>
      <c r="AK18" s="636"/>
      <c r="AL18" s="612">
        <v>0.20000000298023224</v>
      </c>
      <c r="AM18" s="613"/>
      <c r="AN18" s="613"/>
      <c r="AO18" s="637"/>
      <c r="AP18" s="606" t="s">
        <v>270</v>
      </c>
      <c r="AQ18" s="607"/>
      <c r="AR18" s="607"/>
      <c r="AS18" s="607"/>
      <c r="AT18" s="607"/>
      <c r="AU18" s="607"/>
      <c r="AV18" s="607"/>
      <c r="AW18" s="607"/>
      <c r="AX18" s="607"/>
      <c r="AY18" s="607"/>
      <c r="AZ18" s="607"/>
      <c r="BA18" s="607"/>
      <c r="BB18" s="607"/>
      <c r="BC18" s="607"/>
      <c r="BD18" s="607"/>
      <c r="BE18" s="607"/>
      <c r="BF18" s="608"/>
      <c r="BG18" s="609" t="s">
        <v>127</v>
      </c>
      <c r="BH18" s="610"/>
      <c r="BI18" s="610"/>
      <c r="BJ18" s="610"/>
      <c r="BK18" s="610"/>
      <c r="BL18" s="610"/>
      <c r="BM18" s="610"/>
      <c r="BN18" s="611"/>
      <c r="BO18" s="635" t="s">
        <v>127</v>
      </c>
      <c r="BP18" s="635"/>
      <c r="BQ18" s="635"/>
      <c r="BR18" s="635"/>
      <c r="BS18" s="636" t="s">
        <v>127</v>
      </c>
      <c r="BT18" s="636"/>
      <c r="BU18" s="636"/>
      <c r="BV18" s="636"/>
      <c r="BW18" s="636"/>
      <c r="BX18" s="636"/>
      <c r="BY18" s="636"/>
      <c r="BZ18" s="636"/>
      <c r="CA18" s="636"/>
      <c r="CB18" s="681"/>
      <c r="CD18" s="606" t="s">
        <v>271</v>
      </c>
      <c r="CE18" s="607"/>
      <c r="CF18" s="607"/>
      <c r="CG18" s="607"/>
      <c r="CH18" s="607"/>
      <c r="CI18" s="607"/>
      <c r="CJ18" s="607"/>
      <c r="CK18" s="607"/>
      <c r="CL18" s="607"/>
      <c r="CM18" s="607"/>
      <c r="CN18" s="607"/>
      <c r="CO18" s="607"/>
      <c r="CP18" s="607"/>
      <c r="CQ18" s="608"/>
      <c r="CR18" s="609" t="s">
        <v>127</v>
      </c>
      <c r="CS18" s="610"/>
      <c r="CT18" s="610"/>
      <c r="CU18" s="610"/>
      <c r="CV18" s="610"/>
      <c r="CW18" s="610"/>
      <c r="CX18" s="610"/>
      <c r="CY18" s="611"/>
      <c r="CZ18" s="635" t="s">
        <v>127</v>
      </c>
      <c r="DA18" s="635"/>
      <c r="DB18" s="635"/>
      <c r="DC18" s="635"/>
      <c r="DD18" s="615" t="s">
        <v>127</v>
      </c>
      <c r="DE18" s="610"/>
      <c r="DF18" s="610"/>
      <c r="DG18" s="610"/>
      <c r="DH18" s="610"/>
      <c r="DI18" s="610"/>
      <c r="DJ18" s="610"/>
      <c r="DK18" s="610"/>
      <c r="DL18" s="610"/>
      <c r="DM18" s="610"/>
      <c r="DN18" s="610"/>
      <c r="DO18" s="610"/>
      <c r="DP18" s="611"/>
      <c r="DQ18" s="615" t="s">
        <v>127</v>
      </c>
      <c r="DR18" s="610"/>
      <c r="DS18" s="610"/>
      <c r="DT18" s="610"/>
      <c r="DU18" s="610"/>
      <c r="DV18" s="610"/>
      <c r="DW18" s="610"/>
      <c r="DX18" s="610"/>
      <c r="DY18" s="610"/>
      <c r="DZ18" s="610"/>
      <c r="EA18" s="610"/>
      <c r="EB18" s="610"/>
      <c r="EC18" s="648"/>
    </row>
    <row r="19" spans="2:133" ht="11.25" customHeight="1" x14ac:dyDescent="0.15">
      <c r="B19" s="606" t="s">
        <v>272</v>
      </c>
      <c r="C19" s="607"/>
      <c r="D19" s="607"/>
      <c r="E19" s="607"/>
      <c r="F19" s="607"/>
      <c r="G19" s="607"/>
      <c r="H19" s="607"/>
      <c r="I19" s="607"/>
      <c r="J19" s="607"/>
      <c r="K19" s="607"/>
      <c r="L19" s="607"/>
      <c r="M19" s="607"/>
      <c r="N19" s="607"/>
      <c r="O19" s="607"/>
      <c r="P19" s="607"/>
      <c r="Q19" s="608"/>
      <c r="R19" s="609">
        <v>90</v>
      </c>
      <c r="S19" s="610"/>
      <c r="T19" s="610"/>
      <c r="U19" s="610"/>
      <c r="V19" s="610"/>
      <c r="W19" s="610"/>
      <c r="X19" s="610"/>
      <c r="Y19" s="611"/>
      <c r="Z19" s="635">
        <v>0</v>
      </c>
      <c r="AA19" s="635"/>
      <c r="AB19" s="635"/>
      <c r="AC19" s="635"/>
      <c r="AD19" s="636">
        <v>90</v>
      </c>
      <c r="AE19" s="636"/>
      <c r="AF19" s="636"/>
      <c r="AG19" s="636"/>
      <c r="AH19" s="636"/>
      <c r="AI19" s="636"/>
      <c r="AJ19" s="636"/>
      <c r="AK19" s="636"/>
      <c r="AL19" s="612">
        <v>0</v>
      </c>
      <c r="AM19" s="613"/>
      <c r="AN19" s="613"/>
      <c r="AO19" s="637"/>
      <c r="AP19" s="606" t="s">
        <v>273</v>
      </c>
      <c r="AQ19" s="607"/>
      <c r="AR19" s="607"/>
      <c r="AS19" s="607"/>
      <c r="AT19" s="607"/>
      <c r="AU19" s="607"/>
      <c r="AV19" s="607"/>
      <c r="AW19" s="607"/>
      <c r="AX19" s="607"/>
      <c r="AY19" s="607"/>
      <c r="AZ19" s="607"/>
      <c r="BA19" s="607"/>
      <c r="BB19" s="607"/>
      <c r="BC19" s="607"/>
      <c r="BD19" s="607"/>
      <c r="BE19" s="607"/>
      <c r="BF19" s="608"/>
      <c r="BG19" s="609">
        <v>2821</v>
      </c>
      <c r="BH19" s="610"/>
      <c r="BI19" s="610"/>
      <c r="BJ19" s="610"/>
      <c r="BK19" s="610"/>
      <c r="BL19" s="610"/>
      <c r="BM19" s="610"/>
      <c r="BN19" s="611"/>
      <c r="BO19" s="635">
        <v>3.9</v>
      </c>
      <c r="BP19" s="635"/>
      <c r="BQ19" s="635"/>
      <c r="BR19" s="635"/>
      <c r="BS19" s="636" t="s">
        <v>127</v>
      </c>
      <c r="BT19" s="636"/>
      <c r="BU19" s="636"/>
      <c r="BV19" s="636"/>
      <c r="BW19" s="636"/>
      <c r="BX19" s="636"/>
      <c r="BY19" s="636"/>
      <c r="BZ19" s="636"/>
      <c r="CA19" s="636"/>
      <c r="CB19" s="681"/>
      <c r="CD19" s="606" t="s">
        <v>274</v>
      </c>
      <c r="CE19" s="607"/>
      <c r="CF19" s="607"/>
      <c r="CG19" s="607"/>
      <c r="CH19" s="607"/>
      <c r="CI19" s="607"/>
      <c r="CJ19" s="607"/>
      <c r="CK19" s="607"/>
      <c r="CL19" s="607"/>
      <c r="CM19" s="607"/>
      <c r="CN19" s="607"/>
      <c r="CO19" s="607"/>
      <c r="CP19" s="607"/>
      <c r="CQ19" s="608"/>
      <c r="CR19" s="609" t="s">
        <v>127</v>
      </c>
      <c r="CS19" s="610"/>
      <c r="CT19" s="610"/>
      <c r="CU19" s="610"/>
      <c r="CV19" s="610"/>
      <c r="CW19" s="610"/>
      <c r="CX19" s="610"/>
      <c r="CY19" s="611"/>
      <c r="CZ19" s="635" t="s">
        <v>127</v>
      </c>
      <c r="DA19" s="635"/>
      <c r="DB19" s="635"/>
      <c r="DC19" s="635"/>
      <c r="DD19" s="615" t="s">
        <v>127</v>
      </c>
      <c r="DE19" s="610"/>
      <c r="DF19" s="610"/>
      <c r="DG19" s="610"/>
      <c r="DH19" s="610"/>
      <c r="DI19" s="610"/>
      <c r="DJ19" s="610"/>
      <c r="DK19" s="610"/>
      <c r="DL19" s="610"/>
      <c r="DM19" s="610"/>
      <c r="DN19" s="610"/>
      <c r="DO19" s="610"/>
      <c r="DP19" s="611"/>
      <c r="DQ19" s="615" t="s">
        <v>127</v>
      </c>
      <c r="DR19" s="610"/>
      <c r="DS19" s="610"/>
      <c r="DT19" s="610"/>
      <c r="DU19" s="610"/>
      <c r="DV19" s="610"/>
      <c r="DW19" s="610"/>
      <c r="DX19" s="610"/>
      <c r="DY19" s="610"/>
      <c r="DZ19" s="610"/>
      <c r="EA19" s="610"/>
      <c r="EB19" s="610"/>
      <c r="EC19" s="648"/>
    </row>
    <row r="20" spans="2:133" ht="11.25" customHeight="1" x14ac:dyDescent="0.15">
      <c r="B20" s="606" t="s">
        <v>275</v>
      </c>
      <c r="C20" s="607"/>
      <c r="D20" s="607"/>
      <c r="E20" s="607"/>
      <c r="F20" s="607"/>
      <c r="G20" s="607"/>
      <c r="H20" s="607"/>
      <c r="I20" s="607"/>
      <c r="J20" s="607"/>
      <c r="K20" s="607"/>
      <c r="L20" s="607"/>
      <c r="M20" s="607"/>
      <c r="N20" s="607"/>
      <c r="O20" s="607"/>
      <c r="P20" s="607"/>
      <c r="Q20" s="608"/>
      <c r="R20" s="609">
        <v>155</v>
      </c>
      <c r="S20" s="610"/>
      <c r="T20" s="610"/>
      <c r="U20" s="610"/>
      <c r="V20" s="610"/>
      <c r="W20" s="610"/>
      <c r="X20" s="610"/>
      <c r="Y20" s="611"/>
      <c r="Z20" s="635">
        <v>0</v>
      </c>
      <c r="AA20" s="635"/>
      <c r="AB20" s="635"/>
      <c r="AC20" s="635"/>
      <c r="AD20" s="636">
        <v>155</v>
      </c>
      <c r="AE20" s="636"/>
      <c r="AF20" s="636"/>
      <c r="AG20" s="636"/>
      <c r="AH20" s="636"/>
      <c r="AI20" s="636"/>
      <c r="AJ20" s="636"/>
      <c r="AK20" s="636"/>
      <c r="AL20" s="612">
        <v>0</v>
      </c>
      <c r="AM20" s="613"/>
      <c r="AN20" s="613"/>
      <c r="AO20" s="637"/>
      <c r="AP20" s="606" t="s">
        <v>276</v>
      </c>
      <c r="AQ20" s="607"/>
      <c r="AR20" s="607"/>
      <c r="AS20" s="607"/>
      <c r="AT20" s="607"/>
      <c r="AU20" s="607"/>
      <c r="AV20" s="607"/>
      <c r="AW20" s="607"/>
      <c r="AX20" s="607"/>
      <c r="AY20" s="607"/>
      <c r="AZ20" s="607"/>
      <c r="BA20" s="607"/>
      <c r="BB20" s="607"/>
      <c r="BC20" s="607"/>
      <c r="BD20" s="607"/>
      <c r="BE20" s="607"/>
      <c r="BF20" s="608"/>
      <c r="BG20" s="609" t="s">
        <v>127</v>
      </c>
      <c r="BH20" s="610"/>
      <c r="BI20" s="610"/>
      <c r="BJ20" s="610"/>
      <c r="BK20" s="610"/>
      <c r="BL20" s="610"/>
      <c r="BM20" s="610"/>
      <c r="BN20" s="611"/>
      <c r="BO20" s="635" t="s">
        <v>127</v>
      </c>
      <c r="BP20" s="635"/>
      <c r="BQ20" s="635"/>
      <c r="BR20" s="635"/>
      <c r="BS20" s="636" t="s">
        <v>127</v>
      </c>
      <c r="BT20" s="636"/>
      <c r="BU20" s="636"/>
      <c r="BV20" s="636"/>
      <c r="BW20" s="636"/>
      <c r="BX20" s="636"/>
      <c r="BY20" s="636"/>
      <c r="BZ20" s="636"/>
      <c r="CA20" s="636"/>
      <c r="CB20" s="681"/>
      <c r="CD20" s="606" t="s">
        <v>277</v>
      </c>
      <c r="CE20" s="607"/>
      <c r="CF20" s="607"/>
      <c r="CG20" s="607"/>
      <c r="CH20" s="607"/>
      <c r="CI20" s="607"/>
      <c r="CJ20" s="607"/>
      <c r="CK20" s="607"/>
      <c r="CL20" s="607"/>
      <c r="CM20" s="607"/>
      <c r="CN20" s="607"/>
      <c r="CO20" s="607"/>
      <c r="CP20" s="607"/>
      <c r="CQ20" s="608"/>
      <c r="CR20" s="609">
        <v>1886074</v>
      </c>
      <c r="CS20" s="610"/>
      <c r="CT20" s="610"/>
      <c r="CU20" s="610"/>
      <c r="CV20" s="610"/>
      <c r="CW20" s="610"/>
      <c r="CX20" s="610"/>
      <c r="CY20" s="611"/>
      <c r="CZ20" s="635">
        <v>100</v>
      </c>
      <c r="DA20" s="635"/>
      <c r="DB20" s="635"/>
      <c r="DC20" s="635"/>
      <c r="DD20" s="615">
        <v>261293</v>
      </c>
      <c r="DE20" s="610"/>
      <c r="DF20" s="610"/>
      <c r="DG20" s="610"/>
      <c r="DH20" s="610"/>
      <c r="DI20" s="610"/>
      <c r="DJ20" s="610"/>
      <c r="DK20" s="610"/>
      <c r="DL20" s="610"/>
      <c r="DM20" s="610"/>
      <c r="DN20" s="610"/>
      <c r="DO20" s="610"/>
      <c r="DP20" s="611"/>
      <c r="DQ20" s="615">
        <v>1331172</v>
      </c>
      <c r="DR20" s="610"/>
      <c r="DS20" s="610"/>
      <c r="DT20" s="610"/>
      <c r="DU20" s="610"/>
      <c r="DV20" s="610"/>
      <c r="DW20" s="610"/>
      <c r="DX20" s="610"/>
      <c r="DY20" s="610"/>
      <c r="DZ20" s="610"/>
      <c r="EA20" s="610"/>
      <c r="EB20" s="610"/>
      <c r="EC20" s="648"/>
    </row>
    <row r="21" spans="2:133" ht="11.25" customHeight="1" x14ac:dyDescent="0.15">
      <c r="B21" s="606" t="s">
        <v>278</v>
      </c>
      <c r="C21" s="607"/>
      <c r="D21" s="607"/>
      <c r="E21" s="607"/>
      <c r="F21" s="607"/>
      <c r="G21" s="607"/>
      <c r="H21" s="607"/>
      <c r="I21" s="607"/>
      <c r="J21" s="607"/>
      <c r="K21" s="607"/>
      <c r="L21" s="607"/>
      <c r="M21" s="607"/>
      <c r="N21" s="607"/>
      <c r="O21" s="607"/>
      <c r="P21" s="607"/>
      <c r="Q21" s="608"/>
      <c r="R21" s="609">
        <v>21</v>
      </c>
      <c r="S21" s="610"/>
      <c r="T21" s="610"/>
      <c r="U21" s="610"/>
      <c r="V21" s="610"/>
      <c r="W21" s="610"/>
      <c r="X21" s="610"/>
      <c r="Y21" s="611"/>
      <c r="Z21" s="635">
        <v>0</v>
      </c>
      <c r="AA21" s="635"/>
      <c r="AB21" s="635"/>
      <c r="AC21" s="635"/>
      <c r="AD21" s="636">
        <v>21</v>
      </c>
      <c r="AE21" s="636"/>
      <c r="AF21" s="636"/>
      <c r="AG21" s="636"/>
      <c r="AH21" s="636"/>
      <c r="AI21" s="636"/>
      <c r="AJ21" s="636"/>
      <c r="AK21" s="636"/>
      <c r="AL21" s="612">
        <v>0</v>
      </c>
      <c r="AM21" s="613"/>
      <c r="AN21" s="613"/>
      <c r="AO21" s="637"/>
      <c r="AP21" s="606" t="s">
        <v>279</v>
      </c>
      <c r="AQ21" s="682"/>
      <c r="AR21" s="682"/>
      <c r="AS21" s="682"/>
      <c r="AT21" s="682"/>
      <c r="AU21" s="682"/>
      <c r="AV21" s="682"/>
      <c r="AW21" s="682"/>
      <c r="AX21" s="682"/>
      <c r="AY21" s="682"/>
      <c r="AZ21" s="682"/>
      <c r="BA21" s="682"/>
      <c r="BB21" s="682"/>
      <c r="BC21" s="682"/>
      <c r="BD21" s="682"/>
      <c r="BE21" s="682"/>
      <c r="BF21" s="683"/>
      <c r="BG21" s="609" t="s">
        <v>127</v>
      </c>
      <c r="BH21" s="610"/>
      <c r="BI21" s="610"/>
      <c r="BJ21" s="610"/>
      <c r="BK21" s="610"/>
      <c r="BL21" s="610"/>
      <c r="BM21" s="610"/>
      <c r="BN21" s="611"/>
      <c r="BO21" s="635" t="s">
        <v>127</v>
      </c>
      <c r="BP21" s="635"/>
      <c r="BQ21" s="635"/>
      <c r="BR21" s="635"/>
      <c r="BS21" s="636" t="s">
        <v>127</v>
      </c>
      <c r="BT21" s="636"/>
      <c r="BU21" s="636"/>
      <c r="BV21" s="636"/>
      <c r="BW21" s="636"/>
      <c r="BX21" s="636"/>
      <c r="BY21" s="636"/>
      <c r="BZ21" s="636"/>
      <c r="CA21" s="636"/>
      <c r="CB21" s="681"/>
      <c r="CD21" s="586"/>
      <c r="CE21" s="587"/>
      <c r="CF21" s="587"/>
      <c r="CG21" s="587"/>
      <c r="CH21" s="587"/>
      <c r="CI21" s="587"/>
      <c r="CJ21" s="587"/>
      <c r="CK21" s="587"/>
      <c r="CL21" s="587"/>
      <c r="CM21" s="587"/>
      <c r="CN21" s="587"/>
      <c r="CO21" s="587"/>
      <c r="CP21" s="587"/>
      <c r="CQ21" s="588"/>
      <c r="CR21" s="695"/>
      <c r="CS21" s="693"/>
      <c r="CT21" s="693"/>
      <c r="CU21" s="693"/>
      <c r="CV21" s="693"/>
      <c r="CW21" s="693"/>
      <c r="CX21" s="693"/>
      <c r="CY21" s="696"/>
      <c r="CZ21" s="697"/>
      <c r="DA21" s="697"/>
      <c r="DB21" s="697"/>
      <c r="DC21" s="697"/>
      <c r="DD21" s="692"/>
      <c r="DE21" s="693"/>
      <c r="DF21" s="693"/>
      <c r="DG21" s="693"/>
      <c r="DH21" s="693"/>
      <c r="DI21" s="693"/>
      <c r="DJ21" s="693"/>
      <c r="DK21" s="693"/>
      <c r="DL21" s="693"/>
      <c r="DM21" s="693"/>
      <c r="DN21" s="693"/>
      <c r="DO21" s="693"/>
      <c r="DP21" s="696"/>
      <c r="DQ21" s="692"/>
      <c r="DR21" s="693"/>
      <c r="DS21" s="693"/>
      <c r="DT21" s="693"/>
      <c r="DU21" s="693"/>
      <c r="DV21" s="693"/>
      <c r="DW21" s="693"/>
      <c r="DX21" s="693"/>
      <c r="DY21" s="693"/>
      <c r="DZ21" s="693"/>
      <c r="EA21" s="693"/>
      <c r="EB21" s="693"/>
      <c r="EC21" s="694"/>
    </row>
    <row r="22" spans="2:133" ht="11.25" customHeight="1" x14ac:dyDescent="0.15">
      <c r="B22" s="666" t="s">
        <v>280</v>
      </c>
      <c r="C22" s="667"/>
      <c r="D22" s="667"/>
      <c r="E22" s="667"/>
      <c r="F22" s="667"/>
      <c r="G22" s="667"/>
      <c r="H22" s="667"/>
      <c r="I22" s="667"/>
      <c r="J22" s="667"/>
      <c r="K22" s="667"/>
      <c r="L22" s="667"/>
      <c r="M22" s="667"/>
      <c r="N22" s="667"/>
      <c r="O22" s="667"/>
      <c r="P22" s="667"/>
      <c r="Q22" s="668"/>
      <c r="R22" s="609">
        <v>1545</v>
      </c>
      <c r="S22" s="610"/>
      <c r="T22" s="610"/>
      <c r="U22" s="610"/>
      <c r="V22" s="610"/>
      <c r="W22" s="610"/>
      <c r="X22" s="610"/>
      <c r="Y22" s="611"/>
      <c r="Z22" s="635">
        <v>0.1</v>
      </c>
      <c r="AA22" s="635"/>
      <c r="AB22" s="635"/>
      <c r="AC22" s="635"/>
      <c r="AD22" s="636">
        <v>1545</v>
      </c>
      <c r="AE22" s="636"/>
      <c r="AF22" s="636"/>
      <c r="AG22" s="636"/>
      <c r="AH22" s="636"/>
      <c r="AI22" s="636"/>
      <c r="AJ22" s="636"/>
      <c r="AK22" s="636"/>
      <c r="AL22" s="612">
        <v>0.20000000298023224</v>
      </c>
      <c r="AM22" s="613"/>
      <c r="AN22" s="613"/>
      <c r="AO22" s="637"/>
      <c r="AP22" s="606" t="s">
        <v>281</v>
      </c>
      <c r="AQ22" s="682"/>
      <c r="AR22" s="682"/>
      <c r="AS22" s="682"/>
      <c r="AT22" s="682"/>
      <c r="AU22" s="682"/>
      <c r="AV22" s="682"/>
      <c r="AW22" s="682"/>
      <c r="AX22" s="682"/>
      <c r="AY22" s="682"/>
      <c r="AZ22" s="682"/>
      <c r="BA22" s="682"/>
      <c r="BB22" s="682"/>
      <c r="BC22" s="682"/>
      <c r="BD22" s="682"/>
      <c r="BE22" s="682"/>
      <c r="BF22" s="683"/>
      <c r="BG22" s="609" t="s">
        <v>127</v>
      </c>
      <c r="BH22" s="610"/>
      <c r="BI22" s="610"/>
      <c r="BJ22" s="610"/>
      <c r="BK22" s="610"/>
      <c r="BL22" s="610"/>
      <c r="BM22" s="610"/>
      <c r="BN22" s="611"/>
      <c r="BO22" s="635" t="s">
        <v>127</v>
      </c>
      <c r="BP22" s="635"/>
      <c r="BQ22" s="635"/>
      <c r="BR22" s="635"/>
      <c r="BS22" s="636" t="s">
        <v>127</v>
      </c>
      <c r="BT22" s="636"/>
      <c r="BU22" s="636"/>
      <c r="BV22" s="636"/>
      <c r="BW22" s="636"/>
      <c r="BX22" s="636"/>
      <c r="BY22" s="636"/>
      <c r="BZ22" s="636"/>
      <c r="CA22" s="636"/>
      <c r="CB22" s="681"/>
      <c r="CD22" s="662" t="s">
        <v>282</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15">
      <c r="B23" s="606" t="s">
        <v>283</v>
      </c>
      <c r="C23" s="607"/>
      <c r="D23" s="607"/>
      <c r="E23" s="607"/>
      <c r="F23" s="607"/>
      <c r="G23" s="607"/>
      <c r="H23" s="607"/>
      <c r="I23" s="607"/>
      <c r="J23" s="607"/>
      <c r="K23" s="607"/>
      <c r="L23" s="607"/>
      <c r="M23" s="607"/>
      <c r="N23" s="607"/>
      <c r="O23" s="607"/>
      <c r="P23" s="607"/>
      <c r="Q23" s="608"/>
      <c r="R23" s="609">
        <v>1098408</v>
      </c>
      <c r="S23" s="610"/>
      <c r="T23" s="610"/>
      <c r="U23" s="610"/>
      <c r="V23" s="610"/>
      <c r="W23" s="610"/>
      <c r="X23" s="610"/>
      <c r="Y23" s="611"/>
      <c r="Z23" s="635">
        <v>52.7</v>
      </c>
      <c r="AA23" s="635"/>
      <c r="AB23" s="635"/>
      <c r="AC23" s="635"/>
      <c r="AD23" s="636">
        <v>862533</v>
      </c>
      <c r="AE23" s="636"/>
      <c r="AF23" s="636"/>
      <c r="AG23" s="636"/>
      <c r="AH23" s="636"/>
      <c r="AI23" s="636"/>
      <c r="AJ23" s="636"/>
      <c r="AK23" s="636"/>
      <c r="AL23" s="612">
        <v>89.4</v>
      </c>
      <c r="AM23" s="613"/>
      <c r="AN23" s="613"/>
      <c r="AO23" s="637"/>
      <c r="AP23" s="606" t="s">
        <v>284</v>
      </c>
      <c r="AQ23" s="682"/>
      <c r="AR23" s="682"/>
      <c r="AS23" s="682"/>
      <c r="AT23" s="682"/>
      <c r="AU23" s="682"/>
      <c r="AV23" s="682"/>
      <c r="AW23" s="682"/>
      <c r="AX23" s="682"/>
      <c r="AY23" s="682"/>
      <c r="AZ23" s="682"/>
      <c r="BA23" s="682"/>
      <c r="BB23" s="682"/>
      <c r="BC23" s="682"/>
      <c r="BD23" s="682"/>
      <c r="BE23" s="682"/>
      <c r="BF23" s="683"/>
      <c r="BG23" s="609" t="s">
        <v>127</v>
      </c>
      <c r="BH23" s="610"/>
      <c r="BI23" s="610"/>
      <c r="BJ23" s="610"/>
      <c r="BK23" s="610"/>
      <c r="BL23" s="610"/>
      <c r="BM23" s="610"/>
      <c r="BN23" s="611"/>
      <c r="BO23" s="635" t="s">
        <v>127</v>
      </c>
      <c r="BP23" s="635"/>
      <c r="BQ23" s="635"/>
      <c r="BR23" s="635"/>
      <c r="BS23" s="636" t="s">
        <v>127</v>
      </c>
      <c r="BT23" s="636"/>
      <c r="BU23" s="636"/>
      <c r="BV23" s="636"/>
      <c r="BW23" s="636"/>
      <c r="BX23" s="636"/>
      <c r="BY23" s="636"/>
      <c r="BZ23" s="636"/>
      <c r="CA23" s="636"/>
      <c r="CB23" s="681"/>
      <c r="CD23" s="662" t="s">
        <v>224</v>
      </c>
      <c r="CE23" s="663"/>
      <c r="CF23" s="663"/>
      <c r="CG23" s="663"/>
      <c r="CH23" s="663"/>
      <c r="CI23" s="663"/>
      <c r="CJ23" s="663"/>
      <c r="CK23" s="663"/>
      <c r="CL23" s="663"/>
      <c r="CM23" s="663"/>
      <c r="CN23" s="663"/>
      <c r="CO23" s="663"/>
      <c r="CP23" s="663"/>
      <c r="CQ23" s="664"/>
      <c r="CR23" s="662" t="s">
        <v>285</v>
      </c>
      <c r="CS23" s="663"/>
      <c r="CT23" s="663"/>
      <c r="CU23" s="663"/>
      <c r="CV23" s="663"/>
      <c r="CW23" s="663"/>
      <c r="CX23" s="663"/>
      <c r="CY23" s="664"/>
      <c r="CZ23" s="662" t="s">
        <v>286</v>
      </c>
      <c r="DA23" s="663"/>
      <c r="DB23" s="663"/>
      <c r="DC23" s="664"/>
      <c r="DD23" s="662" t="s">
        <v>287</v>
      </c>
      <c r="DE23" s="663"/>
      <c r="DF23" s="663"/>
      <c r="DG23" s="663"/>
      <c r="DH23" s="663"/>
      <c r="DI23" s="663"/>
      <c r="DJ23" s="663"/>
      <c r="DK23" s="664"/>
      <c r="DL23" s="689" t="s">
        <v>288</v>
      </c>
      <c r="DM23" s="690"/>
      <c r="DN23" s="690"/>
      <c r="DO23" s="690"/>
      <c r="DP23" s="690"/>
      <c r="DQ23" s="690"/>
      <c r="DR23" s="690"/>
      <c r="DS23" s="690"/>
      <c r="DT23" s="690"/>
      <c r="DU23" s="690"/>
      <c r="DV23" s="691"/>
      <c r="DW23" s="662" t="s">
        <v>289</v>
      </c>
      <c r="DX23" s="663"/>
      <c r="DY23" s="663"/>
      <c r="DZ23" s="663"/>
      <c r="EA23" s="663"/>
      <c r="EB23" s="663"/>
      <c r="EC23" s="664"/>
    </row>
    <row r="24" spans="2:133" ht="11.25" customHeight="1" x14ac:dyDescent="0.15">
      <c r="B24" s="606" t="s">
        <v>290</v>
      </c>
      <c r="C24" s="607"/>
      <c r="D24" s="607"/>
      <c r="E24" s="607"/>
      <c r="F24" s="607"/>
      <c r="G24" s="607"/>
      <c r="H24" s="607"/>
      <c r="I24" s="607"/>
      <c r="J24" s="607"/>
      <c r="K24" s="607"/>
      <c r="L24" s="607"/>
      <c r="M24" s="607"/>
      <c r="N24" s="607"/>
      <c r="O24" s="607"/>
      <c r="P24" s="607"/>
      <c r="Q24" s="608"/>
      <c r="R24" s="609">
        <v>862533</v>
      </c>
      <c r="S24" s="610"/>
      <c r="T24" s="610"/>
      <c r="U24" s="610"/>
      <c r="V24" s="610"/>
      <c r="W24" s="610"/>
      <c r="X24" s="610"/>
      <c r="Y24" s="611"/>
      <c r="Z24" s="635">
        <v>41.4</v>
      </c>
      <c r="AA24" s="635"/>
      <c r="AB24" s="635"/>
      <c r="AC24" s="635"/>
      <c r="AD24" s="636">
        <v>862533</v>
      </c>
      <c r="AE24" s="636"/>
      <c r="AF24" s="636"/>
      <c r="AG24" s="636"/>
      <c r="AH24" s="636"/>
      <c r="AI24" s="636"/>
      <c r="AJ24" s="636"/>
      <c r="AK24" s="636"/>
      <c r="AL24" s="612">
        <v>89.4</v>
      </c>
      <c r="AM24" s="613"/>
      <c r="AN24" s="613"/>
      <c r="AO24" s="637"/>
      <c r="AP24" s="606" t="s">
        <v>291</v>
      </c>
      <c r="AQ24" s="682"/>
      <c r="AR24" s="682"/>
      <c r="AS24" s="682"/>
      <c r="AT24" s="682"/>
      <c r="AU24" s="682"/>
      <c r="AV24" s="682"/>
      <c r="AW24" s="682"/>
      <c r="AX24" s="682"/>
      <c r="AY24" s="682"/>
      <c r="AZ24" s="682"/>
      <c r="BA24" s="682"/>
      <c r="BB24" s="682"/>
      <c r="BC24" s="682"/>
      <c r="BD24" s="682"/>
      <c r="BE24" s="682"/>
      <c r="BF24" s="683"/>
      <c r="BG24" s="609" t="s">
        <v>127</v>
      </c>
      <c r="BH24" s="610"/>
      <c r="BI24" s="610"/>
      <c r="BJ24" s="610"/>
      <c r="BK24" s="610"/>
      <c r="BL24" s="610"/>
      <c r="BM24" s="610"/>
      <c r="BN24" s="611"/>
      <c r="BO24" s="635" t="s">
        <v>127</v>
      </c>
      <c r="BP24" s="635"/>
      <c r="BQ24" s="635"/>
      <c r="BR24" s="635"/>
      <c r="BS24" s="636" t="s">
        <v>127</v>
      </c>
      <c r="BT24" s="636"/>
      <c r="BU24" s="636"/>
      <c r="BV24" s="636"/>
      <c r="BW24" s="636"/>
      <c r="BX24" s="636"/>
      <c r="BY24" s="636"/>
      <c r="BZ24" s="636"/>
      <c r="CA24" s="636"/>
      <c r="CB24" s="681"/>
      <c r="CD24" s="659" t="s">
        <v>292</v>
      </c>
      <c r="CE24" s="660"/>
      <c r="CF24" s="660"/>
      <c r="CG24" s="660"/>
      <c r="CH24" s="660"/>
      <c r="CI24" s="660"/>
      <c r="CJ24" s="660"/>
      <c r="CK24" s="660"/>
      <c r="CL24" s="660"/>
      <c r="CM24" s="660"/>
      <c r="CN24" s="660"/>
      <c r="CO24" s="660"/>
      <c r="CP24" s="660"/>
      <c r="CQ24" s="661"/>
      <c r="CR24" s="656">
        <v>530708</v>
      </c>
      <c r="CS24" s="657"/>
      <c r="CT24" s="657"/>
      <c r="CU24" s="657"/>
      <c r="CV24" s="657"/>
      <c r="CW24" s="657"/>
      <c r="CX24" s="657"/>
      <c r="CY24" s="685"/>
      <c r="CZ24" s="686">
        <v>28.1</v>
      </c>
      <c r="DA24" s="672"/>
      <c r="DB24" s="672"/>
      <c r="DC24" s="688"/>
      <c r="DD24" s="684">
        <v>429790</v>
      </c>
      <c r="DE24" s="657"/>
      <c r="DF24" s="657"/>
      <c r="DG24" s="657"/>
      <c r="DH24" s="657"/>
      <c r="DI24" s="657"/>
      <c r="DJ24" s="657"/>
      <c r="DK24" s="685"/>
      <c r="DL24" s="684">
        <v>422806</v>
      </c>
      <c r="DM24" s="657"/>
      <c r="DN24" s="657"/>
      <c r="DO24" s="657"/>
      <c r="DP24" s="657"/>
      <c r="DQ24" s="657"/>
      <c r="DR24" s="657"/>
      <c r="DS24" s="657"/>
      <c r="DT24" s="657"/>
      <c r="DU24" s="657"/>
      <c r="DV24" s="685"/>
      <c r="DW24" s="686">
        <v>42.6</v>
      </c>
      <c r="DX24" s="672"/>
      <c r="DY24" s="672"/>
      <c r="DZ24" s="672"/>
      <c r="EA24" s="672"/>
      <c r="EB24" s="672"/>
      <c r="EC24" s="687"/>
    </row>
    <row r="25" spans="2:133" ht="11.25" customHeight="1" x14ac:dyDescent="0.15">
      <c r="B25" s="606" t="s">
        <v>293</v>
      </c>
      <c r="C25" s="607"/>
      <c r="D25" s="607"/>
      <c r="E25" s="607"/>
      <c r="F25" s="607"/>
      <c r="G25" s="607"/>
      <c r="H25" s="607"/>
      <c r="I25" s="607"/>
      <c r="J25" s="607"/>
      <c r="K25" s="607"/>
      <c r="L25" s="607"/>
      <c r="M25" s="607"/>
      <c r="N25" s="607"/>
      <c r="O25" s="607"/>
      <c r="P25" s="607"/>
      <c r="Q25" s="608"/>
      <c r="R25" s="609">
        <v>235875</v>
      </c>
      <c r="S25" s="610"/>
      <c r="T25" s="610"/>
      <c r="U25" s="610"/>
      <c r="V25" s="610"/>
      <c r="W25" s="610"/>
      <c r="X25" s="610"/>
      <c r="Y25" s="611"/>
      <c r="Z25" s="635">
        <v>11.3</v>
      </c>
      <c r="AA25" s="635"/>
      <c r="AB25" s="635"/>
      <c r="AC25" s="635"/>
      <c r="AD25" s="636" t="s">
        <v>127</v>
      </c>
      <c r="AE25" s="636"/>
      <c r="AF25" s="636"/>
      <c r="AG25" s="636"/>
      <c r="AH25" s="636"/>
      <c r="AI25" s="636"/>
      <c r="AJ25" s="636"/>
      <c r="AK25" s="636"/>
      <c r="AL25" s="612" t="s">
        <v>127</v>
      </c>
      <c r="AM25" s="613"/>
      <c r="AN25" s="613"/>
      <c r="AO25" s="637"/>
      <c r="AP25" s="606" t="s">
        <v>294</v>
      </c>
      <c r="AQ25" s="682"/>
      <c r="AR25" s="682"/>
      <c r="AS25" s="682"/>
      <c r="AT25" s="682"/>
      <c r="AU25" s="682"/>
      <c r="AV25" s="682"/>
      <c r="AW25" s="682"/>
      <c r="AX25" s="682"/>
      <c r="AY25" s="682"/>
      <c r="AZ25" s="682"/>
      <c r="BA25" s="682"/>
      <c r="BB25" s="682"/>
      <c r="BC25" s="682"/>
      <c r="BD25" s="682"/>
      <c r="BE25" s="682"/>
      <c r="BF25" s="683"/>
      <c r="BG25" s="609">
        <v>2821</v>
      </c>
      <c r="BH25" s="610"/>
      <c r="BI25" s="610"/>
      <c r="BJ25" s="610"/>
      <c r="BK25" s="610"/>
      <c r="BL25" s="610"/>
      <c r="BM25" s="610"/>
      <c r="BN25" s="611"/>
      <c r="BO25" s="635">
        <v>3.9</v>
      </c>
      <c r="BP25" s="635"/>
      <c r="BQ25" s="635"/>
      <c r="BR25" s="635"/>
      <c r="BS25" s="636" t="s">
        <v>127</v>
      </c>
      <c r="BT25" s="636"/>
      <c r="BU25" s="636"/>
      <c r="BV25" s="636"/>
      <c r="BW25" s="636"/>
      <c r="BX25" s="636"/>
      <c r="BY25" s="636"/>
      <c r="BZ25" s="636"/>
      <c r="CA25" s="636"/>
      <c r="CB25" s="681"/>
      <c r="CD25" s="606" t="s">
        <v>295</v>
      </c>
      <c r="CE25" s="607"/>
      <c r="CF25" s="607"/>
      <c r="CG25" s="607"/>
      <c r="CH25" s="607"/>
      <c r="CI25" s="607"/>
      <c r="CJ25" s="607"/>
      <c r="CK25" s="607"/>
      <c r="CL25" s="607"/>
      <c r="CM25" s="607"/>
      <c r="CN25" s="607"/>
      <c r="CO25" s="607"/>
      <c r="CP25" s="607"/>
      <c r="CQ25" s="608"/>
      <c r="CR25" s="609">
        <v>330120</v>
      </c>
      <c r="CS25" s="619"/>
      <c r="CT25" s="619"/>
      <c r="CU25" s="619"/>
      <c r="CV25" s="619"/>
      <c r="CW25" s="619"/>
      <c r="CX25" s="619"/>
      <c r="CY25" s="620"/>
      <c r="CZ25" s="612">
        <v>17.5</v>
      </c>
      <c r="DA25" s="621"/>
      <c r="DB25" s="621"/>
      <c r="DC25" s="622"/>
      <c r="DD25" s="615">
        <v>295521</v>
      </c>
      <c r="DE25" s="619"/>
      <c r="DF25" s="619"/>
      <c r="DG25" s="619"/>
      <c r="DH25" s="619"/>
      <c r="DI25" s="619"/>
      <c r="DJ25" s="619"/>
      <c r="DK25" s="620"/>
      <c r="DL25" s="615">
        <v>290818</v>
      </c>
      <c r="DM25" s="619"/>
      <c r="DN25" s="619"/>
      <c r="DO25" s="619"/>
      <c r="DP25" s="619"/>
      <c r="DQ25" s="619"/>
      <c r="DR25" s="619"/>
      <c r="DS25" s="619"/>
      <c r="DT25" s="619"/>
      <c r="DU25" s="619"/>
      <c r="DV25" s="620"/>
      <c r="DW25" s="612">
        <v>29.3</v>
      </c>
      <c r="DX25" s="621"/>
      <c r="DY25" s="621"/>
      <c r="DZ25" s="621"/>
      <c r="EA25" s="621"/>
      <c r="EB25" s="621"/>
      <c r="EC25" s="643"/>
    </row>
    <row r="26" spans="2:133" ht="11.25" customHeight="1" x14ac:dyDescent="0.15">
      <c r="B26" s="606" t="s">
        <v>296</v>
      </c>
      <c r="C26" s="607"/>
      <c r="D26" s="607"/>
      <c r="E26" s="607"/>
      <c r="F26" s="607"/>
      <c r="G26" s="607"/>
      <c r="H26" s="607"/>
      <c r="I26" s="607"/>
      <c r="J26" s="607"/>
      <c r="K26" s="607"/>
      <c r="L26" s="607"/>
      <c r="M26" s="607"/>
      <c r="N26" s="607"/>
      <c r="O26" s="607"/>
      <c r="P26" s="607"/>
      <c r="Q26" s="608"/>
      <c r="R26" s="609" t="s">
        <v>127</v>
      </c>
      <c r="S26" s="610"/>
      <c r="T26" s="610"/>
      <c r="U26" s="610"/>
      <c r="V26" s="610"/>
      <c r="W26" s="610"/>
      <c r="X26" s="610"/>
      <c r="Y26" s="611"/>
      <c r="Z26" s="635" t="s">
        <v>127</v>
      </c>
      <c r="AA26" s="635"/>
      <c r="AB26" s="635"/>
      <c r="AC26" s="635"/>
      <c r="AD26" s="636" t="s">
        <v>127</v>
      </c>
      <c r="AE26" s="636"/>
      <c r="AF26" s="636"/>
      <c r="AG26" s="636"/>
      <c r="AH26" s="636"/>
      <c r="AI26" s="636"/>
      <c r="AJ26" s="636"/>
      <c r="AK26" s="636"/>
      <c r="AL26" s="612" t="s">
        <v>127</v>
      </c>
      <c r="AM26" s="613"/>
      <c r="AN26" s="613"/>
      <c r="AO26" s="637"/>
      <c r="AP26" s="606" t="s">
        <v>297</v>
      </c>
      <c r="AQ26" s="682"/>
      <c r="AR26" s="682"/>
      <c r="AS26" s="682"/>
      <c r="AT26" s="682"/>
      <c r="AU26" s="682"/>
      <c r="AV26" s="682"/>
      <c r="AW26" s="682"/>
      <c r="AX26" s="682"/>
      <c r="AY26" s="682"/>
      <c r="AZ26" s="682"/>
      <c r="BA26" s="682"/>
      <c r="BB26" s="682"/>
      <c r="BC26" s="682"/>
      <c r="BD26" s="682"/>
      <c r="BE26" s="682"/>
      <c r="BF26" s="683"/>
      <c r="BG26" s="609" t="s">
        <v>127</v>
      </c>
      <c r="BH26" s="610"/>
      <c r="BI26" s="610"/>
      <c r="BJ26" s="610"/>
      <c r="BK26" s="610"/>
      <c r="BL26" s="610"/>
      <c r="BM26" s="610"/>
      <c r="BN26" s="611"/>
      <c r="BO26" s="635" t="s">
        <v>127</v>
      </c>
      <c r="BP26" s="635"/>
      <c r="BQ26" s="635"/>
      <c r="BR26" s="635"/>
      <c r="BS26" s="636" t="s">
        <v>127</v>
      </c>
      <c r="BT26" s="636"/>
      <c r="BU26" s="636"/>
      <c r="BV26" s="636"/>
      <c r="BW26" s="636"/>
      <c r="BX26" s="636"/>
      <c r="BY26" s="636"/>
      <c r="BZ26" s="636"/>
      <c r="CA26" s="636"/>
      <c r="CB26" s="681"/>
      <c r="CD26" s="606" t="s">
        <v>298</v>
      </c>
      <c r="CE26" s="607"/>
      <c r="CF26" s="607"/>
      <c r="CG26" s="607"/>
      <c r="CH26" s="607"/>
      <c r="CI26" s="607"/>
      <c r="CJ26" s="607"/>
      <c r="CK26" s="607"/>
      <c r="CL26" s="607"/>
      <c r="CM26" s="607"/>
      <c r="CN26" s="607"/>
      <c r="CO26" s="607"/>
      <c r="CP26" s="607"/>
      <c r="CQ26" s="608"/>
      <c r="CR26" s="609">
        <v>154394</v>
      </c>
      <c r="CS26" s="610"/>
      <c r="CT26" s="610"/>
      <c r="CU26" s="610"/>
      <c r="CV26" s="610"/>
      <c r="CW26" s="610"/>
      <c r="CX26" s="610"/>
      <c r="CY26" s="611"/>
      <c r="CZ26" s="612">
        <v>8.1999999999999993</v>
      </c>
      <c r="DA26" s="621"/>
      <c r="DB26" s="621"/>
      <c r="DC26" s="622"/>
      <c r="DD26" s="615">
        <v>136414</v>
      </c>
      <c r="DE26" s="610"/>
      <c r="DF26" s="610"/>
      <c r="DG26" s="610"/>
      <c r="DH26" s="610"/>
      <c r="DI26" s="610"/>
      <c r="DJ26" s="610"/>
      <c r="DK26" s="611"/>
      <c r="DL26" s="615" t="s">
        <v>127</v>
      </c>
      <c r="DM26" s="610"/>
      <c r="DN26" s="610"/>
      <c r="DO26" s="610"/>
      <c r="DP26" s="610"/>
      <c r="DQ26" s="610"/>
      <c r="DR26" s="610"/>
      <c r="DS26" s="610"/>
      <c r="DT26" s="610"/>
      <c r="DU26" s="610"/>
      <c r="DV26" s="611"/>
      <c r="DW26" s="612" t="s">
        <v>127</v>
      </c>
      <c r="DX26" s="621"/>
      <c r="DY26" s="621"/>
      <c r="DZ26" s="621"/>
      <c r="EA26" s="621"/>
      <c r="EB26" s="621"/>
      <c r="EC26" s="643"/>
    </row>
    <row r="27" spans="2:133" ht="11.25" customHeight="1" x14ac:dyDescent="0.15">
      <c r="B27" s="606" t="s">
        <v>299</v>
      </c>
      <c r="C27" s="607"/>
      <c r="D27" s="607"/>
      <c r="E27" s="607"/>
      <c r="F27" s="607"/>
      <c r="G27" s="607"/>
      <c r="H27" s="607"/>
      <c r="I27" s="607"/>
      <c r="J27" s="607"/>
      <c r="K27" s="607"/>
      <c r="L27" s="607"/>
      <c r="M27" s="607"/>
      <c r="N27" s="607"/>
      <c r="O27" s="607"/>
      <c r="P27" s="607"/>
      <c r="Q27" s="608"/>
      <c r="R27" s="609">
        <v>1203310</v>
      </c>
      <c r="S27" s="610"/>
      <c r="T27" s="610"/>
      <c r="U27" s="610"/>
      <c r="V27" s="610"/>
      <c r="W27" s="610"/>
      <c r="X27" s="610"/>
      <c r="Y27" s="611"/>
      <c r="Z27" s="635">
        <v>57.7</v>
      </c>
      <c r="AA27" s="635"/>
      <c r="AB27" s="635"/>
      <c r="AC27" s="635"/>
      <c r="AD27" s="636">
        <v>964614</v>
      </c>
      <c r="AE27" s="636"/>
      <c r="AF27" s="636"/>
      <c r="AG27" s="636"/>
      <c r="AH27" s="636"/>
      <c r="AI27" s="636"/>
      <c r="AJ27" s="636"/>
      <c r="AK27" s="636"/>
      <c r="AL27" s="612">
        <v>100</v>
      </c>
      <c r="AM27" s="613"/>
      <c r="AN27" s="613"/>
      <c r="AO27" s="637"/>
      <c r="AP27" s="606" t="s">
        <v>300</v>
      </c>
      <c r="AQ27" s="607"/>
      <c r="AR27" s="607"/>
      <c r="AS27" s="607"/>
      <c r="AT27" s="607"/>
      <c r="AU27" s="607"/>
      <c r="AV27" s="607"/>
      <c r="AW27" s="607"/>
      <c r="AX27" s="607"/>
      <c r="AY27" s="607"/>
      <c r="AZ27" s="607"/>
      <c r="BA27" s="607"/>
      <c r="BB27" s="607"/>
      <c r="BC27" s="607"/>
      <c r="BD27" s="607"/>
      <c r="BE27" s="607"/>
      <c r="BF27" s="608"/>
      <c r="BG27" s="609">
        <v>71765</v>
      </c>
      <c r="BH27" s="610"/>
      <c r="BI27" s="610"/>
      <c r="BJ27" s="610"/>
      <c r="BK27" s="610"/>
      <c r="BL27" s="610"/>
      <c r="BM27" s="610"/>
      <c r="BN27" s="611"/>
      <c r="BO27" s="635">
        <v>100</v>
      </c>
      <c r="BP27" s="635"/>
      <c r="BQ27" s="635"/>
      <c r="BR27" s="635"/>
      <c r="BS27" s="636" t="s">
        <v>127</v>
      </c>
      <c r="BT27" s="636"/>
      <c r="BU27" s="636"/>
      <c r="BV27" s="636"/>
      <c r="BW27" s="636"/>
      <c r="BX27" s="636"/>
      <c r="BY27" s="636"/>
      <c r="BZ27" s="636"/>
      <c r="CA27" s="636"/>
      <c r="CB27" s="681"/>
      <c r="CD27" s="606" t="s">
        <v>301</v>
      </c>
      <c r="CE27" s="607"/>
      <c r="CF27" s="607"/>
      <c r="CG27" s="607"/>
      <c r="CH27" s="607"/>
      <c r="CI27" s="607"/>
      <c r="CJ27" s="607"/>
      <c r="CK27" s="607"/>
      <c r="CL27" s="607"/>
      <c r="CM27" s="607"/>
      <c r="CN27" s="607"/>
      <c r="CO27" s="607"/>
      <c r="CP27" s="607"/>
      <c r="CQ27" s="608"/>
      <c r="CR27" s="609">
        <v>76680</v>
      </c>
      <c r="CS27" s="619"/>
      <c r="CT27" s="619"/>
      <c r="CU27" s="619"/>
      <c r="CV27" s="619"/>
      <c r="CW27" s="619"/>
      <c r="CX27" s="619"/>
      <c r="CY27" s="620"/>
      <c r="CZ27" s="612">
        <v>4.0999999999999996</v>
      </c>
      <c r="DA27" s="621"/>
      <c r="DB27" s="621"/>
      <c r="DC27" s="622"/>
      <c r="DD27" s="615">
        <v>15319</v>
      </c>
      <c r="DE27" s="619"/>
      <c r="DF27" s="619"/>
      <c r="DG27" s="619"/>
      <c r="DH27" s="619"/>
      <c r="DI27" s="619"/>
      <c r="DJ27" s="619"/>
      <c r="DK27" s="620"/>
      <c r="DL27" s="615">
        <v>13038</v>
      </c>
      <c r="DM27" s="619"/>
      <c r="DN27" s="619"/>
      <c r="DO27" s="619"/>
      <c r="DP27" s="619"/>
      <c r="DQ27" s="619"/>
      <c r="DR27" s="619"/>
      <c r="DS27" s="619"/>
      <c r="DT27" s="619"/>
      <c r="DU27" s="619"/>
      <c r="DV27" s="620"/>
      <c r="DW27" s="612">
        <v>1.3</v>
      </c>
      <c r="DX27" s="621"/>
      <c r="DY27" s="621"/>
      <c r="DZ27" s="621"/>
      <c r="EA27" s="621"/>
      <c r="EB27" s="621"/>
      <c r="EC27" s="643"/>
    </row>
    <row r="28" spans="2:133" ht="11.25" customHeight="1" x14ac:dyDescent="0.15">
      <c r="B28" s="606" t="s">
        <v>302</v>
      </c>
      <c r="C28" s="607"/>
      <c r="D28" s="607"/>
      <c r="E28" s="607"/>
      <c r="F28" s="607"/>
      <c r="G28" s="607"/>
      <c r="H28" s="607"/>
      <c r="I28" s="607"/>
      <c r="J28" s="607"/>
      <c r="K28" s="607"/>
      <c r="L28" s="607"/>
      <c r="M28" s="607"/>
      <c r="N28" s="607"/>
      <c r="O28" s="607"/>
      <c r="P28" s="607"/>
      <c r="Q28" s="608"/>
      <c r="R28" s="609" t="s">
        <v>127</v>
      </c>
      <c r="S28" s="610"/>
      <c r="T28" s="610"/>
      <c r="U28" s="610"/>
      <c r="V28" s="610"/>
      <c r="W28" s="610"/>
      <c r="X28" s="610"/>
      <c r="Y28" s="611"/>
      <c r="Z28" s="635" t="s">
        <v>127</v>
      </c>
      <c r="AA28" s="635"/>
      <c r="AB28" s="635"/>
      <c r="AC28" s="635"/>
      <c r="AD28" s="636" t="s">
        <v>127</v>
      </c>
      <c r="AE28" s="636"/>
      <c r="AF28" s="636"/>
      <c r="AG28" s="636"/>
      <c r="AH28" s="636"/>
      <c r="AI28" s="636"/>
      <c r="AJ28" s="636"/>
      <c r="AK28" s="636"/>
      <c r="AL28" s="612" t="s">
        <v>127</v>
      </c>
      <c r="AM28" s="613"/>
      <c r="AN28" s="613"/>
      <c r="AO28" s="637"/>
      <c r="AP28" s="606"/>
      <c r="AQ28" s="607"/>
      <c r="AR28" s="607"/>
      <c r="AS28" s="607"/>
      <c r="AT28" s="607"/>
      <c r="AU28" s="607"/>
      <c r="AV28" s="607"/>
      <c r="AW28" s="607"/>
      <c r="AX28" s="607"/>
      <c r="AY28" s="607"/>
      <c r="AZ28" s="607"/>
      <c r="BA28" s="607"/>
      <c r="BB28" s="607"/>
      <c r="BC28" s="607"/>
      <c r="BD28" s="607"/>
      <c r="BE28" s="607"/>
      <c r="BF28" s="608"/>
      <c r="BG28" s="609"/>
      <c r="BH28" s="610"/>
      <c r="BI28" s="610"/>
      <c r="BJ28" s="610"/>
      <c r="BK28" s="610"/>
      <c r="BL28" s="610"/>
      <c r="BM28" s="610"/>
      <c r="BN28" s="611"/>
      <c r="BO28" s="635"/>
      <c r="BP28" s="635"/>
      <c r="BQ28" s="635"/>
      <c r="BR28" s="635"/>
      <c r="BS28" s="615"/>
      <c r="BT28" s="610"/>
      <c r="BU28" s="610"/>
      <c r="BV28" s="610"/>
      <c r="BW28" s="610"/>
      <c r="BX28" s="610"/>
      <c r="BY28" s="610"/>
      <c r="BZ28" s="610"/>
      <c r="CA28" s="610"/>
      <c r="CB28" s="648"/>
      <c r="CD28" s="606" t="s">
        <v>303</v>
      </c>
      <c r="CE28" s="607"/>
      <c r="CF28" s="607"/>
      <c r="CG28" s="607"/>
      <c r="CH28" s="607"/>
      <c r="CI28" s="607"/>
      <c r="CJ28" s="607"/>
      <c r="CK28" s="607"/>
      <c r="CL28" s="607"/>
      <c r="CM28" s="607"/>
      <c r="CN28" s="607"/>
      <c r="CO28" s="607"/>
      <c r="CP28" s="607"/>
      <c r="CQ28" s="608"/>
      <c r="CR28" s="609">
        <v>123908</v>
      </c>
      <c r="CS28" s="610"/>
      <c r="CT28" s="610"/>
      <c r="CU28" s="610"/>
      <c r="CV28" s="610"/>
      <c r="CW28" s="610"/>
      <c r="CX28" s="610"/>
      <c r="CY28" s="611"/>
      <c r="CZ28" s="612">
        <v>6.6</v>
      </c>
      <c r="DA28" s="621"/>
      <c r="DB28" s="621"/>
      <c r="DC28" s="622"/>
      <c r="DD28" s="615">
        <v>118950</v>
      </c>
      <c r="DE28" s="610"/>
      <c r="DF28" s="610"/>
      <c r="DG28" s="610"/>
      <c r="DH28" s="610"/>
      <c r="DI28" s="610"/>
      <c r="DJ28" s="610"/>
      <c r="DK28" s="611"/>
      <c r="DL28" s="615">
        <v>118950</v>
      </c>
      <c r="DM28" s="610"/>
      <c r="DN28" s="610"/>
      <c r="DO28" s="610"/>
      <c r="DP28" s="610"/>
      <c r="DQ28" s="610"/>
      <c r="DR28" s="610"/>
      <c r="DS28" s="610"/>
      <c r="DT28" s="610"/>
      <c r="DU28" s="610"/>
      <c r="DV28" s="611"/>
      <c r="DW28" s="612">
        <v>12</v>
      </c>
      <c r="DX28" s="621"/>
      <c r="DY28" s="621"/>
      <c r="DZ28" s="621"/>
      <c r="EA28" s="621"/>
      <c r="EB28" s="621"/>
      <c r="EC28" s="643"/>
    </row>
    <row r="29" spans="2:133" ht="11.25" customHeight="1" x14ac:dyDescent="0.15">
      <c r="B29" s="606" t="s">
        <v>304</v>
      </c>
      <c r="C29" s="607"/>
      <c r="D29" s="607"/>
      <c r="E29" s="607"/>
      <c r="F29" s="607"/>
      <c r="G29" s="607"/>
      <c r="H29" s="607"/>
      <c r="I29" s="607"/>
      <c r="J29" s="607"/>
      <c r="K29" s="607"/>
      <c r="L29" s="607"/>
      <c r="M29" s="607"/>
      <c r="N29" s="607"/>
      <c r="O29" s="607"/>
      <c r="P29" s="607"/>
      <c r="Q29" s="608"/>
      <c r="R29" s="609" t="s">
        <v>127</v>
      </c>
      <c r="S29" s="610"/>
      <c r="T29" s="610"/>
      <c r="U29" s="610"/>
      <c r="V29" s="610"/>
      <c r="W29" s="610"/>
      <c r="X29" s="610"/>
      <c r="Y29" s="611"/>
      <c r="Z29" s="635" t="s">
        <v>127</v>
      </c>
      <c r="AA29" s="635"/>
      <c r="AB29" s="635"/>
      <c r="AC29" s="635"/>
      <c r="AD29" s="636" t="s">
        <v>127</v>
      </c>
      <c r="AE29" s="636"/>
      <c r="AF29" s="636"/>
      <c r="AG29" s="636"/>
      <c r="AH29" s="636"/>
      <c r="AI29" s="636"/>
      <c r="AJ29" s="636"/>
      <c r="AK29" s="636"/>
      <c r="AL29" s="612" t="s">
        <v>127</v>
      </c>
      <c r="AM29" s="613"/>
      <c r="AN29" s="613"/>
      <c r="AO29" s="637"/>
      <c r="AP29" s="586"/>
      <c r="AQ29" s="587"/>
      <c r="AR29" s="587"/>
      <c r="AS29" s="587"/>
      <c r="AT29" s="587"/>
      <c r="AU29" s="587"/>
      <c r="AV29" s="587"/>
      <c r="AW29" s="587"/>
      <c r="AX29" s="587"/>
      <c r="AY29" s="587"/>
      <c r="AZ29" s="587"/>
      <c r="BA29" s="587"/>
      <c r="BB29" s="587"/>
      <c r="BC29" s="587"/>
      <c r="BD29" s="587"/>
      <c r="BE29" s="587"/>
      <c r="BF29" s="588"/>
      <c r="BG29" s="609"/>
      <c r="BH29" s="610"/>
      <c r="BI29" s="610"/>
      <c r="BJ29" s="610"/>
      <c r="BK29" s="610"/>
      <c r="BL29" s="610"/>
      <c r="BM29" s="610"/>
      <c r="BN29" s="611"/>
      <c r="BO29" s="635"/>
      <c r="BP29" s="635"/>
      <c r="BQ29" s="635"/>
      <c r="BR29" s="635"/>
      <c r="BS29" s="636"/>
      <c r="BT29" s="636"/>
      <c r="BU29" s="636"/>
      <c r="BV29" s="636"/>
      <c r="BW29" s="636"/>
      <c r="BX29" s="636"/>
      <c r="BY29" s="636"/>
      <c r="BZ29" s="636"/>
      <c r="CA29" s="636"/>
      <c r="CB29" s="681"/>
      <c r="CD29" s="629" t="s">
        <v>305</v>
      </c>
      <c r="CE29" s="630"/>
      <c r="CF29" s="606" t="s">
        <v>70</v>
      </c>
      <c r="CG29" s="607"/>
      <c r="CH29" s="607"/>
      <c r="CI29" s="607"/>
      <c r="CJ29" s="607"/>
      <c r="CK29" s="607"/>
      <c r="CL29" s="607"/>
      <c r="CM29" s="607"/>
      <c r="CN29" s="607"/>
      <c r="CO29" s="607"/>
      <c r="CP29" s="607"/>
      <c r="CQ29" s="608"/>
      <c r="CR29" s="609">
        <v>123908</v>
      </c>
      <c r="CS29" s="619"/>
      <c r="CT29" s="619"/>
      <c r="CU29" s="619"/>
      <c r="CV29" s="619"/>
      <c r="CW29" s="619"/>
      <c r="CX29" s="619"/>
      <c r="CY29" s="620"/>
      <c r="CZ29" s="612">
        <v>6.6</v>
      </c>
      <c r="DA29" s="621"/>
      <c r="DB29" s="621"/>
      <c r="DC29" s="622"/>
      <c r="DD29" s="615">
        <v>118950</v>
      </c>
      <c r="DE29" s="619"/>
      <c r="DF29" s="619"/>
      <c r="DG29" s="619"/>
      <c r="DH29" s="619"/>
      <c r="DI29" s="619"/>
      <c r="DJ29" s="619"/>
      <c r="DK29" s="620"/>
      <c r="DL29" s="615">
        <v>118950</v>
      </c>
      <c r="DM29" s="619"/>
      <c r="DN29" s="619"/>
      <c r="DO29" s="619"/>
      <c r="DP29" s="619"/>
      <c r="DQ29" s="619"/>
      <c r="DR29" s="619"/>
      <c r="DS29" s="619"/>
      <c r="DT29" s="619"/>
      <c r="DU29" s="619"/>
      <c r="DV29" s="620"/>
      <c r="DW29" s="612">
        <v>12</v>
      </c>
      <c r="DX29" s="621"/>
      <c r="DY29" s="621"/>
      <c r="DZ29" s="621"/>
      <c r="EA29" s="621"/>
      <c r="EB29" s="621"/>
      <c r="EC29" s="643"/>
    </row>
    <row r="30" spans="2:133" ht="11.25" customHeight="1" x14ac:dyDescent="0.15">
      <c r="B30" s="606" t="s">
        <v>306</v>
      </c>
      <c r="C30" s="607"/>
      <c r="D30" s="607"/>
      <c r="E30" s="607"/>
      <c r="F30" s="607"/>
      <c r="G30" s="607"/>
      <c r="H30" s="607"/>
      <c r="I30" s="607"/>
      <c r="J30" s="607"/>
      <c r="K30" s="607"/>
      <c r="L30" s="607"/>
      <c r="M30" s="607"/>
      <c r="N30" s="607"/>
      <c r="O30" s="607"/>
      <c r="P30" s="607"/>
      <c r="Q30" s="608"/>
      <c r="R30" s="609">
        <v>56246</v>
      </c>
      <c r="S30" s="610"/>
      <c r="T30" s="610"/>
      <c r="U30" s="610"/>
      <c r="V30" s="610"/>
      <c r="W30" s="610"/>
      <c r="X30" s="610"/>
      <c r="Y30" s="611"/>
      <c r="Z30" s="635">
        <v>2.7</v>
      </c>
      <c r="AA30" s="635"/>
      <c r="AB30" s="635"/>
      <c r="AC30" s="635"/>
      <c r="AD30" s="636" t="s">
        <v>127</v>
      </c>
      <c r="AE30" s="636"/>
      <c r="AF30" s="636"/>
      <c r="AG30" s="636"/>
      <c r="AH30" s="636"/>
      <c r="AI30" s="636"/>
      <c r="AJ30" s="636"/>
      <c r="AK30" s="636"/>
      <c r="AL30" s="612" t="s">
        <v>127</v>
      </c>
      <c r="AM30" s="613"/>
      <c r="AN30" s="613"/>
      <c r="AO30" s="637"/>
      <c r="AP30" s="662" t="s">
        <v>224</v>
      </c>
      <c r="AQ30" s="663"/>
      <c r="AR30" s="663"/>
      <c r="AS30" s="663"/>
      <c r="AT30" s="663"/>
      <c r="AU30" s="663"/>
      <c r="AV30" s="663"/>
      <c r="AW30" s="663"/>
      <c r="AX30" s="663"/>
      <c r="AY30" s="663"/>
      <c r="AZ30" s="663"/>
      <c r="BA30" s="663"/>
      <c r="BB30" s="663"/>
      <c r="BC30" s="663"/>
      <c r="BD30" s="663"/>
      <c r="BE30" s="663"/>
      <c r="BF30" s="664"/>
      <c r="BG30" s="662" t="s">
        <v>307</v>
      </c>
      <c r="BH30" s="679"/>
      <c r="BI30" s="679"/>
      <c r="BJ30" s="679"/>
      <c r="BK30" s="679"/>
      <c r="BL30" s="679"/>
      <c r="BM30" s="679"/>
      <c r="BN30" s="679"/>
      <c r="BO30" s="679"/>
      <c r="BP30" s="679"/>
      <c r="BQ30" s="680"/>
      <c r="BR30" s="662" t="s">
        <v>308</v>
      </c>
      <c r="BS30" s="679"/>
      <c r="BT30" s="679"/>
      <c r="BU30" s="679"/>
      <c r="BV30" s="679"/>
      <c r="BW30" s="679"/>
      <c r="BX30" s="679"/>
      <c r="BY30" s="679"/>
      <c r="BZ30" s="679"/>
      <c r="CA30" s="679"/>
      <c r="CB30" s="680"/>
      <c r="CD30" s="631"/>
      <c r="CE30" s="632"/>
      <c r="CF30" s="606" t="s">
        <v>309</v>
      </c>
      <c r="CG30" s="607"/>
      <c r="CH30" s="607"/>
      <c r="CI30" s="607"/>
      <c r="CJ30" s="607"/>
      <c r="CK30" s="607"/>
      <c r="CL30" s="607"/>
      <c r="CM30" s="607"/>
      <c r="CN30" s="607"/>
      <c r="CO30" s="607"/>
      <c r="CP30" s="607"/>
      <c r="CQ30" s="608"/>
      <c r="CR30" s="609">
        <v>119577</v>
      </c>
      <c r="CS30" s="610"/>
      <c r="CT30" s="610"/>
      <c r="CU30" s="610"/>
      <c r="CV30" s="610"/>
      <c r="CW30" s="610"/>
      <c r="CX30" s="610"/>
      <c r="CY30" s="611"/>
      <c r="CZ30" s="612">
        <v>6.3</v>
      </c>
      <c r="DA30" s="621"/>
      <c r="DB30" s="621"/>
      <c r="DC30" s="622"/>
      <c r="DD30" s="615">
        <v>115910</v>
      </c>
      <c r="DE30" s="610"/>
      <c r="DF30" s="610"/>
      <c r="DG30" s="610"/>
      <c r="DH30" s="610"/>
      <c r="DI30" s="610"/>
      <c r="DJ30" s="610"/>
      <c r="DK30" s="611"/>
      <c r="DL30" s="615">
        <v>115910</v>
      </c>
      <c r="DM30" s="610"/>
      <c r="DN30" s="610"/>
      <c r="DO30" s="610"/>
      <c r="DP30" s="610"/>
      <c r="DQ30" s="610"/>
      <c r="DR30" s="610"/>
      <c r="DS30" s="610"/>
      <c r="DT30" s="610"/>
      <c r="DU30" s="610"/>
      <c r="DV30" s="611"/>
      <c r="DW30" s="612">
        <v>11.7</v>
      </c>
      <c r="DX30" s="621"/>
      <c r="DY30" s="621"/>
      <c r="DZ30" s="621"/>
      <c r="EA30" s="621"/>
      <c r="EB30" s="621"/>
      <c r="EC30" s="643"/>
    </row>
    <row r="31" spans="2:133" ht="11.25" customHeight="1" x14ac:dyDescent="0.15">
      <c r="B31" s="606" t="s">
        <v>310</v>
      </c>
      <c r="C31" s="607"/>
      <c r="D31" s="607"/>
      <c r="E31" s="607"/>
      <c r="F31" s="607"/>
      <c r="G31" s="607"/>
      <c r="H31" s="607"/>
      <c r="I31" s="607"/>
      <c r="J31" s="607"/>
      <c r="K31" s="607"/>
      <c r="L31" s="607"/>
      <c r="M31" s="607"/>
      <c r="N31" s="607"/>
      <c r="O31" s="607"/>
      <c r="P31" s="607"/>
      <c r="Q31" s="608"/>
      <c r="R31" s="609">
        <v>5816</v>
      </c>
      <c r="S31" s="610"/>
      <c r="T31" s="610"/>
      <c r="U31" s="610"/>
      <c r="V31" s="610"/>
      <c r="W31" s="610"/>
      <c r="X31" s="610"/>
      <c r="Y31" s="611"/>
      <c r="Z31" s="635">
        <v>0.3</v>
      </c>
      <c r="AA31" s="635"/>
      <c r="AB31" s="635"/>
      <c r="AC31" s="635"/>
      <c r="AD31" s="636" t="s">
        <v>127</v>
      </c>
      <c r="AE31" s="636"/>
      <c r="AF31" s="636"/>
      <c r="AG31" s="636"/>
      <c r="AH31" s="636"/>
      <c r="AI31" s="636"/>
      <c r="AJ31" s="636"/>
      <c r="AK31" s="636"/>
      <c r="AL31" s="612" t="s">
        <v>127</v>
      </c>
      <c r="AM31" s="613"/>
      <c r="AN31" s="613"/>
      <c r="AO31" s="637"/>
      <c r="AP31" s="674" t="s">
        <v>311</v>
      </c>
      <c r="AQ31" s="675"/>
      <c r="AR31" s="675"/>
      <c r="AS31" s="675"/>
      <c r="AT31" s="676" t="s">
        <v>312</v>
      </c>
      <c r="AU31" s="209"/>
      <c r="AV31" s="209"/>
      <c r="AW31" s="209"/>
      <c r="AX31" s="659" t="s">
        <v>189</v>
      </c>
      <c r="AY31" s="660"/>
      <c r="AZ31" s="660"/>
      <c r="BA31" s="660"/>
      <c r="BB31" s="660"/>
      <c r="BC31" s="660"/>
      <c r="BD31" s="660"/>
      <c r="BE31" s="660"/>
      <c r="BF31" s="661"/>
      <c r="BG31" s="670">
        <v>97.4</v>
      </c>
      <c r="BH31" s="671"/>
      <c r="BI31" s="671"/>
      <c r="BJ31" s="671"/>
      <c r="BK31" s="671"/>
      <c r="BL31" s="671"/>
      <c r="BM31" s="672">
        <v>90.6</v>
      </c>
      <c r="BN31" s="671"/>
      <c r="BO31" s="671"/>
      <c r="BP31" s="671"/>
      <c r="BQ31" s="673"/>
      <c r="BR31" s="670">
        <v>98.5</v>
      </c>
      <c r="BS31" s="671"/>
      <c r="BT31" s="671"/>
      <c r="BU31" s="671"/>
      <c r="BV31" s="671"/>
      <c r="BW31" s="671"/>
      <c r="BX31" s="672">
        <v>93</v>
      </c>
      <c r="BY31" s="671"/>
      <c r="BZ31" s="671"/>
      <c r="CA31" s="671"/>
      <c r="CB31" s="673"/>
      <c r="CD31" s="631"/>
      <c r="CE31" s="632"/>
      <c r="CF31" s="606" t="s">
        <v>313</v>
      </c>
      <c r="CG31" s="607"/>
      <c r="CH31" s="607"/>
      <c r="CI31" s="607"/>
      <c r="CJ31" s="607"/>
      <c r="CK31" s="607"/>
      <c r="CL31" s="607"/>
      <c r="CM31" s="607"/>
      <c r="CN31" s="607"/>
      <c r="CO31" s="607"/>
      <c r="CP31" s="607"/>
      <c r="CQ31" s="608"/>
      <c r="CR31" s="609">
        <v>4331</v>
      </c>
      <c r="CS31" s="619"/>
      <c r="CT31" s="619"/>
      <c r="CU31" s="619"/>
      <c r="CV31" s="619"/>
      <c r="CW31" s="619"/>
      <c r="CX31" s="619"/>
      <c r="CY31" s="620"/>
      <c r="CZ31" s="612">
        <v>0.2</v>
      </c>
      <c r="DA31" s="621"/>
      <c r="DB31" s="621"/>
      <c r="DC31" s="622"/>
      <c r="DD31" s="615">
        <v>3040</v>
      </c>
      <c r="DE31" s="619"/>
      <c r="DF31" s="619"/>
      <c r="DG31" s="619"/>
      <c r="DH31" s="619"/>
      <c r="DI31" s="619"/>
      <c r="DJ31" s="619"/>
      <c r="DK31" s="620"/>
      <c r="DL31" s="615">
        <v>3040</v>
      </c>
      <c r="DM31" s="619"/>
      <c r="DN31" s="619"/>
      <c r="DO31" s="619"/>
      <c r="DP31" s="619"/>
      <c r="DQ31" s="619"/>
      <c r="DR31" s="619"/>
      <c r="DS31" s="619"/>
      <c r="DT31" s="619"/>
      <c r="DU31" s="619"/>
      <c r="DV31" s="620"/>
      <c r="DW31" s="612">
        <v>0.3</v>
      </c>
      <c r="DX31" s="621"/>
      <c r="DY31" s="621"/>
      <c r="DZ31" s="621"/>
      <c r="EA31" s="621"/>
      <c r="EB31" s="621"/>
      <c r="EC31" s="643"/>
    </row>
    <row r="32" spans="2:133" ht="11.25" customHeight="1" x14ac:dyDescent="0.15">
      <c r="B32" s="606" t="s">
        <v>314</v>
      </c>
      <c r="C32" s="607"/>
      <c r="D32" s="607"/>
      <c r="E32" s="607"/>
      <c r="F32" s="607"/>
      <c r="G32" s="607"/>
      <c r="H32" s="607"/>
      <c r="I32" s="607"/>
      <c r="J32" s="607"/>
      <c r="K32" s="607"/>
      <c r="L32" s="607"/>
      <c r="M32" s="607"/>
      <c r="N32" s="607"/>
      <c r="O32" s="607"/>
      <c r="P32" s="607"/>
      <c r="Q32" s="608"/>
      <c r="R32" s="609">
        <v>160887</v>
      </c>
      <c r="S32" s="610"/>
      <c r="T32" s="610"/>
      <c r="U32" s="610"/>
      <c r="V32" s="610"/>
      <c r="W32" s="610"/>
      <c r="X32" s="610"/>
      <c r="Y32" s="611"/>
      <c r="Z32" s="635">
        <v>7.7</v>
      </c>
      <c r="AA32" s="635"/>
      <c r="AB32" s="635"/>
      <c r="AC32" s="635"/>
      <c r="AD32" s="636" t="s">
        <v>127</v>
      </c>
      <c r="AE32" s="636"/>
      <c r="AF32" s="636"/>
      <c r="AG32" s="636"/>
      <c r="AH32" s="636"/>
      <c r="AI32" s="636"/>
      <c r="AJ32" s="636"/>
      <c r="AK32" s="636"/>
      <c r="AL32" s="612" t="s">
        <v>127</v>
      </c>
      <c r="AM32" s="613"/>
      <c r="AN32" s="613"/>
      <c r="AO32" s="637"/>
      <c r="AP32" s="649"/>
      <c r="AQ32" s="650"/>
      <c r="AR32" s="650"/>
      <c r="AS32" s="650"/>
      <c r="AT32" s="677"/>
      <c r="AU32" s="205" t="s">
        <v>315</v>
      </c>
      <c r="AX32" s="606" t="s">
        <v>316</v>
      </c>
      <c r="AY32" s="607"/>
      <c r="AZ32" s="607"/>
      <c r="BA32" s="607"/>
      <c r="BB32" s="607"/>
      <c r="BC32" s="607"/>
      <c r="BD32" s="607"/>
      <c r="BE32" s="607"/>
      <c r="BF32" s="608"/>
      <c r="BG32" s="669">
        <v>99.7</v>
      </c>
      <c r="BH32" s="619"/>
      <c r="BI32" s="619"/>
      <c r="BJ32" s="619"/>
      <c r="BK32" s="619"/>
      <c r="BL32" s="619"/>
      <c r="BM32" s="613">
        <v>99</v>
      </c>
      <c r="BN32" s="619"/>
      <c r="BO32" s="619"/>
      <c r="BP32" s="619"/>
      <c r="BQ32" s="647"/>
      <c r="BR32" s="669">
        <v>99.8</v>
      </c>
      <c r="BS32" s="619"/>
      <c r="BT32" s="619"/>
      <c r="BU32" s="619"/>
      <c r="BV32" s="619"/>
      <c r="BW32" s="619"/>
      <c r="BX32" s="613">
        <v>99.1</v>
      </c>
      <c r="BY32" s="619"/>
      <c r="BZ32" s="619"/>
      <c r="CA32" s="619"/>
      <c r="CB32" s="647"/>
      <c r="CD32" s="633"/>
      <c r="CE32" s="634"/>
      <c r="CF32" s="606" t="s">
        <v>317</v>
      </c>
      <c r="CG32" s="607"/>
      <c r="CH32" s="607"/>
      <c r="CI32" s="607"/>
      <c r="CJ32" s="607"/>
      <c r="CK32" s="607"/>
      <c r="CL32" s="607"/>
      <c r="CM32" s="607"/>
      <c r="CN32" s="607"/>
      <c r="CO32" s="607"/>
      <c r="CP32" s="607"/>
      <c r="CQ32" s="608"/>
      <c r="CR32" s="609" t="s">
        <v>127</v>
      </c>
      <c r="CS32" s="610"/>
      <c r="CT32" s="610"/>
      <c r="CU32" s="610"/>
      <c r="CV32" s="610"/>
      <c r="CW32" s="610"/>
      <c r="CX32" s="610"/>
      <c r="CY32" s="611"/>
      <c r="CZ32" s="612" t="s">
        <v>127</v>
      </c>
      <c r="DA32" s="621"/>
      <c r="DB32" s="621"/>
      <c r="DC32" s="622"/>
      <c r="DD32" s="615" t="s">
        <v>127</v>
      </c>
      <c r="DE32" s="610"/>
      <c r="DF32" s="610"/>
      <c r="DG32" s="610"/>
      <c r="DH32" s="610"/>
      <c r="DI32" s="610"/>
      <c r="DJ32" s="610"/>
      <c r="DK32" s="611"/>
      <c r="DL32" s="615" t="s">
        <v>127</v>
      </c>
      <c r="DM32" s="610"/>
      <c r="DN32" s="610"/>
      <c r="DO32" s="610"/>
      <c r="DP32" s="610"/>
      <c r="DQ32" s="610"/>
      <c r="DR32" s="610"/>
      <c r="DS32" s="610"/>
      <c r="DT32" s="610"/>
      <c r="DU32" s="610"/>
      <c r="DV32" s="611"/>
      <c r="DW32" s="612" t="s">
        <v>127</v>
      </c>
      <c r="DX32" s="621"/>
      <c r="DY32" s="621"/>
      <c r="DZ32" s="621"/>
      <c r="EA32" s="621"/>
      <c r="EB32" s="621"/>
      <c r="EC32" s="643"/>
    </row>
    <row r="33" spans="2:133" ht="11.25" customHeight="1" x14ac:dyDescent="0.15">
      <c r="B33" s="666" t="s">
        <v>318</v>
      </c>
      <c r="C33" s="667"/>
      <c r="D33" s="667"/>
      <c r="E33" s="667"/>
      <c r="F33" s="667"/>
      <c r="G33" s="667"/>
      <c r="H33" s="667"/>
      <c r="I33" s="667"/>
      <c r="J33" s="667"/>
      <c r="K33" s="667"/>
      <c r="L33" s="667"/>
      <c r="M33" s="667"/>
      <c r="N33" s="667"/>
      <c r="O33" s="667"/>
      <c r="P33" s="667"/>
      <c r="Q33" s="668"/>
      <c r="R33" s="609" t="s">
        <v>127</v>
      </c>
      <c r="S33" s="610"/>
      <c r="T33" s="610"/>
      <c r="U33" s="610"/>
      <c r="V33" s="610"/>
      <c r="W33" s="610"/>
      <c r="X33" s="610"/>
      <c r="Y33" s="611"/>
      <c r="Z33" s="635" t="s">
        <v>127</v>
      </c>
      <c r="AA33" s="635"/>
      <c r="AB33" s="635"/>
      <c r="AC33" s="635"/>
      <c r="AD33" s="636" t="s">
        <v>127</v>
      </c>
      <c r="AE33" s="636"/>
      <c r="AF33" s="636"/>
      <c r="AG33" s="636"/>
      <c r="AH33" s="636"/>
      <c r="AI33" s="636"/>
      <c r="AJ33" s="636"/>
      <c r="AK33" s="636"/>
      <c r="AL33" s="612" t="s">
        <v>127</v>
      </c>
      <c r="AM33" s="613"/>
      <c r="AN33" s="613"/>
      <c r="AO33" s="637"/>
      <c r="AP33" s="651"/>
      <c r="AQ33" s="652"/>
      <c r="AR33" s="652"/>
      <c r="AS33" s="652"/>
      <c r="AT33" s="678"/>
      <c r="AU33" s="210"/>
      <c r="AV33" s="210"/>
      <c r="AW33" s="210"/>
      <c r="AX33" s="586" t="s">
        <v>319</v>
      </c>
      <c r="AY33" s="587"/>
      <c r="AZ33" s="587"/>
      <c r="BA33" s="587"/>
      <c r="BB33" s="587"/>
      <c r="BC33" s="587"/>
      <c r="BD33" s="587"/>
      <c r="BE33" s="587"/>
      <c r="BF33" s="588"/>
      <c r="BG33" s="665">
        <v>93.7</v>
      </c>
      <c r="BH33" s="590"/>
      <c r="BI33" s="590"/>
      <c r="BJ33" s="590"/>
      <c r="BK33" s="590"/>
      <c r="BL33" s="590"/>
      <c r="BM33" s="627">
        <v>79.400000000000006</v>
      </c>
      <c r="BN33" s="590"/>
      <c r="BO33" s="590"/>
      <c r="BP33" s="590"/>
      <c r="BQ33" s="638"/>
      <c r="BR33" s="665">
        <v>96.9</v>
      </c>
      <c r="BS33" s="590"/>
      <c r="BT33" s="590"/>
      <c r="BU33" s="590"/>
      <c r="BV33" s="590"/>
      <c r="BW33" s="590"/>
      <c r="BX33" s="627">
        <v>86.7</v>
      </c>
      <c r="BY33" s="590"/>
      <c r="BZ33" s="590"/>
      <c r="CA33" s="590"/>
      <c r="CB33" s="638"/>
      <c r="CD33" s="606" t="s">
        <v>320</v>
      </c>
      <c r="CE33" s="607"/>
      <c r="CF33" s="607"/>
      <c r="CG33" s="607"/>
      <c r="CH33" s="607"/>
      <c r="CI33" s="607"/>
      <c r="CJ33" s="607"/>
      <c r="CK33" s="607"/>
      <c r="CL33" s="607"/>
      <c r="CM33" s="607"/>
      <c r="CN33" s="607"/>
      <c r="CO33" s="607"/>
      <c r="CP33" s="607"/>
      <c r="CQ33" s="608"/>
      <c r="CR33" s="609">
        <v>1089871</v>
      </c>
      <c r="CS33" s="619"/>
      <c r="CT33" s="619"/>
      <c r="CU33" s="619"/>
      <c r="CV33" s="619"/>
      <c r="CW33" s="619"/>
      <c r="CX33" s="619"/>
      <c r="CY33" s="620"/>
      <c r="CZ33" s="612">
        <v>57.8</v>
      </c>
      <c r="DA33" s="621"/>
      <c r="DB33" s="621"/>
      <c r="DC33" s="622"/>
      <c r="DD33" s="615">
        <v>853635</v>
      </c>
      <c r="DE33" s="619"/>
      <c r="DF33" s="619"/>
      <c r="DG33" s="619"/>
      <c r="DH33" s="619"/>
      <c r="DI33" s="619"/>
      <c r="DJ33" s="619"/>
      <c r="DK33" s="620"/>
      <c r="DL33" s="615">
        <v>424025</v>
      </c>
      <c r="DM33" s="619"/>
      <c r="DN33" s="619"/>
      <c r="DO33" s="619"/>
      <c r="DP33" s="619"/>
      <c r="DQ33" s="619"/>
      <c r="DR33" s="619"/>
      <c r="DS33" s="619"/>
      <c r="DT33" s="619"/>
      <c r="DU33" s="619"/>
      <c r="DV33" s="620"/>
      <c r="DW33" s="612">
        <v>42.7</v>
      </c>
      <c r="DX33" s="621"/>
      <c r="DY33" s="621"/>
      <c r="DZ33" s="621"/>
      <c r="EA33" s="621"/>
      <c r="EB33" s="621"/>
      <c r="EC33" s="643"/>
    </row>
    <row r="34" spans="2:133" ht="11.25" customHeight="1" x14ac:dyDescent="0.15">
      <c r="B34" s="606" t="s">
        <v>321</v>
      </c>
      <c r="C34" s="607"/>
      <c r="D34" s="607"/>
      <c r="E34" s="607"/>
      <c r="F34" s="607"/>
      <c r="G34" s="607"/>
      <c r="H34" s="607"/>
      <c r="I34" s="607"/>
      <c r="J34" s="607"/>
      <c r="K34" s="607"/>
      <c r="L34" s="607"/>
      <c r="M34" s="607"/>
      <c r="N34" s="607"/>
      <c r="O34" s="607"/>
      <c r="P34" s="607"/>
      <c r="Q34" s="608"/>
      <c r="R34" s="609">
        <v>271497</v>
      </c>
      <c r="S34" s="610"/>
      <c r="T34" s="610"/>
      <c r="U34" s="610"/>
      <c r="V34" s="610"/>
      <c r="W34" s="610"/>
      <c r="X34" s="610"/>
      <c r="Y34" s="611"/>
      <c r="Z34" s="635">
        <v>13</v>
      </c>
      <c r="AA34" s="635"/>
      <c r="AB34" s="635"/>
      <c r="AC34" s="635"/>
      <c r="AD34" s="636" t="s">
        <v>127</v>
      </c>
      <c r="AE34" s="636"/>
      <c r="AF34" s="636"/>
      <c r="AG34" s="636"/>
      <c r="AH34" s="636"/>
      <c r="AI34" s="636"/>
      <c r="AJ34" s="636"/>
      <c r="AK34" s="636"/>
      <c r="AL34" s="612" t="s">
        <v>127</v>
      </c>
      <c r="AM34" s="613"/>
      <c r="AN34" s="613"/>
      <c r="AO34" s="637"/>
      <c r="AP34" s="213"/>
      <c r="AQ34" s="214"/>
      <c r="AS34" s="209"/>
      <c r="AT34" s="209"/>
      <c r="AU34" s="209"/>
      <c r="AV34" s="209"/>
      <c r="AW34" s="209"/>
      <c r="AX34" s="209"/>
      <c r="AY34" s="209"/>
      <c r="AZ34" s="209"/>
      <c r="BA34" s="209"/>
      <c r="BB34" s="209"/>
      <c r="BC34" s="209"/>
      <c r="BD34" s="209"/>
      <c r="BE34" s="209"/>
      <c r="BF34" s="209"/>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D34" s="606" t="s">
        <v>322</v>
      </c>
      <c r="CE34" s="607"/>
      <c r="CF34" s="607"/>
      <c r="CG34" s="607"/>
      <c r="CH34" s="607"/>
      <c r="CI34" s="607"/>
      <c r="CJ34" s="607"/>
      <c r="CK34" s="607"/>
      <c r="CL34" s="607"/>
      <c r="CM34" s="607"/>
      <c r="CN34" s="607"/>
      <c r="CO34" s="607"/>
      <c r="CP34" s="607"/>
      <c r="CQ34" s="608"/>
      <c r="CR34" s="609">
        <v>446695</v>
      </c>
      <c r="CS34" s="610"/>
      <c r="CT34" s="610"/>
      <c r="CU34" s="610"/>
      <c r="CV34" s="610"/>
      <c r="CW34" s="610"/>
      <c r="CX34" s="610"/>
      <c r="CY34" s="611"/>
      <c r="CZ34" s="612">
        <v>23.7</v>
      </c>
      <c r="DA34" s="621"/>
      <c r="DB34" s="621"/>
      <c r="DC34" s="622"/>
      <c r="DD34" s="615">
        <v>327674</v>
      </c>
      <c r="DE34" s="610"/>
      <c r="DF34" s="610"/>
      <c r="DG34" s="610"/>
      <c r="DH34" s="610"/>
      <c r="DI34" s="610"/>
      <c r="DJ34" s="610"/>
      <c r="DK34" s="611"/>
      <c r="DL34" s="615">
        <v>285996</v>
      </c>
      <c r="DM34" s="610"/>
      <c r="DN34" s="610"/>
      <c r="DO34" s="610"/>
      <c r="DP34" s="610"/>
      <c r="DQ34" s="610"/>
      <c r="DR34" s="610"/>
      <c r="DS34" s="610"/>
      <c r="DT34" s="610"/>
      <c r="DU34" s="610"/>
      <c r="DV34" s="611"/>
      <c r="DW34" s="612">
        <v>28.8</v>
      </c>
      <c r="DX34" s="621"/>
      <c r="DY34" s="621"/>
      <c r="DZ34" s="621"/>
      <c r="EA34" s="621"/>
      <c r="EB34" s="621"/>
      <c r="EC34" s="643"/>
    </row>
    <row r="35" spans="2:133" ht="11.25" customHeight="1" x14ac:dyDescent="0.15">
      <c r="B35" s="606" t="s">
        <v>323</v>
      </c>
      <c r="C35" s="607"/>
      <c r="D35" s="607"/>
      <c r="E35" s="607"/>
      <c r="F35" s="607"/>
      <c r="G35" s="607"/>
      <c r="H35" s="607"/>
      <c r="I35" s="607"/>
      <c r="J35" s="607"/>
      <c r="K35" s="607"/>
      <c r="L35" s="607"/>
      <c r="M35" s="607"/>
      <c r="N35" s="607"/>
      <c r="O35" s="607"/>
      <c r="P35" s="607"/>
      <c r="Q35" s="608"/>
      <c r="R35" s="609">
        <v>567</v>
      </c>
      <c r="S35" s="610"/>
      <c r="T35" s="610"/>
      <c r="U35" s="610"/>
      <c r="V35" s="610"/>
      <c r="W35" s="610"/>
      <c r="X35" s="610"/>
      <c r="Y35" s="611"/>
      <c r="Z35" s="635">
        <v>0</v>
      </c>
      <c r="AA35" s="635"/>
      <c r="AB35" s="635"/>
      <c r="AC35" s="635"/>
      <c r="AD35" s="636" t="s">
        <v>127</v>
      </c>
      <c r="AE35" s="636"/>
      <c r="AF35" s="636"/>
      <c r="AG35" s="636"/>
      <c r="AH35" s="636"/>
      <c r="AI35" s="636"/>
      <c r="AJ35" s="636"/>
      <c r="AK35" s="636"/>
      <c r="AL35" s="612" t="s">
        <v>127</v>
      </c>
      <c r="AM35" s="613"/>
      <c r="AN35" s="613"/>
      <c r="AO35" s="637"/>
      <c r="AP35" s="21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06" t="s">
        <v>326</v>
      </c>
      <c r="CE35" s="607"/>
      <c r="CF35" s="607"/>
      <c r="CG35" s="607"/>
      <c r="CH35" s="607"/>
      <c r="CI35" s="607"/>
      <c r="CJ35" s="607"/>
      <c r="CK35" s="607"/>
      <c r="CL35" s="607"/>
      <c r="CM35" s="607"/>
      <c r="CN35" s="607"/>
      <c r="CO35" s="607"/>
      <c r="CP35" s="607"/>
      <c r="CQ35" s="608"/>
      <c r="CR35" s="609">
        <v>50942</v>
      </c>
      <c r="CS35" s="619"/>
      <c r="CT35" s="619"/>
      <c r="CU35" s="619"/>
      <c r="CV35" s="619"/>
      <c r="CW35" s="619"/>
      <c r="CX35" s="619"/>
      <c r="CY35" s="620"/>
      <c r="CZ35" s="612">
        <v>2.7</v>
      </c>
      <c r="DA35" s="621"/>
      <c r="DB35" s="621"/>
      <c r="DC35" s="622"/>
      <c r="DD35" s="615">
        <v>30011</v>
      </c>
      <c r="DE35" s="619"/>
      <c r="DF35" s="619"/>
      <c r="DG35" s="619"/>
      <c r="DH35" s="619"/>
      <c r="DI35" s="619"/>
      <c r="DJ35" s="619"/>
      <c r="DK35" s="620"/>
      <c r="DL35" s="615">
        <v>3017</v>
      </c>
      <c r="DM35" s="619"/>
      <c r="DN35" s="619"/>
      <c r="DO35" s="619"/>
      <c r="DP35" s="619"/>
      <c r="DQ35" s="619"/>
      <c r="DR35" s="619"/>
      <c r="DS35" s="619"/>
      <c r="DT35" s="619"/>
      <c r="DU35" s="619"/>
      <c r="DV35" s="620"/>
      <c r="DW35" s="612">
        <v>0.3</v>
      </c>
      <c r="DX35" s="621"/>
      <c r="DY35" s="621"/>
      <c r="DZ35" s="621"/>
      <c r="EA35" s="621"/>
      <c r="EB35" s="621"/>
      <c r="EC35" s="643"/>
    </row>
    <row r="36" spans="2:133" ht="11.25" customHeight="1" x14ac:dyDescent="0.15">
      <c r="B36" s="606" t="s">
        <v>327</v>
      </c>
      <c r="C36" s="607"/>
      <c r="D36" s="607"/>
      <c r="E36" s="607"/>
      <c r="F36" s="607"/>
      <c r="G36" s="607"/>
      <c r="H36" s="607"/>
      <c r="I36" s="607"/>
      <c r="J36" s="607"/>
      <c r="K36" s="607"/>
      <c r="L36" s="607"/>
      <c r="M36" s="607"/>
      <c r="N36" s="607"/>
      <c r="O36" s="607"/>
      <c r="P36" s="607"/>
      <c r="Q36" s="608"/>
      <c r="R36" s="609">
        <v>2577</v>
      </c>
      <c r="S36" s="610"/>
      <c r="T36" s="610"/>
      <c r="U36" s="610"/>
      <c r="V36" s="610"/>
      <c r="W36" s="610"/>
      <c r="X36" s="610"/>
      <c r="Y36" s="611"/>
      <c r="Z36" s="635">
        <v>0.1</v>
      </c>
      <c r="AA36" s="635"/>
      <c r="AB36" s="635"/>
      <c r="AC36" s="635"/>
      <c r="AD36" s="636" t="s">
        <v>127</v>
      </c>
      <c r="AE36" s="636"/>
      <c r="AF36" s="636"/>
      <c r="AG36" s="636"/>
      <c r="AH36" s="636"/>
      <c r="AI36" s="636"/>
      <c r="AJ36" s="636"/>
      <c r="AK36" s="636"/>
      <c r="AL36" s="612" t="s">
        <v>127</v>
      </c>
      <c r="AM36" s="613"/>
      <c r="AN36" s="613"/>
      <c r="AO36" s="637"/>
      <c r="AP36" s="215"/>
      <c r="AQ36" s="653" t="s">
        <v>328</v>
      </c>
      <c r="AR36" s="654"/>
      <c r="AS36" s="654"/>
      <c r="AT36" s="654"/>
      <c r="AU36" s="654"/>
      <c r="AV36" s="654"/>
      <c r="AW36" s="654"/>
      <c r="AX36" s="654"/>
      <c r="AY36" s="655"/>
      <c r="AZ36" s="656">
        <v>223497</v>
      </c>
      <c r="BA36" s="657"/>
      <c r="BB36" s="657"/>
      <c r="BC36" s="657"/>
      <c r="BD36" s="657"/>
      <c r="BE36" s="657"/>
      <c r="BF36" s="658"/>
      <c r="BG36" s="659" t="s">
        <v>329</v>
      </c>
      <c r="BH36" s="660"/>
      <c r="BI36" s="660"/>
      <c r="BJ36" s="660"/>
      <c r="BK36" s="660"/>
      <c r="BL36" s="660"/>
      <c r="BM36" s="660"/>
      <c r="BN36" s="660"/>
      <c r="BO36" s="660"/>
      <c r="BP36" s="660"/>
      <c r="BQ36" s="660"/>
      <c r="BR36" s="660"/>
      <c r="BS36" s="660"/>
      <c r="BT36" s="660"/>
      <c r="BU36" s="661"/>
      <c r="BV36" s="656">
        <v>36422</v>
      </c>
      <c r="BW36" s="657"/>
      <c r="BX36" s="657"/>
      <c r="BY36" s="657"/>
      <c r="BZ36" s="657"/>
      <c r="CA36" s="657"/>
      <c r="CB36" s="658"/>
      <c r="CD36" s="606" t="s">
        <v>330</v>
      </c>
      <c r="CE36" s="607"/>
      <c r="CF36" s="607"/>
      <c r="CG36" s="607"/>
      <c r="CH36" s="607"/>
      <c r="CI36" s="607"/>
      <c r="CJ36" s="607"/>
      <c r="CK36" s="607"/>
      <c r="CL36" s="607"/>
      <c r="CM36" s="607"/>
      <c r="CN36" s="607"/>
      <c r="CO36" s="607"/>
      <c r="CP36" s="607"/>
      <c r="CQ36" s="608"/>
      <c r="CR36" s="609">
        <v>109601</v>
      </c>
      <c r="CS36" s="610"/>
      <c r="CT36" s="610"/>
      <c r="CU36" s="610"/>
      <c r="CV36" s="610"/>
      <c r="CW36" s="610"/>
      <c r="CX36" s="610"/>
      <c r="CY36" s="611"/>
      <c r="CZ36" s="612">
        <v>5.8</v>
      </c>
      <c r="DA36" s="621"/>
      <c r="DB36" s="621"/>
      <c r="DC36" s="622"/>
      <c r="DD36" s="615">
        <v>58165</v>
      </c>
      <c r="DE36" s="610"/>
      <c r="DF36" s="610"/>
      <c r="DG36" s="610"/>
      <c r="DH36" s="610"/>
      <c r="DI36" s="610"/>
      <c r="DJ36" s="610"/>
      <c r="DK36" s="611"/>
      <c r="DL36" s="615">
        <v>42996</v>
      </c>
      <c r="DM36" s="610"/>
      <c r="DN36" s="610"/>
      <c r="DO36" s="610"/>
      <c r="DP36" s="610"/>
      <c r="DQ36" s="610"/>
      <c r="DR36" s="610"/>
      <c r="DS36" s="610"/>
      <c r="DT36" s="610"/>
      <c r="DU36" s="610"/>
      <c r="DV36" s="611"/>
      <c r="DW36" s="612">
        <v>4.3</v>
      </c>
      <c r="DX36" s="621"/>
      <c r="DY36" s="621"/>
      <c r="DZ36" s="621"/>
      <c r="EA36" s="621"/>
      <c r="EB36" s="621"/>
      <c r="EC36" s="643"/>
    </row>
    <row r="37" spans="2:133" ht="11.25" customHeight="1" x14ac:dyDescent="0.15">
      <c r="B37" s="606" t="s">
        <v>331</v>
      </c>
      <c r="C37" s="607"/>
      <c r="D37" s="607"/>
      <c r="E37" s="607"/>
      <c r="F37" s="607"/>
      <c r="G37" s="607"/>
      <c r="H37" s="607"/>
      <c r="I37" s="607"/>
      <c r="J37" s="607"/>
      <c r="K37" s="607"/>
      <c r="L37" s="607"/>
      <c r="M37" s="607"/>
      <c r="N37" s="607"/>
      <c r="O37" s="607"/>
      <c r="P37" s="607"/>
      <c r="Q37" s="608"/>
      <c r="R37" s="609">
        <v>146369</v>
      </c>
      <c r="S37" s="610"/>
      <c r="T37" s="610"/>
      <c r="U37" s="610"/>
      <c r="V37" s="610"/>
      <c r="W37" s="610"/>
      <c r="X37" s="610"/>
      <c r="Y37" s="611"/>
      <c r="Z37" s="635">
        <v>7</v>
      </c>
      <c r="AA37" s="635"/>
      <c r="AB37" s="635"/>
      <c r="AC37" s="635"/>
      <c r="AD37" s="636" t="s">
        <v>127</v>
      </c>
      <c r="AE37" s="636"/>
      <c r="AF37" s="636"/>
      <c r="AG37" s="636"/>
      <c r="AH37" s="636"/>
      <c r="AI37" s="636"/>
      <c r="AJ37" s="636"/>
      <c r="AK37" s="636"/>
      <c r="AL37" s="612" t="s">
        <v>127</v>
      </c>
      <c r="AM37" s="613"/>
      <c r="AN37" s="613"/>
      <c r="AO37" s="637"/>
      <c r="AQ37" s="644" t="s">
        <v>332</v>
      </c>
      <c r="AR37" s="645"/>
      <c r="AS37" s="645"/>
      <c r="AT37" s="645"/>
      <c r="AU37" s="645"/>
      <c r="AV37" s="645"/>
      <c r="AW37" s="645"/>
      <c r="AX37" s="645"/>
      <c r="AY37" s="646"/>
      <c r="AZ37" s="609">
        <v>102073</v>
      </c>
      <c r="BA37" s="610"/>
      <c r="BB37" s="610"/>
      <c r="BC37" s="610"/>
      <c r="BD37" s="619"/>
      <c r="BE37" s="619"/>
      <c r="BF37" s="647"/>
      <c r="BG37" s="606" t="s">
        <v>333</v>
      </c>
      <c r="BH37" s="607"/>
      <c r="BI37" s="607"/>
      <c r="BJ37" s="607"/>
      <c r="BK37" s="607"/>
      <c r="BL37" s="607"/>
      <c r="BM37" s="607"/>
      <c r="BN37" s="607"/>
      <c r="BO37" s="607"/>
      <c r="BP37" s="607"/>
      <c r="BQ37" s="607"/>
      <c r="BR37" s="607"/>
      <c r="BS37" s="607"/>
      <c r="BT37" s="607"/>
      <c r="BU37" s="608"/>
      <c r="BV37" s="609">
        <v>31249</v>
      </c>
      <c r="BW37" s="610"/>
      <c r="BX37" s="610"/>
      <c r="BY37" s="610"/>
      <c r="BZ37" s="610"/>
      <c r="CA37" s="610"/>
      <c r="CB37" s="648"/>
      <c r="CD37" s="606" t="s">
        <v>334</v>
      </c>
      <c r="CE37" s="607"/>
      <c r="CF37" s="607"/>
      <c r="CG37" s="607"/>
      <c r="CH37" s="607"/>
      <c r="CI37" s="607"/>
      <c r="CJ37" s="607"/>
      <c r="CK37" s="607"/>
      <c r="CL37" s="607"/>
      <c r="CM37" s="607"/>
      <c r="CN37" s="607"/>
      <c r="CO37" s="607"/>
      <c r="CP37" s="607"/>
      <c r="CQ37" s="608"/>
      <c r="CR37" s="609">
        <v>9181</v>
      </c>
      <c r="CS37" s="619"/>
      <c r="CT37" s="619"/>
      <c r="CU37" s="619"/>
      <c r="CV37" s="619"/>
      <c r="CW37" s="619"/>
      <c r="CX37" s="619"/>
      <c r="CY37" s="620"/>
      <c r="CZ37" s="612">
        <v>0.5</v>
      </c>
      <c r="DA37" s="621"/>
      <c r="DB37" s="621"/>
      <c r="DC37" s="622"/>
      <c r="DD37" s="615">
        <v>9181</v>
      </c>
      <c r="DE37" s="619"/>
      <c r="DF37" s="619"/>
      <c r="DG37" s="619"/>
      <c r="DH37" s="619"/>
      <c r="DI37" s="619"/>
      <c r="DJ37" s="619"/>
      <c r="DK37" s="620"/>
      <c r="DL37" s="615">
        <v>9181</v>
      </c>
      <c r="DM37" s="619"/>
      <c r="DN37" s="619"/>
      <c r="DO37" s="619"/>
      <c r="DP37" s="619"/>
      <c r="DQ37" s="619"/>
      <c r="DR37" s="619"/>
      <c r="DS37" s="619"/>
      <c r="DT37" s="619"/>
      <c r="DU37" s="619"/>
      <c r="DV37" s="620"/>
      <c r="DW37" s="612">
        <v>0.9</v>
      </c>
      <c r="DX37" s="621"/>
      <c r="DY37" s="621"/>
      <c r="DZ37" s="621"/>
      <c r="EA37" s="621"/>
      <c r="EB37" s="621"/>
      <c r="EC37" s="643"/>
    </row>
    <row r="38" spans="2:133" ht="11.25" customHeight="1" x14ac:dyDescent="0.15">
      <c r="B38" s="606" t="s">
        <v>335</v>
      </c>
      <c r="C38" s="607"/>
      <c r="D38" s="607"/>
      <c r="E38" s="607"/>
      <c r="F38" s="607"/>
      <c r="G38" s="607"/>
      <c r="H38" s="607"/>
      <c r="I38" s="607"/>
      <c r="J38" s="607"/>
      <c r="K38" s="607"/>
      <c r="L38" s="607"/>
      <c r="M38" s="607"/>
      <c r="N38" s="607"/>
      <c r="O38" s="607"/>
      <c r="P38" s="607"/>
      <c r="Q38" s="608"/>
      <c r="R38" s="609">
        <v>113329</v>
      </c>
      <c r="S38" s="610"/>
      <c r="T38" s="610"/>
      <c r="U38" s="610"/>
      <c r="V38" s="610"/>
      <c r="W38" s="610"/>
      <c r="X38" s="610"/>
      <c r="Y38" s="611"/>
      <c r="Z38" s="635">
        <v>5.4</v>
      </c>
      <c r="AA38" s="635"/>
      <c r="AB38" s="635"/>
      <c r="AC38" s="635"/>
      <c r="AD38" s="636" t="s">
        <v>127</v>
      </c>
      <c r="AE38" s="636"/>
      <c r="AF38" s="636"/>
      <c r="AG38" s="636"/>
      <c r="AH38" s="636"/>
      <c r="AI38" s="636"/>
      <c r="AJ38" s="636"/>
      <c r="AK38" s="636"/>
      <c r="AL38" s="612" t="s">
        <v>127</v>
      </c>
      <c r="AM38" s="613"/>
      <c r="AN38" s="613"/>
      <c r="AO38" s="637"/>
      <c r="AQ38" s="644" t="s">
        <v>336</v>
      </c>
      <c r="AR38" s="645"/>
      <c r="AS38" s="645"/>
      <c r="AT38" s="645"/>
      <c r="AU38" s="645"/>
      <c r="AV38" s="645"/>
      <c r="AW38" s="645"/>
      <c r="AX38" s="645"/>
      <c r="AY38" s="646"/>
      <c r="AZ38" s="609">
        <v>74124</v>
      </c>
      <c r="BA38" s="610"/>
      <c r="BB38" s="610"/>
      <c r="BC38" s="610"/>
      <c r="BD38" s="619"/>
      <c r="BE38" s="619"/>
      <c r="BF38" s="647"/>
      <c r="BG38" s="606" t="s">
        <v>337</v>
      </c>
      <c r="BH38" s="607"/>
      <c r="BI38" s="607"/>
      <c r="BJ38" s="607"/>
      <c r="BK38" s="607"/>
      <c r="BL38" s="607"/>
      <c r="BM38" s="607"/>
      <c r="BN38" s="607"/>
      <c r="BO38" s="607"/>
      <c r="BP38" s="607"/>
      <c r="BQ38" s="607"/>
      <c r="BR38" s="607"/>
      <c r="BS38" s="607"/>
      <c r="BT38" s="607"/>
      <c r="BU38" s="608"/>
      <c r="BV38" s="609">
        <v>284</v>
      </c>
      <c r="BW38" s="610"/>
      <c r="BX38" s="610"/>
      <c r="BY38" s="610"/>
      <c r="BZ38" s="610"/>
      <c r="CA38" s="610"/>
      <c r="CB38" s="648"/>
      <c r="CD38" s="606" t="s">
        <v>338</v>
      </c>
      <c r="CE38" s="607"/>
      <c r="CF38" s="607"/>
      <c r="CG38" s="607"/>
      <c r="CH38" s="607"/>
      <c r="CI38" s="607"/>
      <c r="CJ38" s="607"/>
      <c r="CK38" s="607"/>
      <c r="CL38" s="607"/>
      <c r="CM38" s="607"/>
      <c r="CN38" s="607"/>
      <c r="CO38" s="607"/>
      <c r="CP38" s="607"/>
      <c r="CQ38" s="608"/>
      <c r="CR38" s="609">
        <v>223497</v>
      </c>
      <c r="CS38" s="610"/>
      <c r="CT38" s="610"/>
      <c r="CU38" s="610"/>
      <c r="CV38" s="610"/>
      <c r="CW38" s="610"/>
      <c r="CX38" s="610"/>
      <c r="CY38" s="611"/>
      <c r="CZ38" s="612">
        <v>11.8</v>
      </c>
      <c r="DA38" s="621"/>
      <c r="DB38" s="621"/>
      <c r="DC38" s="622"/>
      <c r="DD38" s="615">
        <v>215547</v>
      </c>
      <c r="DE38" s="610"/>
      <c r="DF38" s="610"/>
      <c r="DG38" s="610"/>
      <c r="DH38" s="610"/>
      <c r="DI38" s="610"/>
      <c r="DJ38" s="610"/>
      <c r="DK38" s="611"/>
      <c r="DL38" s="615">
        <v>92016</v>
      </c>
      <c r="DM38" s="610"/>
      <c r="DN38" s="610"/>
      <c r="DO38" s="610"/>
      <c r="DP38" s="610"/>
      <c r="DQ38" s="610"/>
      <c r="DR38" s="610"/>
      <c r="DS38" s="610"/>
      <c r="DT38" s="610"/>
      <c r="DU38" s="610"/>
      <c r="DV38" s="611"/>
      <c r="DW38" s="612">
        <v>9.3000000000000007</v>
      </c>
      <c r="DX38" s="621"/>
      <c r="DY38" s="621"/>
      <c r="DZ38" s="621"/>
      <c r="EA38" s="621"/>
      <c r="EB38" s="621"/>
      <c r="EC38" s="643"/>
    </row>
    <row r="39" spans="2:133" ht="11.25" customHeight="1" x14ac:dyDescent="0.15">
      <c r="B39" s="606" t="s">
        <v>339</v>
      </c>
      <c r="C39" s="607"/>
      <c r="D39" s="607"/>
      <c r="E39" s="607"/>
      <c r="F39" s="607"/>
      <c r="G39" s="607"/>
      <c r="H39" s="607"/>
      <c r="I39" s="607"/>
      <c r="J39" s="607"/>
      <c r="K39" s="607"/>
      <c r="L39" s="607"/>
      <c r="M39" s="607"/>
      <c r="N39" s="607"/>
      <c r="O39" s="607"/>
      <c r="P39" s="607"/>
      <c r="Q39" s="608"/>
      <c r="R39" s="609">
        <v>34719</v>
      </c>
      <c r="S39" s="610"/>
      <c r="T39" s="610"/>
      <c r="U39" s="610"/>
      <c r="V39" s="610"/>
      <c r="W39" s="610"/>
      <c r="X39" s="610"/>
      <c r="Y39" s="611"/>
      <c r="Z39" s="635">
        <v>1.7</v>
      </c>
      <c r="AA39" s="635"/>
      <c r="AB39" s="635"/>
      <c r="AC39" s="635"/>
      <c r="AD39" s="636">
        <v>2</v>
      </c>
      <c r="AE39" s="636"/>
      <c r="AF39" s="636"/>
      <c r="AG39" s="636"/>
      <c r="AH39" s="636"/>
      <c r="AI39" s="636"/>
      <c r="AJ39" s="636"/>
      <c r="AK39" s="636"/>
      <c r="AL39" s="612">
        <v>0</v>
      </c>
      <c r="AM39" s="613"/>
      <c r="AN39" s="613"/>
      <c r="AO39" s="637"/>
      <c r="AQ39" s="644" t="s">
        <v>340</v>
      </c>
      <c r="AR39" s="645"/>
      <c r="AS39" s="645"/>
      <c r="AT39" s="645"/>
      <c r="AU39" s="645"/>
      <c r="AV39" s="645"/>
      <c r="AW39" s="645"/>
      <c r="AX39" s="645"/>
      <c r="AY39" s="646"/>
      <c r="AZ39" s="609" t="s">
        <v>127</v>
      </c>
      <c r="BA39" s="610"/>
      <c r="BB39" s="610"/>
      <c r="BC39" s="610"/>
      <c r="BD39" s="619"/>
      <c r="BE39" s="619"/>
      <c r="BF39" s="647"/>
      <c r="BG39" s="606" t="s">
        <v>341</v>
      </c>
      <c r="BH39" s="607"/>
      <c r="BI39" s="607"/>
      <c r="BJ39" s="607"/>
      <c r="BK39" s="607"/>
      <c r="BL39" s="607"/>
      <c r="BM39" s="607"/>
      <c r="BN39" s="607"/>
      <c r="BO39" s="607"/>
      <c r="BP39" s="607"/>
      <c r="BQ39" s="607"/>
      <c r="BR39" s="607"/>
      <c r="BS39" s="607"/>
      <c r="BT39" s="607"/>
      <c r="BU39" s="608"/>
      <c r="BV39" s="609">
        <v>477</v>
      </c>
      <c r="BW39" s="610"/>
      <c r="BX39" s="610"/>
      <c r="BY39" s="610"/>
      <c r="BZ39" s="610"/>
      <c r="CA39" s="610"/>
      <c r="CB39" s="648"/>
      <c r="CD39" s="606" t="s">
        <v>342</v>
      </c>
      <c r="CE39" s="607"/>
      <c r="CF39" s="607"/>
      <c r="CG39" s="607"/>
      <c r="CH39" s="607"/>
      <c r="CI39" s="607"/>
      <c r="CJ39" s="607"/>
      <c r="CK39" s="607"/>
      <c r="CL39" s="607"/>
      <c r="CM39" s="607"/>
      <c r="CN39" s="607"/>
      <c r="CO39" s="607"/>
      <c r="CP39" s="607"/>
      <c r="CQ39" s="608"/>
      <c r="CR39" s="609">
        <v>259136</v>
      </c>
      <c r="CS39" s="619"/>
      <c r="CT39" s="619"/>
      <c r="CU39" s="619"/>
      <c r="CV39" s="619"/>
      <c r="CW39" s="619"/>
      <c r="CX39" s="619"/>
      <c r="CY39" s="620"/>
      <c r="CZ39" s="612">
        <v>13.7</v>
      </c>
      <c r="DA39" s="621"/>
      <c r="DB39" s="621"/>
      <c r="DC39" s="622"/>
      <c r="DD39" s="615">
        <v>222238</v>
      </c>
      <c r="DE39" s="619"/>
      <c r="DF39" s="619"/>
      <c r="DG39" s="619"/>
      <c r="DH39" s="619"/>
      <c r="DI39" s="619"/>
      <c r="DJ39" s="619"/>
      <c r="DK39" s="620"/>
      <c r="DL39" s="615" t="s">
        <v>127</v>
      </c>
      <c r="DM39" s="619"/>
      <c r="DN39" s="619"/>
      <c r="DO39" s="619"/>
      <c r="DP39" s="619"/>
      <c r="DQ39" s="619"/>
      <c r="DR39" s="619"/>
      <c r="DS39" s="619"/>
      <c r="DT39" s="619"/>
      <c r="DU39" s="619"/>
      <c r="DV39" s="620"/>
      <c r="DW39" s="612" t="s">
        <v>127</v>
      </c>
      <c r="DX39" s="621"/>
      <c r="DY39" s="621"/>
      <c r="DZ39" s="621"/>
      <c r="EA39" s="621"/>
      <c r="EB39" s="621"/>
      <c r="EC39" s="643"/>
    </row>
    <row r="40" spans="2:133" ht="11.25" customHeight="1" x14ac:dyDescent="0.15">
      <c r="B40" s="606" t="s">
        <v>343</v>
      </c>
      <c r="C40" s="607"/>
      <c r="D40" s="607"/>
      <c r="E40" s="607"/>
      <c r="F40" s="607"/>
      <c r="G40" s="607"/>
      <c r="H40" s="607"/>
      <c r="I40" s="607"/>
      <c r="J40" s="607"/>
      <c r="K40" s="607"/>
      <c r="L40" s="607"/>
      <c r="M40" s="607"/>
      <c r="N40" s="607"/>
      <c r="O40" s="607"/>
      <c r="P40" s="607"/>
      <c r="Q40" s="608"/>
      <c r="R40" s="609">
        <v>88903</v>
      </c>
      <c r="S40" s="610"/>
      <c r="T40" s="610"/>
      <c r="U40" s="610"/>
      <c r="V40" s="610"/>
      <c r="W40" s="610"/>
      <c r="X40" s="610"/>
      <c r="Y40" s="611"/>
      <c r="Z40" s="635">
        <v>4.3</v>
      </c>
      <c r="AA40" s="635"/>
      <c r="AB40" s="635"/>
      <c r="AC40" s="635"/>
      <c r="AD40" s="636" t="s">
        <v>127</v>
      </c>
      <c r="AE40" s="636"/>
      <c r="AF40" s="636"/>
      <c r="AG40" s="636"/>
      <c r="AH40" s="636"/>
      <c r="AI40" s="636"/>
      <c r="AJ40" s="636"/>
      <c r="AK40" s="636"/>
      <c r="AL40" s="612" t="s">
        <v>127</v>
      </c>
      <c r="AM40" s="613"/>
      <c r="AN40" s="613"/>
      <c r="AO40" s="637"/>
      <c r="AQ40" s="644" t="s">
        <v>344</v>
      </c>
      <c r="AR40" s="645"/>
      <c r="AS40" s="645"/>
      <c r="AT40" s="645"/>
      <c r="AU40" s="645"/>
      <c r="AV40" s="645"/>
      <c r="AW40" s="645"/>
      <c r="AX40" s="645"/>
      <c r="AY40" s="646"/>
      <c r="AZ40" s="609" t="s">
        <v>127</v>
      </c>
      <c r="BA40" s="610"/>
      <c r="BB40" s="610"/>
      <c r="BC40" s="610"/>
      <c r="BD40" s="619"/>
      <c r="BE40" s="619"/>
      <c r="BF40" s="647"/>
      <c r="BG40" s="649" t="s">
        <v>345</v>
      </c>
      <c r="BH40" s="650"/>
      <c r="BI40" s="650"/>
      <c r="BJ40" s="650"/>
      <c r="BK40" s="650"/>
      <c r="BL40" s="211"/>
      <c r="BM40" s="607" t="s">
        <v>346</v>
      </c>
      <c r="BN40" s="607"/>
      <c r="BO40" s="607"/>
      <c r="BP40" s="607"/>
      <c r="BQ40" s="607"/>
      <c r="BR40" s="607"/>
      <c r="BS40" s="607"/>
      <c r="BT40" s="607"/>
      <c r="BU40" s="608"/>
      <c r="BV40" s="609">
        <v>48</v>
      </c>
      <c r="BW40" s="610"/>
      <c r="BX40" s="610"/>
      <c r="BY40" s="610"/>
      <c r="BZ40" s="610"/>
      <c r="CA40" s="610"/>
      <c r="CB40" s="648"/>
      <c r="CD40" s="606" t="s">
        <v>347</v>
      </c>
      <c r="CE40" s="607"/>
      <c r="CF40" s="607"/>
      <c r="CG40" s="607"/>
      <c r="CH40" s="607"/>
      <c r="CI40" s="607"/>
      <c r="CJ40" s="607"/>
      <c r="CK40" s="607"/>
      <c r="CL40" s="607"/>
      <c r="CM40" s="607"/>
      <c r="CN40" s="607"/>
      <c r="CO40" s="607"/>
      <c r="CP40" s="607"/>
      <c r="CQ40" s="608"/>
      <c r="CR40" s="609" t="s">
        <v>127</v>
      </c>
      <c r="CS40" s="610"/>
      <c r="CT40" s="610"/>
      <c r="CU40" s="610"/>
      <c r="CV40" s="610"/>
      <c r="CW40" s="610"/>
      <c r="CX40" s="610"/>
      <c r="CY40" s="611"/>
      <c r="CZ40" s="612" t="s">
        <v>127</v>
      </c>
      <c r="DA40" s="621"/>
      <c r="DB40" s="621"/>
      <c r="DC40" s="622"/>
      <c r="DD40" s="615" t="s">
        <v>127</v>
      </c>
      <c r="DE40" s="610"/>
      <c r="DF40" s="610"/>
      <c r="DG40" s="610"/>
      <c r="DH40" s="610"/>
      <c r="DI40" s="610"/>
      <c r="DJ40" s="610"/>
      <c r="DK40" s="611"/>
      <c r="DL40" s="615" t="s">
        <v>127</v>
      </c>
      <c r="DM40" s="610"/>
      <c r="DN40" s="610"/>
      <c r="DO40" s="610"/>
      <c r="DP40" s="610"/>
      <c r="DQ40" s="610"/>
      <c r="DR40" s="610"/>
      <c r="DS40" s="610"/>
      <c r="DT40" s="610"/>
      <c r="DU40" s="610"/>
      <c r="DV40" s="611"/>
      <c r="DW40" s="612" t="s">
        <v>127</v>
      </c>
      <c r="DX40" s="621"/>
      <c r="DY40" s="621"/>
      <c r="DZ40" s="621"/>
      <c r="EA40" s="621"/>
      <c r="EB40" s="621"/>
      <c r="EC40" s="643"/>
    </row>
    <row r="41" spans="2:133" ht="11.25" customHeight="1" x14ac:dyDescent="0.15">
      <c r="B41" s="606" t="s">
        <v>348</v>
      </c>
      <c r="C41" s="607"/>
      <c r="D41" s="607"/>
      <c r="E41" s="607"/>
      <c r="F41" s="607"/>
      <c r="G41" s="607"/>
      <c r="H41" s="607"/>
      <c r="I41" s="607"/>
      <c r="J41" s="607"/>
      <c r="K41" s="607"/>
      <c r="L41" s="607"/>
      <c r="M41" s="607"/>
      <c r="N41" s="607"/>
      <c r="O41" s="607"/>
      <c r="P41" s="607"/>
      <c r="Q41" s="608"/>
      <c r="R41" s="609" t="s">
        <v>127</v>
      </c>
      <c r="S41" s="610"/>
      <c r="T41" s="610"/>
      <c r="U41" s="610"/>
      <c r="V41" s="610"/>
      <c r="W41" s="610"/>
      <c r="X41" s="610"/>
      <c r="Y41" s="611"/>
      <c r="Z41" s="635" t="s">
        <v>127</v>
      </c>
      <c r="AA41" s="635"/>
      <c r="AB41" s="635"/>
      <c r="AC41" s="635"/>
      <c r="AD41" s="636" t="s">
        <v>127</v>
      </c>
      <c r="AE41" s="636"/>
      <c r="AF41" s="636"/>
      <c r="AG41" s="636"/>
      <c r="AH41" s="636"/>
      <c r="AI41" s="636"/>
      <c r="AJ41" s="636"/>
      <c r="AK41" s="636"/>
      <c r="AL41" s="612" t="s">
        <v>127</v>
      </c>
      <c r="AM41" s="613"/>
      <c r="AN41" s="613"/>
      <c r="AO41" s="637"/>
      <c r="AQ41" s="644" t="s">
        <v>349</v>
      </c>
      <c r="AR41" s="645"/>
      <c r="AS41" s="645"/>
      <c r="AT41" s="645"/>
      <c r="AU41" s="645"/>
      <c r="AV41" s="645"/>
      <c r="AW41" s="645"/>
      <c r="AX41" s="645"/>
      <c r="AY41" s="646"/>
      <c r="AZ41" s="609">
        <v>18748</v>
      </c>
      <c r="BA41" s="610"/>
      <c r="BB41" s="610"/>
      <c r="BC41" s="610"/>
      <c r="BD41" s="619"/>
      <c r="BE41" s="619"/>
      <c r="BF41" s="647"/>
      <c r="BG41" s="649"/>
      <c r="BH41" s="650"/>
      <c r="BI41" s="650"/>
      <c r="BJ41" s="650"/>
      <c r="BK41" s="650"/>
      <c r="BL41" s="211"/>
      <c r="BM41" s="607" t="s">
        <v>350</v>
      </c>
      <c r="BN41" s="607"/>
      <c r="BO41" s="607"/>
      <c r="BP41" s="607"/>
      <c r="BQ41" s="607"/>
      <c r="BR41" s="607"/>
      <c r="BS41" s="607"/>
      <c r="BT41" s="607"/>
      <c r="BU41" s="608"/>
      <c r="BV41" s="609">
        <v>4</v>
      </c>
      <c r="BW41" s="610"/>
      <c r="BX41" s="610"/>
      <c r="BY41" s="610"/>
      <c r="BZ41" s="610"/>
      <c r="CA41" s="610"/>
      <c r="CB41" s="648"/>
      <c r="CD41" s="606" t="s">
        <v>351</v>
      </c>
      <c r="CE41" s="607"/>
      <c r="CF41" s="607"/>
      <c r="CG41" s="607"/>
      <c r="CH41" s="607"/>
      <c r="CI41" s="607"/>
      <c r="CJ41" s="607"/>
      <c r="CK41" s="607"/>
      <c r="CL41" s="607"/>
      <c r="CM41" s="607"/>
      <c r="CN41" s="607"/>
      <c r="CO41" s="607"/>
      <c r="CP41" s="607"/>
      <c r="CQ41" s="608"/>
      <c r="CR41" s="609" t="s">
        <v>127</v>
      </c>
      <c r="CS41" s="619"/>
      <c r="CT41" s="619"/>
      <c r="CU41" s="619"/>
      <c r="CV41" s="619"/>
      <c r="CW41" s="619"/>
      <c r="CX41" s="619"/>
      <c r="CY41" s="620"/>
      <c r="CZ41" s="612" t="s">
        <v>127</v>
      </c>
      <c r="DA41" s="621"/>
      <c r="DB41" s="621"/>
      <c r="DC41" s="622"/>
      <c r="DD41" s="615" t="s">
        <v>127</v>
      </c>
      <c r="DE41" s="619"/>
      <c r="DF41" s="619"/>
      <c r="DG41" s="619"/>
      <c r="DH41" s="619"/>
      <c r="DI41" s="619"/>
      <c r="DJ41" s="619"/>
      <c r="DK41" s="620"/>
      <c r="DL41" s="616"/>
      <c r="DM41" s="617"/>
      <c r="DN41" s="617"/>
      <c r="DO41" s="617"/>
      <c r="DP41" s="617"/>
      <c r="DQ41" s="617"/>
      <c r="DR41" s="617"/>
      <c r="DS41" s="617"/>
      <c r="DT41" s="617"/>
      <c r="DU41" s="617"/>
      <c r="DV41" s="618"/>
      <c r="DW41" s="602"/>
      <c r="DX41" s="603"/>
      <c r="DY41" s="603"/>
      <c r="DZ41" s="603"/>
      <c r="EA41" s="603"/>
      <c r="EB41" s="603"/>
      <c r="EC41" s="604"/>
    </row>
    <row r="42" spans="2:133" ht="11.25" customHeight="1" x14ac:dyDescent="0.15">
      <c r="B42" s="606" t="s">
        <v>352</v>
      </c>
      <c r="C42" s="607"/>
      <c r="D42" s="607"/>
      <c r="E42" s="607"/>
      <c r="F42" s="607"/>
      <c r="G42" s="607"/>
      <c r="H42" s="607"/>
      <c r="I42" s="607"/>
      <c r="J42" s="607"/>
      <c r="K42" s="607"/>
      <c r="L42" s="607"/>
      <c r="M42" s="607"/>
      <c r="N42" s="607"/>
      <c r="O42" s="607"/>
      <c r="P42" s="607"/>
      <c r="Q42" s="608"/>
      <c r="R42" s="609" t="s">
        <v>127</v>
      </c>
      <c r="S42" s="610"/>
      <c r="T42" s="610"/>
      <c r="U42" s="610"/>
      <c r="V42" s="610"/>
      <c r="W42" s="610"/>
      <c r="X42" s="610"/>
      <c r="Y42" s="611"/>
      <c r="Z42" s="635" t="s">
        <v>127</v>
      </c>
      <c r="AA42" s="635"/>
      <c r="AB42" s="635"/>
      <c r="AC42" s="635"/>
      <c r="AD42" s="636" t="s">
        <v>127</v>
      </c>
      <c r="AE42" s="636"/>
      <c r="AF42" s="636"/>
      <c r="AG42" s="636"/>
      <c r="AH42" s="636"/>
      <c r="AI42" s="636"/>
      <c r="AJ42" s="636"/>
      <c r="AK42" s="636"/>
      <c r="AL42" s="612" t="s">
        <v>127</v>
      </c>
      <c r="AM42" s="613"/>
      <c r="AN42" s="613"/>
      <c r="AO42" s="637"/>
      <c r="AQ42" s="640" t="s">
        <v>353</v>
      </c>
      <c r="AR42" s="641"/>
      <c r="AS42" s="641"/>
      <c r="AT42" s="641"/>
      <c r="AU42" s="641"/>
      <c r="AV42" s="641"/>
      <c r="AW42" s="641"/>
      <c r="AX42" s="641"/>
      <c r="AY42" s="642"/>
      <c r="AZ42" s="589">
        <v>28552</v>
      </c>
      <c r="BA42" s="623"/>
      <c r="BB42" s="623"/>
      <c r="BC42" s="623"/>
      <c r="BD42" s="590"/>
      <c r="BE42" s="590"/>
      <c r="BF42" s="638"/>
      <c r="BG42" s="651"/>
      <c r="BH42" s="652"/>
      <c r="BI42" s="652"/>
      <c r="BJ42" s="652"/>
      <c r="BK42" s="652"/>
      <c r="BL42" s="212"/>
      <c r="BM42" s="587" t="s">
        <v>354</v>
      </c>
      <c r="BN42" s="587"/>
      <c r="BO42" s="587"/>
      <c r="BP42" s="587"/>
      <c r="BQ42" s="587"/>
      <c r="BR42" s="587"/>
      <c r="BS42" s="587"/>
      <c r="BT42" s="587"/>
      <c r="BU42" s="588"/>
      <c r="BV42" s="589">
        <v>276</v>
      </c>
      <c r="BW42" s="623"/>
      <c r="BX42" s="623"/>
      <c r="BY42" s="623"/>
      <c r="BZ42" s="623"/>
      <c r="CA42" s="623"/>
      <c r="CB42" s="639"/>
      <c r="CD42" s="606" t="s">
        <v>355</v>
      </c>
      <c r="CE42" s="607"/>
      <c r="CF42" s="607"/>
      <c r="CG42" s="607"/>
      <c r="CH42" s="607"/>
      <c r="CI42" s="607"/>
      <c r="CJ42" s="607"/>
      <c r="CK42" s="607"/>
      <c r="CL42" s="607"/>
      <c r="CM42" s="607"/>
      <c r="CN42" s="607"/>
      <c r="CO42" s="607"/>
      <c r="CP42" s="607"/>
      <c r="CQ42" s="608"/>
      <c r="CR42" s="609">
        <v>265495</v>
      </c>
      <c r="CS42" s="619"/>
      <c r="CT42" s="619"/>
      <c r="CU42" s="619"/>
      <c r="CV42" s="619"/>
      <c r="CW42" s="619"/>
      <c r="CX42" s="619"/>
      <c r="CY42" s="620"/>
      <c r="CZ42" s="612">
        <v>14.1</v>
      </c>
      <c r="DA42" s="621"/>
      <c r="DB42" s="621"/>
      <c r="DC42" s="622"/>
      <c r="DD42" s="615">
        <v>47747</v>
      </c>
      <c r="DE42" s="619"/>
      <c r="DF42" s="619"/>
      <c r="DG42" s="619"/>
      <c r="DH42" s="619"/>
      <c r="DI42" s="619"/>
      <c r="DJ42" s="619"/>
      <c r="DK42" s="620"/>
      <c r="DL42" s="616"/>
      <c r="DM42" s="617"/>
      <c r="DN42" s="617"/>
      <c r="DO42" s="617"/>
      <c r="DP42" s="617"/>
      <c r="DQ42" s="617"/>
      <c r="DR42" s="617"/>
      <c r="DS42" s="617"/>
      <c r="DT42" s="617"/>
      <c r="DU42" s="617"/>
      <c r="DV42" s="618"/>
      <c r="DW42" s="602"/>
      <c r="DX42" s="603"/>
      <c r="DY42" s="603"/>
      <c r="DZ42" s="603"/>
      <c r="EA42" s="603"/>
      <c r="EB42" s="603"/>
      <c r="EC42" s="604"/>
    </row>
    <row r="43" spans="2:133" ht="11.25" customHeight="1" x14ac:dyDescent="0.15">
      <c r="B43" s="606" t="s">
        <v>356</v>
      </c>
      <c r="C43" s="607"/>
      <c r="D43" s="607"/>
      <c r="E43" s="607"/>
      <c r="F43" s="607"/>
      <c r="G43" s="607"/>
      <c r="H43" s="607"/>
      <c r="I43" s="607"/>
      <c r="J43" s="607"/>
      <c r="K43" s="607"/>
      <c r="L43" s="607"/>
      <c r="M43" s="607"/>
      <c r="N43" s="607"/>
      <c r="O43" s="607"/>
      <c r="P43" s="607"/>
      <c r="Q43" s="608"/>
      <c r="R43" s="609">
        <v>28903</v>
      </c>
      <c r="S43" s="610"/>
      <c r="T43" s="610"/>
      <c r="U43" s="610"/>
      <c r="V43" s="610"/>
      <c r="W43" s="610"/>
      <c r="X43" s="610"/>
      <c r="Y43" s="611"/>
      <c r="Z43" s="635">
        <v>1.4</v>
      </c>
      <c r="AA43" s="635"/>
      <c r="AB43" s="635"/>
      <c r="AC43" s="635"/>
      <c r="AD43" s="636" t="s">
        <v>127</v>
      </c>
      <c r="AE43" s="636"/>
      <c r="AF43" s="636"/>
      <c r="AG43" s="636"/>
      <c r="AH43" s="636"/>
      <c r="AI43" s="636"/>
      <c r="AJ43" s="636"/>
      <c r="AK43" s="636"/>
      <c r="AL43" s="612" t="s">
        <v>127</v>
      </c>
      <c r="AM43" s="613"/>
      <c r="AN43" s="613"/>
      <c r="AO43" s="637"/>
      <c r="CD43" s="606" t="s">
        <v>357</v>
      </c>
      <c r="CE43" s="607"/>
      <c r="CF43" s="607"/>
      <c r="CG43" s="607"/>
      <c r="CH43" s="607"/>
      <c r="CI43" s="607"/>
      <c r="CJ43" s="607"/>
      <c r="CK43" s="607"/>
      <c r="CL43" s="607"/>
      <c r="CM43" s="607"/>
      <c r="CN43" s="607"/>
      <c r="CO43" s="607"/>
      <c r="CP43" s="607"/>
      <c r="CQ43" s="608"/>
      <c r="CR43" s="609" t="s">
        <v>127</v>
      </c>
      <c r="CS43" s="619"/>
      <c r="CT43" s="619"/>
      <c r="CU43" s="619"/>
      <c r="CV43" s="619"/>
      <c r="CW43" s="619"/>
      <c r="CX43" s="619"/>
      <c r="CY43" s="620"/>
      <c r="CZ43" s="612" t="s">
        <v>127</v>
      </c>
      <c r="DA43" s="621"/>
      <c r="DB43" s="621"/>
      <c r="DC43" s="622"/>
      <c r="DD43" s="615" t="s">
        <v>127</v>
      </c>
      <c r="DE43" s="619"/>
      <c r="DF43" s="619"/>
      <c r="DG43" s="619"/>
      <c r="DH43" s="619"/>
      <c r="DI43" s="619"/>
      <c r="DJ43" s="619"/>
      <c r="DK43" s="620"/>
      <c r="DL43" s="616"/>
      <c r="DM43" s="617"/>
      <c r="DN43" s="617"/>
      <c r="DO43" s="617"/>
      <c r="DP43" s="617"/>
      <c r="DQ43" s="617"/>
      <c r="DR43" s="617"/>
      <c r="DS43" s="617"/>
      <c r="DT43" s="617"/>
      <c r="DU43" s="617"/>
      <c r="DV43" s="618"/>
      <c r="DW43" s="602"/>
      <c r="DX43" s="603"/>
      <c r="DY43" s="603"/>
      <c r="DZ43" s="603"/>
      <c r="EA43" s="603"/>
      <c r="EB43" s="603"/>
      <c r="EC43" s="604"/>
    </row>
    <row r="44" spans="2:133" ht="11.25" customHeight="1" x14ac:dyDescent="0.15">
      <c r="B44" s="586" t="s">
        <v>358</v>
      </c>
      <c r="C44" s="587"/>
      <c r="D44" s="587"/>
      <c r="E44" s="587"/>
      <c r="F44" s="587"/>
      <c r="G44" s="587"/>
      <c r="H44" s="587"/>
      <c r="I44" s="587"/>
      <c r="J44" s="587"/>
      <c r="K44" s="587"/>
      <c r="L44" s="587"/>
      <c r="M44" s="587"/>
      <c r="N44" s="587"/>
      <c r="O44" s="587"/>
      <c r="P44" s="587"/>
      <c r="Q44" s="588"/>
      <c r="R44" s="589">
        <v>2084220</v>
      </c>
      <c r="S44" s="623"/>
      <c r="T44" s="623"/>
      <c r="U44" s="623"/>
      <c r="V44" s="623"/>
      <c r="W44" s="623"/>
      <c r="X44" s="623"/>
      <c r="Y44" s="624"/>
      <c r="Z44" s="625">
        <v>100</v>
      </c>
      <c r="AA44" s="625"/>
      <c r="AB44" s="625"/>
      <c r="AC44" s="625"/>
      <c r="AD44" s="626">
        <v>964616</v>
      </c>
      <c r="AE44" s="626"/>
      <c r="AF44" s="626"/>
      <c r="AG44" s="626"/>
      <c r="AH44" s="626"/>
      <c r="AI44" s="626"/>
      <c r="AJ44" s="626"/>
      <c r="AK44" s="626"/>
      <c r="AL44" s="592">
        <v>100</v>
      </c>
      <c r="AM44" s="627"/>
      <c r="AN44" s="627"/>
      <c r="AO44" s="628"/>
      <c r="CD44" s="629" t="s">
        <v>305</v>
      </c>
      <c r="CE44" s="630"/>
      <c r="CF44" s="606" t="s">
        <v>359</v>
      </c>
      <c r="CG44" s="607"/>
      <c r="CH44" s="607"/>
      <c r="CI44" s="607"/>
      <c r="CJ44" s="607"/>
      <c r="CK44" s="607"/>
      <c r="CL44" s="607"/>
      <c r="CM44" s="607"/>
      <c r="CN44" s="607"/>
      <c r="CO44" s="607"/>
      <c r="CP44" s="607"/>
      <c r="CQ44" s="608"/>
      <c r="CR44" s="609">
        <v>261293</v>
      </c>
      <c r="CS44" s="610"/>
      <c r="CT44" s="610"/>
      <c r="CU44" s="610"/>
      <c r="CV44" s="610"/>
      <c r="CW44" s="610"/>
      <c r="CX44" s="610"/>
      <c r="CY44" s="611"/>
      <c r="CZ44" s="612">
        <v>13.9</v>
      </c>
      <c r="DA44" s="613"/>
      <c r="DB44" s="613"/>
      <c r="DC44" s="614"/>
      <c r="DD44" s="615">
        <v>46907</v>
      </c>
      <c r="DE44" s="610"/>
      <c r="DF44" s="610"/>
      <c r="DG44" s="610"/>
      <c r="DH44" s="610"/>
      <c r="DI44" s="610"/>
      <c r="DJ44" s="610"/>
      <c r="DK44" s="611"/>
      <c r="DL44" s="616"/>
      <c r="DM44" s="617"/>
      <c r="DN44" s="617"/>
      <c r="DO44" s="617"/>
      <c r="DP44" s="617"/>
      <c r="DQ44" s="617"/>
      <c r="DR44" s="617"/>
      <c r="DS44" s="617"/>
      <c r="DT44" s="617"/>
      <c r="DU44" s="617"/>
      <c r="DV44" s="618"/>
      <c r="DW44" s="602"/>
      <c r="DX44" s="603"/>
      <c r="DY44" s="603"/>
      <c r="DZ44" s="603"/>
      <c r="EA44" s="603"/>
      <c r="EB44" s="603"/>
      <c r="EC44" s="604"/>
    </row>
    <row r="45" spans="2:133" ht="11.25" customHeight="1" x14ac:dyDescent="0.15">
      <c r="CD45" s="631"/>
      <c r="CE45" s="632"/>
      <c r="CF45" s="606" t="s">
        <v>360</v>
      </c>
      <c r="CG45" s="607"/>
      <c r="CH45" s="607"/>
      <c r="CI45" s="607"/>
      <c r="CJ45" s="607"/>
      <c r="CK45" s="607"/>
      <c r="CL45" s="607"/>
      <c r="CM45" s="607"/>
      <c r="CN45" s="607"/>
      <c r="CO45" s="607"/>
      <c r="CP45" s="607"/>
      <c r="CQ45" s="608"/>
      <c r="CR45" s="609">
        <v>256086</v>
      </c>
      <c r="CS45" s="619"/>
      <c r="CT45" s="619"/>
      <c r="CU45" s="619"/>
      <c r="CV45" s="619"/>
      <c r="CW45" s="619"/>
      <c r="CX45" s="619"/>
      <c r="CY45" s="620"/>
      <c r="CZ45" s="612">
        <v>13.6</v>
      </c>
      <c r="DA45" s="621"/>
      <c r="DB45" s="621"/>
      <c r="DC45" s="622"/>
      <c r="DD45" s="615">
        <v>41700</v>
      </c>
      <c r="DE45" s="619"/>
      <c r="DF45" s="619"/>
      <c r="DG45" s="619"/>
      <c r="DH45" s="619"/>
      <c r="DI45" s="619"/>
      <c r="DJ45" s="619"/>
      <c r="DK45" s="620"/>
      <c r="DL45" s="616"/>
      <c r="DM45" s="617"/>
      <c r="DN45" s="617"/>
      <c r="DO45" s="617"/>
      <c r="DP45" s="617"/>
      <c r="DQ45" s="617"/>
      <c r="DR45" s="617"/>
      <c r="DS45" s="617"/>
      <c r="DT45" s="617"/>
      <c r="DU45" s="617"/>
      <c r="DV45" s="618"/>
      <c r="DW45" s="602"/>
      <c r="DX45" s="603"/>
      <c r="DY45" s="603"/>
      <c r="DZ45" s="603"/>
      <c r="EA45" s="603"/>
      <c r="EB45" s="603"/>
      <c r="EC45" s="604"/>
    </row>
    <row r="46" spans="2:133" ht="11.25" customHeight="1" x14ac:dyDescent="0.15">
      <c r="B46" s="205" t="s">
        <v>361</v>
      </c>
      <c r="CD46" s="631"/>
      <c r="CE46" s="632"/>
      <c r="CF46" s="606" t="s">
        <v>362</v>
      </c>
      <c r="CG46" s="607"/>
      <c r="CH46" s="607"/>
      <c r="CI46" s="607"/>
      <c r="CJ46" s="607"/>
      <c r="CK46" s="607"/>
      <c r="CL46" s="607"/>
      <c r="CM46" s="607"/>
      <c r="CN46" s="607"/>
      <c r="CO46" s="607"/>
      <c r="CP46" s="607"/>
      <c r="CQ46" s="608"/>
      <c r="CR46" s="609">
        <v>5207</v>
      </c>
      <c r="CS46" s="610"/>
      <c r="CT46" s="610"/>
      <c r="CU46" s="610"/>
      <c r="CV46" s="610"/>
      <c r="CW46" s="610"/>
      <c r="CX46" s="610"/>
      <c r="CY46" s="611"/>
      <c r="CZ46" s="612">
        <v>0.3</v>
      </c>
      <c r="DA46" s="613"/>
      <c r="DB46" s="613"/>
      <c r="DC46" s="614"/>
      <c r="DD46" s="615">
        <v>5207</v>
      </c>
      <c r="DE46" s="610"/>
      <c r="DF46" s="610"/>
      <c r="DG46" s="610"/>
      <c r="DH46" s="610"/>
      <c r="DI46" s="610"/>
      <c r="DJ46" s="610"/>
      <c r="DK46" s="611"/>
      <c r="DL46" s="616"/>
      <c r="DM46" s="617"/>
      <c r="DN46" s="617"/>
      <c r="DO46" s="617"/>
      <c r="DP46" s="617"/>
      <c r="DQ46" s="617"/>
      <c r="DR46" s="617"/>
      <c r="DS46" s="617"/>
      <c r="DT46" s="617"/>
      <c r="DU46" s="617"/>
      <c r="DV46" s="618"/>
      <c r="DW46" s="602"/>
      <c r="DX46" s="603"/>
      <c r="DY46" s="603"/>
      <c r="DZ46" s="603"/>
      <c r="EA46" s="603"/>
      <c r="EB46" s="603"/>
      <c r="EC46" s="604"/>
    </row>
    <row r="47" spans="2:133" ht="11.25" customHeight="1" x14ac:dyDescent="0.15">
      <c r="B47" s="605" t="s">
        <v>363</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D47" s="631"/>
      <c r="CE47" s="632"/>
      <c r="CF47" s="606" t="s">
        <v>364</v>
      </c>
      <c r="CG47" s="607"/>
      <c r="CH47" s="607"/>
      <c r="CI47" s="607"/>
      <c r="CJ47" s="607"/>
      <c r="CK47" s="607"/>
      <c r="CL47" s="607"/>
      <c r="CM47" s="607"/>
      <c r="CN47" s="607"/>
      <c r="CO47" s="607"/>
      <c r="CP47" s="607"/>
      <c r="CQ47" s="608"/>
      <c r="CR47" s="609">
        <v>4202</v>
      </c>
      <c r="CS47" s="619"/>
      <c r="CT47" s="619"/>
      <c r="CU47" s="619"/>
      <c r="CV47" s="619"/>
      <c r="CW47" s="619"/>
      <c r="CX47" s="619"/>
      <c r="CY47" s="620"/>
      <c r="CZ47" s="612">
        <v>0.2</v>
      </c>
      <c r="DA47" s="621"/>
      <c r="DB47" s="621"/>
      <c r="DC47" s="622"/>
      <c r="DD47" s="615">
        <v>840</v>
      </c>
      <c r="DE47" s="619"/>
      <c r="DF47" s="619"/>
      <c r="DG47" s="619"/>
      <c r="DH47" s="619"/>
      <c r="DI47" s="619"/>
      <c r="DJ47" s="619"/>
      <c r="DK47" s="620"/>
      <c r="DL47" s="616"/>
      <c r="DM47" s="617"/>
      <c r="DN47" s="617"/>
      <c r="DO47" s="617"/>
      <c r="DP47" s="617"/>
      <c r="DQ47" s="617"/>
      <c r="DR47" s="617"/>
      <c r="DS47" s="617"/>
      <c r="DT47" s="617"/>
      <c r="DU47" s="617"/>
      <c r="DV47" s="618"/>
      <c r="DW47" s="602"/>
      <c r="DX47" s="603"/>
      <c r="DY47" s="603"/>
      <c r="DZ47" s="603"/>
      <c r="EA47" s="603"/>
      <c r="EB47" s="603"/>
      <c r="EC47" s="604"/>
    </row>
    <row r="48" spans="2:133" x14ac:dyDescent="0.15">
      <c r="B48" s="605" t="s">
        <v>365</v>
      </c>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D48" s="633"/>
      <c r="CE48" s="634"/>
      <c r="CF48" s="606" t="s">
        <v>366</v>
      </c>
      <c r="CG48" s="607"/>
      <c r="CH48" s="607"/>
      <c r="CI48" s="607"/>
      <c r="CJ48" s="607"/>
      <c r="CK48" s="607"/>
      <c r="CL48" s="607"/>
      <c r="CM48" s="607"/>
      <c r="CN48" s="607"/>
      <c r="CO48" s="607"/>
      <c r="CP48" s="607"/>
      <c r="CQ48" s="608"/>
      <c r="CR48" s="609" t="s">
        <v>127</v>
      </c>
      <c r="CS48" s="610"/>
      <c r="CT48" s="610"/>
      <c r="CU48" s="610"/>
      <c r="CV48" s="610"/>
      <c r="CW48" s="610"/>
      <c r="CX48" s="610"/>
      <c r="CY48" s="611"/>
      <c r="CZ48" s="612" t="s">
        <v>127</v>
      </c>
      <c r="DA48" s="613"/>
      <c r="DB48" s="613"/>
      <c r="DC48" s="614"/>
      <c r="DD48" s="615" t="s">
        <v>127</v>
      </c>
      <c r="DE48" s="610"/>
      <c r="DF48" s="610"/>
      <c r="DG48" s="610"/>
      <c r="DH48" s="610"/>
      <c r="DI48" s="610"/>
      <c r="DJ48" s="610"/>
      <c r="DK48" s="611"/>
      <c r="DL48" s="616"/>
      <c r="DM48" s="617"/>
      <c r="DN48" s="617"/>
      <c r="DO48" s="617"/>
      <c r="DP48" s="617"/>
      <c r="DQ48" s="617"/>
      <c r="DR48" s="617"/>
      <c r="DS48" s="617"/>
      <c r="DT48" s="617"/>
      <c r="DU48" s="617"/>
      <c r="DV48" s="618"/>
      <c r="DW48" s="602"/>
      <c r="DX48" s="603"/>
      <c r="DY48" s="603"/>
      <c r="DZ48" s="603"/>
      <c r="EA48" s="603"/>
      <c r="EB48" s="603"/>
      <c r="EC48" s="604"/>
    </row>
    <row r="49" spans="2:133" ht="11.25" customHeight="1" x14ac:dyDescent="0.15">
      <c r="B49" s="216"/>
      <c r="CD49" s="586" t="s">
        <v>367</v>
      </c>
      <c r="CE49" s="587"/>
      <c r="CF49" s="587"/>
      <c r="CG49" s="587"/>
      <c r="CH49" s="587"/>
      <c r="CI49" s="587"/>
      <c r="CJ49" s="587"/>
      <c r="CK49" s="587"/>
      <c r="CL49" s="587"/>
      <c r="CM49" s="587"/>
      <c r="CN49" s="587"/>
      <c r="CO49" s="587"/>
      <c r="CP49" s="587"/>
      <c r="CQ49" s="588"/>
      <c r="CR49" s="589">
        <v>1886074</v>
      </c>
      <c r="CS49" s="590"/>
      <c r="CT49" s="590"/>
      <c r="CU49" s="590"/>
      <c r="CV49" s="590"/>
      <c r="CW49" s="590"/>
      <c r="CX49" s="590"/>
      <c r="CY49" s="591"/>
      <c r="CZ49" s="592">
        <v>100</v>
      </c>
      <c r="DA49" s="593"/>
      <c r="DB49" s="593"/>
      <c r="DC49" s="594"/>
      <c r="DD49" s="595">
        <v>1331172</v>
      </c>
      <c r="DE49" s="590"/>
      <c r="DF49" s="590"/>
      <c r="DG49" s="590"/>
      <c r="DH49" s="590"/>
      <c r="DI49" s="590"/>
      <c r="DJ49" s="590"/>
      <c r="DK49" s="591"/>
      <c r="DL49" s="596"/>
      <c r="DM49" s="597"/>
      <c r="DN49" s="597"/>
      <c r="DO49" s="597"/>
      <c r="DP49" s="597"/>
      <c r="DQ49" s="597"/>
      <c r="DR49" s="597"/>
      <c r="DS49" s="597"/>
      <c r="DT49" s="597"/>
      <c r="DU49" s="597"/>
      <c r="DV49" s="598"/>
      <c r="DW49" s="599"/>
      <c r="DX49" s="600"/>
      <c r="DY49" s="600"/>
      <c r="DZ49" s="600"/>
      <c r="EA49" s="600"/>
      <c r="EB49" s="600"/>
      <c r="EC49" s="601"/>
    </row>
    <row r="50" spans="2:133" hidden="1" x14ac:dyDescent="0.15">
      <c r="B50" s="216"/>
    </row>
  </sheetData>
  <sheetProtection algorithmName="SHA-512" hashValue="qMcvzPDFgmcHsxCLaM9nDLXoeI3EXJNWqSHvUFw8Y9aaJeyzK86ojQBl4RjP/I24Wv3JKkKtABR8M38/Ge/VGA==" saltValue="CUa6lEfAMh1PkyahikTwB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57" zoomScale="70" zoomScaleNormal="70" zoomScaleSheetLayoutView="70" workbookViewId="0">
      <selection activeCell="BG79" sqref="BG79"/>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073" t="s">
        <v>368</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3"/>
      <c r="AQ2" s="1073"/>
      <c r="AR2" s="1073"/>
      <c r="AS2" s="1073"/>
      <c r="AT2" s="1073"/>
      <c r="AU2" s="1073"/>
      <c r="AV2" s="1073"/>
      <c r="AW2" s="1073"/>
      <c r="AX2" s="1073"/>
      <c r="AY2" s="1073"/>
      <c r="AZ2" s="1073"/>
      <c r="BA2" s="1073"/>
      <c r="BB2" s="1073"/>
      <c r="BC2" s="1073"/>
      <c r="BD2" s="1073"/>
      <c r="BE2" s="1073"/>
      <c r="BF2" s="1073"/>
      <c r="BG2" s="1073"/>
      <c r="BH2" s="1073"/>
      <c r="BI2" s="107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74" t="s">
        <v>369</v>
      </c>
      <c r="DK2" s="1075"/>
      <c r="DL2" s="1075"/>
      <c r="DM2" s="1075"/>
      <c r="DN2" s="1075"/>
      <c r="DO2" s="1076"/>
      <c r="DP2" s="219"/>
      <c r="DQ2" s="1074" t="s">
        <v>370</v>
      </c>
      <c r="DR2" s="1075"/>
      <c r="DS2" s="1075"/>
      <c r="DT2" s="1075"/>
      <c r="DU2" s="1075"/>
      <c r="DV2" s="1075"/>
      <c r="DW2" s="1075"/>
      <c r="DX2" s="1075"/>
      <c r="DY2" s="1075"/>
      <c r="DZ2" s="107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7" customFormat="1" ht="26.25" customHeight="1" thickBot="1" x14ac:dyDescent="0.2">
      <c r="A4" s="1042" t="s">
        <v>371</v>
      </c>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223"/>
      <c r="BA4" s="223"/>
      <c r="BB4" s="223"/>
      <c r="BC4" s="223"/>
      <c r="BD4" s="223"/>
      <c r="BE4" s="224"/>
      <c r="BF4" s="224"/>
      <c r="BG4" s="224"/>
      <c r="BH4" s="224"/>
      <c r="BI4" s="224"/>
      <c r="BJ4" s="224"/>
      <c r="BK4" s="224"/>
      <c r="BL4" s="224"/>
      <c r="BM4" s="224"/>
      <c r="BN4" s="224"/>
      <c r="BO4" s="224"/>
      <c r="BP4" s="224"/>
      <c r="BQ4" s="713" t="s">
        <v>372</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6"/>
    </row>
    <row r="5" spans="1:131" s="227" customFormat="1" ht="26.25" customHeight="1" x14ac:dyDescent="0.15">
      <c r="A5" s="978" t="s">
        <v>373</v>
      </c>
      <c r="B5" s="979"/>
      <c r="C5" s="979"/>
      <c r="D5" s="979"/>
      <c r="E5" s="979"/>
      <c r="F5" s="979"/>
      <c r="G5" s="979"/>
      <c r="H5" s="979"/>
      <c r="I5" s="979"/>
      <c r="J5" s="979"/>
      <c r="K5" s="979"/>
      <c r="L5" s="979"/>
      <c r="M5" s="979"/>
      <c r="N5" s="979"/>
      <c r="O5" s="979"/>
      <c r="P5" s="980"/>
      <c r="Q5" s="984" t="s">
        <v>374</v>
      </c>
      <c r="R5" s="985"/>
      <c r="S5" s="985"/>
      <c r="T5" s="985"/>
      <c r="U5" s="986"/>
      <c r="V5" s="984" t="s">
        <v>375</v>
      </c>
      <c r="W5" s="985"/>
      <c r="X5" s="985"/>
      <c r="Y5" s="985"/>
      <c r="Z5" s="986"/>
      <c r="AA5" s="984" t="s">
        <v>376</v>
      </c>
      <c r="AB5" s="985"/>
      <c r="AC5" s="985"/>
      <c r="AD5" s="985"/>
      <c r="AE5" s="985"/>
      <c r="AF5" s="1077" t="s">
        <v>377</v>
      </c>
      <c r="AG5" s="985"/>
      <c r="AH5" s="985"/>
      <c r="AI5" s="985"/>
      <c r="AJ5" s="998"/>
      <c r="AK5" s="985" t="s">
        <v>378</v>
      </c>
      <c r="AL5" s="985"/>
      <c r="AM5" s="985"/>
      <c r="AN5" s="985"/>
      <c r="AO5" s="986"/>
      <c r="AP5" s="984" t="s">
        <v>379</v>
      </c>
      <c r="AQ5" s="985"/>
      <c r="AR5" s="985"/>
      <c r="AS5" s="985"/>
      <c r="AT5" s="986"/>
      <c r="AU5" s="984" t="s">
        <v>380</v>
      </c>
      <c r="AV5" s="985"/>
      <c r="AW5" s="985"/>
      <c r="AX5" s="985"/>
      <c r="AY5" s="998"/>
      <c r="AZ5" s="223"/>
      <c r="BA5" s="223"/>
      <c r="BB5" s="223"/>
      <c r="BC5" s="223"/>
      <c r="BD5" s="223"/>
      <c r="BE5" s="224"/>
      <c r="BF5" s="224"/>
      <c r="BG5" s="224"/>
      <c r="BH5" s="224"/>
      <c r="BI5" s="224"/>
      <c r="BJ5" s="224"/>
      <c r="BK5" s="224"/>
      <c r="BL5" s="224"/>
      <c r="BM5" s="224"/>
      <c r="BN5" s="224"/>
      <c r="BO5" s="224"/>
      <c r="BP5" s="224"/>
      <c r="BQ5" s="978" t="s">
        <v>381</v>
      </c>
      <c r="BR5" s="979"/>
      <c r="BS5" s="979"/>
      <c r="BT5" s="979"/>
      <c r="BU5" s="979"/>
      <c r="BV5" s="979"/>
      <c r="BW5" s="979"/>
      <c r="BX5" s="979"/>
      <c r="BY5" s="979"/>
      <c r="BZ5" s="979"/>
      <c r="CA5" s="979"/>
      <c r="CB5" s="979"/>
      <c r="CC5" s="979"/>
      <c r="CD5" s="979"/>
      <c r="CE5" s="979"/>
      <c r="CF5" s="979"/>
      <c r="CG5" s="980"/>
      <c r="CH5" s="984" t="s">
        <v>382</v>
      </c>
      <c r="CI5" s="985"/>
      <c r="CJ5" s="985"/>
      <c r="CK5" s="985"/>
      <c r="CL5" s="986"/>
      <c r="CM5" s="984" t="s">
        <v>383</v>
      </c>
      <c r="CN5" s="985"/>
      <c r="CO5" s="985"/>
      <c r="CP5" s="985"/>
      <c r="CQ5" s="986"/>
      <c r="CR5" s="984" t="s">
        <v>384</v>
      </c>
      <c r="CS5" s="985"/>
      <c r="CT5" s="985"/>
      <c r="CU5" s="985"/>
      <c r="CV5" s="986"/>
      <c r="CW5" s="984" t="s">
        <v>385</v>
      </c>
      <c r="CX5" s="985"/>
      <c r="CY5" s="985"/>
      <c r="CZ5" s="985"/>
      <c r="DA5" s="986"/>
      <c r="DB5" s="984" t="s">
        <v>386</v>
      </c>
      <c r="DC5" s="985"/>
      <c r="DD5" s="985"/>
      <c r="DE5" s="985"/>
      <c r="DF5" s="986"/>
      <c r="DG5" s="1067" t="s">
        <v>387</v>
      </c>
      <c r="DH5" s="1068"/>
      <c r="DI5" s="1068"/>
      <c r="DJ5" s="1068"/>
      <c r="DK5" s="1069"/>
      <c r="DL5" s="1067" t="s">
        <v>388</v>
      </c>
      <c r="DM5" s="1068"/>
      <c r="DN5" s="1068"/>
      <c r="DO5" s="1068"/>
      <c r="DP5" s="1069"/>
      <c r="DQ5" s="984" t="s">
        <v>389</v>
      </c>
      <c r="DR5" s="985"/>
      <c r="DS5" s="985"/>
      <c r="DT5" s="985"/>
      <c r="DU5" s="986"/>
      <c r="DV5" s="984" t="s">
        <v>380</v>
      </c>
      <c r="DW5" s="985"/>
      <c r="DX5" s="985"/>
      <c r="DY5" s="985"/>
      <c r="DZ5" s="998"/>
      <c r="EA5" s="226"/>
    </row>
    <row r="6" spans="1:131" s="227" customFormat="1" ht="26.25" customHeight="1" thickBot="1" x14ac:dyDescent="0.2">
      <c r="A6" s="981"/>
      <c r="B6" s="982"/>
      <c r="C6" s="982"/>
      <c r="D6" s="982"/>
      <c r="E6" s="982"/>
      <c r="F6" s="982"/>
      <c r="G6" s="982"/>
      <c r="H6" s="982"/>
      <c r="I6" s="982"/>
      <c r="J6" s="982"/>
      <c r="K6" s="982"/>
      <c r="L6" s="982"/>
      <c r="M6" s="982"/>
      <c r="N6" s="982"/>
      <c r="O6" s="982"/>
      <c r="P6" s="983"/>
      <c r="Q6" s="987"/>
      <c r="R6" s="988"/>
      <c r="S6" s="988"/>
      <c r="T6" s="988"/>
      <c r="U6" s="989"/>
      <c r="V6" s="987"/>
      <c r="W6" s="988"/>
      <c r="X6" s="988"/>
      <c r="Y6" s="988"/>
      <c r="Z6" s="989"/>
      <c r="AA6" s="987"/>
      <c r="AB6" s="988"/>
      <c r="AC6" s="988"/>
      <c r="AD6" s="988"/>
      <c r="AE6" s="988"/>
      <c r="AF6" s="1078"/>
      <c r="AG6" s="988"/>
      <c r="AH6" s="988"/>
      <c r="AI6" s="988"/>
      <c r="AJ6" s="999"/>
      <c r="AK6" s="988"/>
      <c r="AL6" s="988"/>
      <c r="AM6" s="988"/>
      <c r="AN6" s="988"/>
      <c r="AO6" s="989"/>
      <c r="AP6" s="987"/>
      <c r="AQ6" s="988"/>
      <c r="AR6" s="988"/>
      <c r="AS6" s="988"/>
      <c r="AT6" s="989"/>
      <c r="AU6" s="987"/>
      <c r="AV6" s="988"/>
      <c r="AW6" s="988"/>
      <c r="AX6" s="988"/>
      <c r="AY6" s="999"/>
      <c r="AZ6" s="223"/>
      <c r="BA6" s="223"/>
      <c r="BB6" s="223"/>
      <c r="BC6" s="223"/>
      <c r="BD6" s="223"/>
      <c r="BE6" s="224"/>
      <c r="BF6" s="224"/>
      <c r="BG6" s="224"/>
      <c r="BH6" s="224"/>
      <c r="BI6" s="224"/>
      <c r="BJ6" s="224"/>
      <c r="BK6" s="224"/>
      <c r="BL6" s="224"/>
      <c r="BM6" s="224"/>
      <c r="BN6" s="224"/>
      <c r="BO6" s="224"/>
      <c r="BP6" s="224"/>
      <c r="BQ6" s="981"/>
      <c r="BR6" s="982"/>
      <c r="BS6" s="982"/>
      <c r="BT6" s="982"/>
      <c r="BU6" s="982"/>
      <c r="BV6" s="982"/>
      <c r="BW6" s="982"/>
      <c r="BX6" s="982"/>
      <c r="BY6" s="982"/>
      <c r="BZ6" s="982"/>
      <c r="CA6" s="982"/>
      <c r="CB6" s="982"/>
      <c r="CC6" s="982"/>
      <c r="CD6" s="982"/>
      <c r="CE6" s="982"/>
      <c r="CF6" s="982"/>
      <c r="CG6" s="983"/>
      <c r="CH6" s="987"/>
      <c r="CI6" s="988"/>
      <c r="CJ6" s="988"/>
      <c r="CK6" s="988"/>
      <c r="CL6" s="989"/>
      <c r="CM6" s="987"/>
      <c r="CN6" s="988"/>
      <c r="CO6" s="988"/>
      <c r="CP6" s="988"/>
      <c r="CQ6" s="989"/>
      <c r="CR6" s="987"/>
      <c r="CS6" s="988"/>
      <c r="CT6" s="988"/>
      <c r="CU6" s="988"/>
      <c r="CV6" s="989"/>
      <c r="CW6" s="987"/>
      <c r="CX6" s="988"/>
      <c r="CY6" s="988"/>
      <c r="CZ6" s="988"/>
      <c r="DA6" s="989"/>
      <c r="DB6" s="987"/>
      <c r="DC6" s="988"/>
      <c r="DD6" s="988"/>
      <c r="DE6" s="988"/>
      <c r="DF6" s="989"/>
      <c r="DG6" s="1070"/>
      <c r="DH6" s="1071"/>
      <c r="DI6" s="1071"/>
      <c r="DJ6" s="1071"/>
      <c r="DK6" s="1072"/>
      <c r="DL6" s="1070"/>
      <c r="DM6" s="1071"/>
      <c r="DN6" s="1071"/>
      <c r="DO6" s="1071"/>
      <c r="DP6" s="1072"/>
      <c r="DQ6" s="987"/>
      <c r="DR6" s="988"/>
      <c r="DS6" s="988"/>
      <c r="DT6" s="988"/>
      <c r="DU6" s="989"/>
      <c r="DV6" s="987"/>
      <c r="DW6" s="988"/>
      <c r="DX6" s="988"/>
      <c r="DY6" s="988"/>
      <c r="DZ6" s="999"/>
      <c r="EA6" s="226"/>
    </row>
    <row r="7" spans="1:131" s="227" customFormat="1" ht="26.25" customHeight="1" thickTop="1" x14ac:dyDescent="0.15">
      <c r="A7" s="228">
        <v>1</v>
      </c>
      <c r="B7" s="1030" t="s">
        <v>390</v>
      </c>
      <c r="C7" s="1031"/>
      <c r="D7" s="1031"/>
      <c r="E7" s="1031"/>
      <c r="F7" s="1031"/>
      <c r="G7" s="1031"/>
      <c r="H7" s="1031"/>
      <c r="I7" s="1031"/>
      <c r="J7" s="1031"/>
      <c r="K7" s="1031"/>
      <c r="L7" s="1031"/>
      <c r="M7" s="1031"/>
      <c r="N7" s="1031"/>
      <c r="O7" s="1031"/>
      <c r="P7" s="1032"/>
      <c r="Q7" s="1085">
        <v>2089</v>
      </c>
      <c r="R7" s="1086"/>
      <c r="S7" s="1086"/>
      <c r="T7" s="1086"/>
      <c r="U7" s="1086"/>
      <c r="V7" s="1086">
        <v>1891</v>
      </c>
      <c r="W7" s="1086"/>
      <c r="X7" s="1086"/>
      <c r="Y7" s="1086"/>
      <c r="Z7" s="1086"/>
      <c r="AA7" s="1086">
        <v>198</v>
      </c>
      <c r="AB7" s="1086"/>
      <c r="AC7" s="1086"/>
      <c r="AD7" s="1086"/>
      <c r="AE7" s="1087"/>
      <c r="AF7" s="1088">
        <v>152</v>
      </c>
      <c r="AG7" s="1089"/>
      <c r="AH7" s="1089"/>
      <c r="AI7" s="1089"/>
      <c r="AJ7" s="1090"/>
      <c r="AK7" s="1091">
        <v>0</v>
      </c>
      <c r="AL7" s="1092"/>
      <c r="AM7" s="1092"/>
      <c r="AN7" s="1092"/>
      <c r="AO7" s="1092"/>
      <c r="AP7" s="1092">
        <v>1211</v>
      </c>
      <c r="AQ7" s="1092"/>
      <c r="AR7" s="1092"/>
      <c r="AS7" s="1092"/>
      <c r="AT7" s="1092"/>
      <c r="AU7" s="1093"/>
      <c r="AV7" s="1093"/>
      <c r="AW7" s="1093"/>
      <c r="AX7" s="1093"/>
      <c r="AY7" s="1094"/>
      <c r="AZ7" s="223"/>
      <c r="BA7" s="223"/>
      <c r="BB7" s="223"/>
      <c r="BC7" s="223"/>
      <c r="BD7" s="223"/>
      <c r="BE7" s="224"/>
      <c r="BF7" s="224"/>
      <c r="BG7" s="224"/>
      <c r="BH7" s="224"/>
      <c r="BI7" s="224"/>
      <c r="BJ7" s="224"/>
      <c r="BK7" s="224"/>
      <c r="BL7" s="224"/>
      <c r="BM7" s="224"/>
      <c r="BN7" s="224"/>
      <c r="BO7" s="224"/>
      <c r="BP7" s="224"/>
      <c r="BQ7" s="228">
        <v>1</v>
      </c>
      <c r="BR7" s="229"/>
      <c r="BS7" s="1082"/>
      <c r="BT7" s="1083"/>
      <c r="BU7" s="1083"/>
      <c r="BV7" s="1083"/>
      <c r="BW7" s="1083"/>
      <c r="BX7" s="1083"/>
      <c r="BY7" s="1083"/>
      <c r="BZ7" s="1083"/>
      <c r="CA7" s="1083"/>
      <c r="CB7" s="1083"/>
      <c r="CC7" s="1083"/>
      <c r="CD7" s="1083"/>
      <c r="CE7" s="1083"/>
      <c r="CF7" s="1083"/>
      <c r="CG7" s="1095"/>
      <c r="CH7" s="1079"/>
      <c r="CI7" s="1080"/>
      <c r="CJ7" s="1080"/>
      <c r="CK7" s="1080"/>
      <c r="CL7" s="1081"/>
      <c r="CM7" s="1079"/>
      <c r="CN7" s="1080"/>
      <c r="CO7" s="1080"/>
      <c r="CP7" s="1080"/>
      <c r="CQ7" s="1081"/>
      <c r="CR7" s="1079"/>
      <c r="CS7" s="1080"/>
      <c r="CT7" s="1080"/>
      <c r="CU7" s="1080"/>
      <c r="CV7" s="1081"/>
      <c r="CW7" s="1079"/>
      <c r="CX7" s="1080"/>
      <c r="CY7" s="1080"/>
      <c r="CZ7" s="1080"/>
      <c r="DA7" s="1081"/>
      <c r="DB7" s="1079"/>
      <c r="DC7" s="1080"/>
      <c r="DD7" s="1080"/>
      <c r="DE7" s="1080"/>
      <c r="DF7" s="1081"/>
      <c r="DG7" s="1079"/>
      <c r="DH7" s="1080"/>
      <c r="DI7" s="1080"/>
      <c r="DJ7" s="1080"/>
      <c r="DK7" s="1081"/>
      <c r="DL7" s="1079"/>
      <c r="DM7" s="1080"/>
      <c r="DN7" s="1080"/>
      <c r="DO7" s="1080"/>
      <c r="DP7" s="1081"/>
      <c r="DQ7" s="1079"/>
      <c r="DR7" s="1080"/>
      <c r="DS7" s="1080"/>
      <c r="DT7" s="1080"/>
      <c r="DU7" s="1081"/>
      <c r="DV7" s="1082"/>
      <c r="DW7" s="1083"/>
      <c r="DX7" s="1083"/>
      <c r="DY7" s="1083"/>
      <c r="DZ7" s="1084"/>
      <c r="EA7" s="226"/>
    </row>
    <row r="8" spans="1:131" s="227" customFormat="1" ht="26.25" customHeight="1" x14ac:dyDescent="0.15">
      <c r="A8" s="230">
        <v>2</v>
      </c>
      <c r="B8" s="1013"/>
      <c r="C8" s="1014"/>
      <c r="D8" s="1014"/>
      <c r="E8" s="1014"/>
      <c r="F8" s="1014"/>
      <c r="G8" s="1014"/>
      <c r="H8" s="1014"/>
      <c r="I8" s="1014"/>
      <c r="J8" s="1014"/>
      <c r="K8" s="1014"/>
      <c r="L8" s="1014"/>
      <c r="M8" s="1014"/>
      <c r="N8" s="1014"/>
      <c r="O8" s="1014"/>
      <c r="P8" s="1015"/>
      <c r="Q8" s="1021"/>
      <c r="R8" s="1022"/>
      <c r="S8" s="1022"/>
      <c r="T8" s="1022"/>
      <c r="U8" s="1022"/>
      <c r="V8" s="1022"/>
      <c r="W8" s="1022"/>
      <c r="X8" s="1022"/>
      <c r="Y8" s="1022"/>
      <c r="Z8" s="1022"/>
      <c r="AA8" s="1022"/>
      <c r="AB8" s="1022"/>
      <c r="AC8" s="1022"/>
      <c r="AD8" s="1022"/>
      <c r="AE8" s="1023"/>
      <c r="AF8" s="1018"/>
      <c r="AG8" s="1019"/>
      <c r="AH8" s="1019"/>
      <c r="AI8" s="1019"/>
      <c r="AJ8" s="1020"/>
      <c r="AK8" s="1063"/>
      <c r="AL8" s="1064"/>
      <c r="AM8" s="1064"/>
      <c r="AN8" s="1064"/>
      <c r="AO8" s="1064"/>
      <c r="AP8" s="1064"/>
      <c r="AQ8" s="1064"/>
      <c r="AR8" s="1064"/>
      <c r="AS8" s="1064"/>
      <c r="AT8" s="1064"/>
      <c r="AU8" s="1065"/>
      <c r="AV8" s="1065"/>
      <c r="AW8" s="1065"/>
      <c r="AX8" s="1065"/>
      <c r="AY8" s="1066"/>
      <c r="AZ8" s="223"/>
      <c r="BA8" s="223"/>
      <c r="BB8" s="223"/>
      <c r="BC8" s="223"/>
      <c r="BD8" s="223"/>
      <c r="BE8" s="224"/>
      <c r="BF8" s="224"/>
      <c r="BG8" s="224"/>
      <c r="BH8" s="224"/>
      <c r="BI8" s="224"/>
      <c r="BJ8" s="224"/>
      <c r="BK8" s="224"/>
      <c r="BL8" s="224"/>
      <c r="BM8" s="224"/>
      <c r="BN8" s="224"/>
      <c r="BO8" s="224"/>
      <c r="BP8" s="224"/>
      <c r="BQ8" s="230">
        <v>2</v>
      </c>
      <c r="BR8" s="231"/>
      <c r="BS8" s="975"/>
      <c r="BT8" s="976"/>
      <c r="BU8" s="976"/>
      <c r="BV8" s="976"/>
      <c r="BW8" s="976"/>
      <c r="BX8" s="976"/>
      <c r="BY8" s="976"/>
      <c r="BZ8" s="976"/>
      <c r="CA8" s="976"/>
      <c r="CB8" s="976"/>
      <c r="CC8" s="976"/>
      <c r="CD8" s="976"/>
      <c r="CE8" s="976"/>
      <c r="CF8" s="976"/>
      <c r="CG8" s="997"/>
      <c r="CH8" s="972"/>
      <c r="CI8" s="973"/>
      <c r="CJ8" s="973"/>
      <c r="CK8" s="973"/>
      <c r="CL8" s="974"/>
      <c r="CM8" s="972"/>
      <c r="CN8" s="973"/>
      <c r="CO8" s="973"/>
      <c r="CP8" s="973"/>
      <c r="CQ8" s="974"/>
      <c r="CR8" s="972"/>
      <c r="CS8" s="973"/>
      <c r="CT8" s="973"/>
      <c r="CU8" s="973"/>
      <c r="CV8" s="974"/>
      <c r="CW8" s="972"/>
      <c r="CX8" s="973"/>
      <c r="CY8" s="973"/>
      <c r="CZ8" s="973"/>
      <c r="DA8" s="974"/>
      <c r="DB8" s="972"/>
      <c r="DC8" s="973"/>
      <c r="DD8" s="973"/>
      <c r="DE8" s="973"/>
      <c r="DF8" s="974"/>
      <c r="DG8" s="972"/>
      <c r="DH8" s="973"/>
      <c r="DI8" s="973"/>
      <c r="DJ8" s="973"/>
      <c r="DK8" s="974"/>
      <c r="DL8" s="972"/>
      <c r="DM8" s="973"/>
      <c r="DN8" s="973"/>
      <c r="DO8" s="973"/>
      <c r="DP8" s="974"/>
      <c r="DQ8" s="972"/>
      <c r="DR8" s="973"/>
      <c r="DS8" s="973"/>
      <c r="DT8" s="973"/>
      <c r="DU8" s="974"/>
      <c r="DV8" s="975"/>
      <c r="DW8" s="976"/>
      <c r="DX8" s="976"/>
      <c r="DY8" s="976"/>
      <c r="DZ8" s="977"/>
      <c r="EA8" s="226"/>
    </row>
    <row r="9" spans="1:131" s="227" customFormat="1" ht="26.25" customHeight="1" x14ac:dyDescent="0.15">
      <c r="A9" s="230">
        <v>3</v>
      </c>
      <c r="B9" s="1013"/>
      <c r="C9" s="1014"/>
      <c r="D9" s="1014"/>
      <c r="E9" s="1014"/>
      <c r="F9" s="1014"/>
      <c r="G9" s="1014"/>
      <c r="H9" s="1014"/>
      <c r="I9" s="1014"/>
      <c r="J9" s="1014"/>
      <c r="K9" s="1014"/>
      <c r="L9" s="1014"/>
      <c r="M9" s="1014"/>
      <c r="N9" s="1014"/>
      <c r="O9" s="1014"/>
      <c r="P9" s="1015"/>
      <c r="Q9" s="1021"/>
      <c r="R9" s="1022"/>
      <c r="S9" s="1022"/>
      <c r="T9" s="1022"/>
      <c r="U9" s="1022"/>
      <c r="V9" s="1022"/>
      <c r="W9" s="1022"/>
      <c r="X9" s="1022"/>
      <c r="Y9" s="1022"/>
      <c r="Z9" s="1022"/>
      <c r="AA9" s="1022"/>
      <c r="AB9" s="1022"/>
      <c r="AC9" s="1022"/>
      <c r="AD9" s="1022"/>
      <c r="AE9" s="1023"/>
      <c r="AF9" s="1018"/>
      <c r="AG9" s="1019"/>
      <c r="AH9" s="1019"/>
      <c r="AI9" s="1019"/>
      <c r="AJ9" s="1020"/>
      <c r="AK9" s="1063"/>
      <c r="AL9" s="1064"/>
      <c r="AM9" s="1064"/>
      <c r="AN9" s="1064"/>
      <c r="AO9" s="1064"/>
      <c r="AP9" s="1064"/>
      <c r="AQ9" s="1064"/>
      <c r="AR9" s="1064"/>
      <c r="AS9" s="1064"/>
      <c r="AT9" s="1064"/>
      <c r="AU9" s="1065"/>
      <c r="AV9" s="1065"/>
      <c r="AW9" s="1065"/>
      <c r="AX9" s="1065"/>
      <c r="AY9" s="1066"/>
      <c r="AZ9" s="223"/>
      <c r="BA9" s="223"/>
      <c r="BB9" s="223"/>
      <c r="BC9" s="223"/>
      <c r="BD9" s="223"/>
      <c r="BE9" s="224"/>
      <c r="BF9" s="224"/>
      <c r="BG9" s="224"/>
      <c r="BH9" s="224"/>
      <c r="BI9" s="224"/>
      <c r="BJ9" s="224"/>
      <c r="BK9" s="224"/>
      <c r="BL9" s="224"/>
      <c r="BM9" s="224"/>
      <c r="BN9" s="224"/>
      <c r="BO9" s="224"/>
      <c r="BP9" s="224"/>
      <c r="BQ9" s="230">
        <v>3</v>
      </c>
      <c r="BR9" s="231"/>
      <c r="BS9" s="975"/>
      <c r="BT9" s="976"/>
      <c r="BU9" s="976"/>
      <c r="BV9" s="976"/>
      <c r="BW9" s="976"/>
      <c r="BX9" s="976"/>
      <c r="BY9" s="976"/>
      <c r="BZ9" s="976"/>
      <c r="CA9" s="976"/>
      <c r="CB9" s="976"/>
      <c r="CC9" s="976"/>
      <c r="CD9" s="976"/>
      <c r="CE9" s="976"/>
      <c r="CF9" s="976"/>
      <c r="CG9" s="997"/>
      <c r="CH9" s="972"/>
      <c r="CI9" s="973"/>
      <c r="CJ9" s="973"/>
      <c r="CK9" s="973"/>
      <c r="CL9" s="974"/>
      <c r="CM9" s="972"/>
      <c r="CN9" s="973"/>
      <c r="CO9" s="973"/>
      <c r="CP9" s="973"/>
      <c r="CQ9" s="974"/>
      <c r="CR9" s="972"/>
      <c r="CS9" s="973"/>
      <c r="CT9" s="973"/>
      <c r="CU9" s="973"/>
      <c r="CV9" s="974"/>
      <c r="CW9" s="972"/>
      <c r="CX9" s="973"/>
      <c r="CY9" s="973"/>
      <c r="CZ9" s="973"/>
      <c r="DA9" s="974"/>
      <c r="DB9" s="972"/>
      <c r="DC9" s="973"/>
      <c r="DD9" s="973"/>
      <c r="DE9" s="973"/>
      <c r="DF9" s="974"/>
      <c r="DG9" s="972"/>
      <c r="DH9" s="973"/>
      <c r="DI9" s="973"/>
      <c r="DJ9" s="973"/>
      <c r="DK9" s="974"/>
      <c r="DL9" s="972"/>
      <c r="DM9" s="973"/>
      <c r="DN9" s="973"/>
      <c r="DO9" s="973"/>
      <c r="DP9" s="974"/>
      <c r="DQ9" s="972"/>
      <c r="DR9" s="973"/>
      <c r="DS9" s="973"/>
      <c r="DT9" s="973"/>
      <c r="DU9" s="974"/>
      <c r="DV9" s="975"/>
      <c r="DW9" s="976"/>
      <c r="DX9" s="976"/>
      <c r="DY9" s="976"/>
      <c r="DZ9" s="977"/>
      <c r="EA9" s="226"/>
    </row>
    <row r="10" spans="1:131" s="227" customFormat="1" ht="26.25" customHeight="1" x14ac:dyDescent="0.15">
      <c r="A10" s="230">
        <v>4</v>
      </c>
      <c r="B10" s="1013"/>
      <c r="C10" s="1014"/>
      <c r="D10" s="1014"/>
      <c r="E10" s="1014"/>
      <c r="F10" s="1014"/>
      <c r="G10" s="1014"/>
      <c r="H10" s="1014"/>
      <c r="I10" s="1014"/>
      <c r="J10" s="1014"/>
      <c r="K10" s="1014"/>
      <c r="L10" s="1014"/>
      <c r="M10" s="1014"/>
      <c r="N10" s="1014"/>
      <c r="O10" s="1014"/>
      <c r="P10" s="1015"/>
      <c r="Q10" s="1021"/>
      <c r="R10" s="1022"/>
      <c r="S10" s="1022"/>
      <c r="T10" s="1022"/>
      <c r="U10" s="1022"/>
      <c r="V10" s="1022"/>
      <c r="W10" s="1022"/>
      <c r="X10" s="1022"/>
      <c r="Y10" s="1022"/>
      <c r="Z10" s="1022"/>
      <c r="AA10" s="1022"/>
      <c r="AB10" s="1022"/>
      <c r="AC10" s="1022"/>
      <c r="AD10" s="1022"/>
      <c r="AE10" s="1023"/>
      <c r="AF10" s="1018"/>
      <c r="AG10" s="1019"/>
      <c r="AH10" s="1019"/>
      <c r="AI10" s="1019"/>
      <c r="AJ10" s="1020"/>
      <c r="AK10" s="1063"/>
      <c r="AL10" s="1064"/>
      <c r="AM10" s="1064"/>
      <c r="AN10" s="1064"/>
      <c r="AO10" s="1064"/>
      <c r="AP10" s="1064"/>
      <c r="AQ10" s="1064"/>
      <c r="AR10" s="1064"/>
      <c r="AS10" s="1064"/>
      <c r="AT10" s="1064"/>
      <c r="AU10" s="1065"/>
      <c r="AV10" s="1065"/>
      <c r="AW10" s="1065"/>
      <c r="AX10" s="1065"/>
      <c r="AY10" s="1066"/>
      <c r="AZ10" s="223"/>
      <c r="BA10" s="223"/>
      <c r="BB10" s="223"/>
      <c r="BC10" s="223"/>
      <c r="BD10" s="223"/>
      <c r="BE10" s="224"/>
      <c r="BF10" s="224"/>
      <c r="BG10" s="224"/>
      <c r="BH10" s="224"/>
      <c r="BI10" s="224"/>
      <c r="BJ10" s="224"/>
      <c r="BK10" s="224"/>
      <c r="BL10" s="224"/>
      <c r="BM10" s="224"/>
      <c r="BN10" s="224"/>
      <c r="BO10" s="224"/>
      <c r="BP10" s="224"/>
      <c r="BQ10" s="230">
        <v>4</v>
      </c>
      <c r="BR10" s="231"/>
      <c r="BS10" s="975"/>
      <c r="BT10" s="976"/>
      <c r="BU10" s="976"/>
      <c r="BV10" s="976"/>
      <c r="BW10" s="976"/>
      <c r="BX10" s="976"/>
      <c r="BY10" s="976"/>
      <c r="BZ10" s="976"/>
      <c r="CA10" s="976"/>
      <c r="CB10" s="976"/>
      <c r="CC10" s="976"/>
      <c r="CD10" s="976"/>
      <c r="CE10" s="976"/>
      <c r="CF10" s="976"/>
      <c r="CG10" s="997"/>
      <c r="CH10" s="972"/>
      <c r="CI10" s="973"/>
      <c r="CJ10" s="973"/>
      <c r="CK10" s="973"/>
      <c r="CL10" s="974"/>
      <c r="CM10" s="972"/>
      <c r="CN10" s="973"/>
      <c r="CO10" s="973"/>
      <c r="CP10" s="973"/>
      <c r="CQ10" s="974"/>
      <c r="CR10" s="972"/>
      <c r="CS10" s="973"/>
      <c r="CT10" s="973"/>
      <c r="CU10" s="973"/>
      <c r="CV10" s="974"/>
      <c r="CW10" s="972"/>
      <c r="CX10" s="973"/>
      <c r="CY10" s="973"/>
      <c r="CZ10" s="973"/>
      <c r="DA10" s="974"/>
      <c r="DB10" s="972"/>
      <c r="DC10" s="973"/>
      <c r="DD10" s="973"/>
      <c r="DE10" s="973"/>
      <c r="DF10" s="974"/>
      <c r="DG10" s="972"/>
      <c r="DH10" s="973"/>
      <c r="DI10" s="973"/>
      <c r="DJ10" s="973"/>
      <c r="DK10" s="974"/>
      <c r="DL10" s="972"/>
      <c r="DM10" s="973"/>
      <c r="DN10" s="973"/>
      <c r="DO10" s="973"/>
      <c r="DP10" s="974"/>
      <c r="DQ10" s="972"/>
      <c r="DR10" s="973"/>
      <c r="DS10" s="973"/>
      <c r="DT10" s="973"/>
      <c r="DU10" s="974"/>
      <c r="DV10" s="975"/>
      <c r="DW10" s="976"/>
      <c r="DX10" s="976"/>
      <c r="DY10" s="976"/>
      <c r="DZ10" s="977"/>
      <c r="EA10" s="226"/>
    </row>
    <row r="11" spans="1:131" s="227" customFormat="1" ht="26.25" customHeight="1" x14ac:dyDescent="0.15">
      <c r="A11" s="230">
        <v>5</v>
      </c>
      <c r="B11" s="1013"/>
      <c r="C11" s="1014"/>
      <c r="D11" s="1014"/>
      <c r="E11" s="1014"/>
      <c r="F11" s="1014"/>
      <c r="G11" s="1014"/>
      <c r="H11" s="1014"/>
      <c r="I11" s="1014"/>
      <c r="J11" s="1014"/>
      <c r="K11" s="1014"/>
      <c r="L11" s="1014"/>
      <c r="M11" s="1014"/>
      <c r="N11" s="1014"/>
      <c r="O11" s="1014"/>
      <c r="P11" s="1015"/>
      <c r="Q11" s="1021"/>
      <c r="R11" s="1022"/>
      <c r="S11" s="1022"/>
      <c r="T11" s="1022"/>
      <c r="U11" s="1022"/>
      <c r="V11" s="1022"/>
      <c r="W11" s="1022"/>
      <c r="X11" s="1022"/>
      <c r="Y11" s="1022"/>
      <c r="Z11" s="1022"/>
      <c r="AA11" s="1022"/>
      <c r="AB11" s="1022"/>
      <c r="AC11" s="1022"/>
      <c r="AD11" s="1022"/>
      <c r="AE11" s="1023"/>
      <c r="AF11" s="1018"/>
      <c r="AG11" s="1019"/>
      <c r="AH11" s="1019"/>
      <c r="AI11" s="1019"/>
      <c r="AJ11" s="1020"/>
      <c r="AK11" s="1063"/>
      <c r="AL11" s="1064"/>
      <c r="AM11" s="1064"/>
      <c r="AN11" s="1064"/>
      <c r="AO11" s="1064"/>
      <c r="AP11" s="1064"/>
      <c r="AQ11" s="1064"/>
      <c r="AR11" s="1064"/>
      <c r="AS11" s="1064"/>
      <c r="AT11" s="1064"/>
      <c r="AU11" s="1065"/>
      <c r="AV11" s="1065"/>
      <c r="AW11" s="1065"/>
      <c r="AX11" s="1065"/>
      <c r="AY11" s="1066"/>
      <c r="AZ11" s="223"/>
      <c r="BA11" s="223"/>
      <c r="BB11" s="223"/>
      <c r="BC11" s="223"/>
      <c r="BD11" s="223"/>
      <c r="BE11" s="224"/>
      <c r="BF11" s="224"/>
      <c r="BG11" s="224"/>
      <c r="BH11" s="224"/>
      <c r="BI11" s="224"/>
      <c r="BJ11" s="224"/>
      <c r="BK11" s="224"/>
      <c r="BL11" s="224"/>
      <c r="BM11" s="224"/>
      <c r="BN11" s="224"/>
      <c r="BO11" s="224"/>
      <c r="BP11" s="224"/>
      <c r="BQ11" s="230">
        <v>5</v>
      </c>
      <c r="BR11" s="231"/>
      <c r="BS11" s="975"/>
      <c r="BT11" s="976"/>
      <c r="BU11" s="976"/>
      <c r="BV11" s="976"/>
      <c r="BW11" s="976"/>
      <c r="BX11" s="976"/>
      <c r="BY11" s="976"/>
      <c r="BZ11" s="976"/>
      <c r="CA11" s="976"/>
      <c r="CB11" s="976"/>
      <c r="CC11" s="976"/>
      <c r="CD11" s="976"/>
      <c r="CE11" s="976"/>
      <c r="CF11" s="976"/>
      <c r="CG11" s="997"/>
      <c r="CH11" s="972"/>
      <c r="CI11" s="973"/>
      <c r="CJ11" s="973"/>
      <c r="CK11" s="973"/>
      <c r="CL11" s="974"/>
      <c r="CM11" s="972"/>
      <c r="CN11" s="973"/>
      <c r="CO11" s="973"/>
      <c r="CP11" s="973"/>
      <c r="CQ11" s="974"/>
      <c r="CR11" s="972"/>
      <c r="CS11" s="973"/>
      <c r="CT11" s="973"/>
      <c r="CU11" s="973"/>
      <c r="CV11" s="974"/>
      <c r="CW11" s="972"/>
      <c r="CX11" s="973"/>
      <c r="CY11" s="973"/>
      <c r="CZ11" s="973"/>
      <c r="DA11" s="974"/>
      <c r="DB11" s="972"/>
      <c r="DC11" s="973"/>
      <c r="DD11" s="973"/>
      <c r="DE11" s="973"/>
      <c r="DF11" s="974"/>
      <c r="DG11" s="972"/>
      <c r="DH11" s="973"/>
      <c r="DI11" s="973"/>
      <c r="DJ11" s="973"/>
      <c r="DK11" s="974"/>
      <c r="DL11" s="972"/>
      <c r="DM11" s="973"/>
      <c r="DN11" s="973"/>
      <c r="DO11" s="973"/>
      <c r="DP11" s="974"/>
      <c r="DQ11" s="972"/>
      <c r="DR11" s="973"/>
      <c r="DS11" s="973"/>
      <c r="DT11" s="973"/>
      <c r="DU11" s="974"/>
      <c r="DV11" s="975"/>
      <c r="DW11" s="976"/>
      <c r="DX11" s="976"/>
      <c r="DY11" s="976"/>
      <c r="DZ11" s="977"/>
      <c r="EA11" s="226"/>
    </row>
    <row r="12" spans="1:131" s="227" customFormat="1" ht="26.25" customHeight="1" x14ac:dyDescent="0.15">
      <c r="A12" s="230">
        <v>6</v>
      </c>
      <c r="B12" s="1013"/>
      <c r="C12" s="1014"/>
      <c r="D12" s="1014"/>
      <c r="E12" s="1014"/>
      <c r="F12" s="1014"/>
      <c r="G12" s="1014"/>
      <c r="H12" s="1014"/>
      <c r="I12" s="1014"/>
      <c r="J12" s="1014"/>
      <c r="K12" s="1014"/>
      <c r="L12" s="1014"/>
      <c r="M12" s="1014"/>
      <c r="N12" s="1014"/>
      <c r="O12" s="1014"/>
      <c r="P12" s="1015"/>
      <c r="Q12" s="1021"/>
      <c r="R12" s="1022"/>
      <c r="S12" s="1022"/>
      <c r="T12" s="1022"/>
      <c r="U12" s="1022"/>
      <c r="V12" s="1022"/>
      <c r="W12" s="1022"/>
      <c r="X12" s="1022"/>
      <c r="Y12" s="1022"/>
      <c r="Z12" s="1022"/>
      <c r="AA12" s="1022"/>
      <c r="AB12" s="1022"/>
      <c r="AC12" s="1022"/>
      <c r="AD12" s="1022"/>
      <c r="AE12" s="1023"/>
      <c r="AF12" s="1018"/>
      <c r="AG12" s="1019"/>
      <c r="AH12" s="1019"/>
      <c r="AI12" s="1019"/>
      <c r="AJ12" s="1020"/>
      <c r="AK12" s="1063"/>
      <c r="AL12" s="1064"/>
      <c r="AM12" s="1064"/>
      <c r="AN12" s="1064"/>
      <c r="AO12" s="1064"/>
      <c r="AP12" s="1064"/>
      <c r="AQ12" s="1064"/>
      <c r="AR12" s="1064"/>
      <c r="AS12" s="1064"/>
      <c r="AT12" s="1064"/>
      <c r="AU12" s="1065"/>
      <c r="AV12" s="1065"/>
      <c r="AW12" s="1065"/>
      <c r="AX12" s="1065"/>
      <c r="AY12" s="1066"/>
      <c r="AZ12" s="223"/>
      <c r="BA12" s="223"/>
      <c r="BB12" s="223"/>
      <c r="BC12" s="223"/>
      <c r="BD12" s="223"/>
      <c r="BE12" s="224"/>
      <c r="BF12" s="224"/>
      <c r="BG12" s="224"/>
      <c r="BH12" s="224"/>
      <c r="BI12" s="224"/>
      <c r="BJ12" s="224"/>
      <c r="BK12" s="224"/>
      <c r="BL12" s="224"/>
      <c r="BM12" s="224"/>
      <c r="BN12" s="224"/>
      <c r="BO12" s="224"/>
      <c r="BP12" s="224"/>
      <c r="BQ12" s="230">
        <v>6</v>
      </c>
      <c r="BR12" s="231"/>
      <c r="BS12" s="975"/>
      <c r="BT12" s="976"/>
      <c r="BU12" s="976"/>
      <c r="BV12" s="976"/>
      <c r="BW12" s="976"/>
      <c r="BX12" s="976"/>
      <c r="BY12" s="976"/>
      <c r="BZ12" s="976"/>
      <c r="CA12" s="976"/>
      <c r="CB12" s="976"/>
      <c r="CC12" s="976"/>
      <c r="CD12" s="976"/>
      <c r="CE12" s="976"/>
      <c r="CF12" s="976"/>
      <c r="CG12" s="997"/>
      <c r="CH12" s="972"/>
      <c r="CI12" s="973"/>
      <c r="CJ12" s="973"/>
      <c r="CK12" s="973"/>
      <c r="CL12" s="974"/>
      <c r="CM12" s="972"/>
      <c r="CN12" s="973"/>
      <c r="CO12" s="973"/>
      <c r="CP12" s="973"/>
      <c r="CQ12" s="974"/>
      <c r="CR12" s="972"/>
      <c r="CS12" s="973"/>
      <c r="CT12" s="973"/>
      <c r="CU12" s="973"/>
      <c r="CV12" s="974"/>
      <c r="CW12" s="972"/>
      <c r="CX12" s="973"/>
      <c r="CY12" s="973"/>
      <c r="CZ12" s="973"/>
      <c r="DA12" s="974"/>
      <c r="DB12" s="972"/>
      <c r="DC12" s="973"/>
      <c r="DD12" s="973"/>
      <c r="DE12" s="973"/>
      <c r="DF12" s="974"/>
      <c r="DG12" s="972"/>
      <c r="DH12" s="973"/>
      <c r="DI12" s="973"/>
      <c r="DJ12" s="973"/>
      <c r="DK12" s="974"/>
      <c r="DL12" s="972"/>
      <c r="DM12" s="973"/>
      <c r="DN12" s="973"/>
      <c r="DO12" s="973"/>
      <c r="DP12" s="974"/>
      <c r="DQ12" s="972"/>
      <c r="DR12" s="973"/>
      <c r="DS12" s="973"/>
      <c r="DT12" s="973"/>
      <c r="DU12" s="974"/>
      <c r="DV12" s="975"/>
      <c r="DW12" s="976"/>
      <c r="DX12" s="976"/>
      <c r="DY12" s="976"/>
      <c r="DZ12" s="977"/>
      <c r="EA12" s="226"/>
    </row>
    <row r="13" spans="1:131" s="227" customFormat="1" ht="26.25" customHeight="1" x14ac:dyDescent="0.15">
      <c r="A13" s="230">
        <v>7</v>
      </c>
      <c r="B13" s="1013"/>
      <c r="C13" s="1014"/>
      <c r="D13" s="1014"/>
      <c r="E13" s="1014"/>
      <c r="F13" s="1014"/>
      <c r="G13" s="1014"/>
      <c r="H13" s="1014"/>
      <c r="I13" s="1014"/>
      <c r="J13" s="1014"/>
      <c r="K13" s="1014"/>
      <c r="L13" s="1014"/>
      <c r="M13" s="1014"/>
      <c r="N13" s="1014"/>
      <c r="O13" s="1014"/>
      <c r="P13" s="1015"/>
      <c r="Q13" s="1021"/>
      <c r="R13" s="1022"/>
      <c r="S13" s="1022"/>
      <c r="T13" s="1022"/>
      <c r="U13" s="1022"/>
      <c r="V13" s="1022"/>
      <c r="W13" s="1022"/>
      <c r="X13" s="1022"/>
      <c r="Y13" s="1022"/>
      <c r="Z13" s="1022"/>
      <c r="AA13" s="1022"/>
      <c r="AB13" s="1022"/>
      <c r="AC13" s="1022"/>
      <c r="AD13" s="1022"/>
      <c r="AE13" s="1023"/>
      <c r="AF13" s="1018"/>
      <c r="AG13" s="1019"/>
      <c r="AH13" s="1019"/>
      <c r="AI13" s="1019"/>
      <c r="AJ13" s="1020"/>
      <c r="AK13" s="1063"/>
      <c r="AL13" s="1064"/>
      <c r="AM13" s="1064"/>
      <c r="AN13" s="1064"/>
      <c r="AO13" s="1064"/>
      <c r="AP13" s="1064"/>
      <c r="AQ13" s="1064"/>
      <c r="AR13" s="1064"/>
      <c r="AS13" s="1064"/>
      <c r="AT13" s="1064"/>
      <c r="AU13" s="1065"/>
      <c r="AV13" s="1065"/>
      <c r="AW13" s="1065"/>
      <c r="AX13" s="1065"/>
      <c r="AY13" s="1066"/>
      <c r="AZ13" s="223"/>
      <c r="BA13" s="223"/>
      <c r="BB13" s="223"/>
      <c r="BC13" s="223"/>
      <c r="BD13" s="223"/>
      <c r="BE13" s="224"/>
      <c r="BF13" s="224"/>
      <c r="BG13" s="224"/>
      <c r="BH13" s="224"/>
      <c r="BI13" s="224"/>
      <c r="BJ13" s="224"/>
      <c r="BK13" s="224"/>
      <c r="BL13" s="224"/>
      <c r="BM13" s="224"/>
      <c r="BN13" s="224"/>
      <c r="BO13" s="224"/>
      <c r="BP13" s="224"/>
      <c r="BQ13" s="230">
        <v>7</v>
      </c>
      <c r="BR13" s="231"/>
      <c r="BS13" s="975"/>
      <c r="BT13" s="976"/>
      <c r="BU13" s="976"/>
      <c r="BV13" s="976"/>
      <c r="BW13" s="976"/>
      <c r="BX13" s="976"/>
      <c r="BY13" s="976"/>
      <c r="BZ13" s="976"/>
      <c r="CA13" s="976"/>
      <c r="CB13" s="976"/>
      <c r="CC13" s="976"/>
      <c r="CD13" s="976"/>
      <c r="CE13" s="976"/>
      <c r="CF13" s="976"/>
      <c r="CG13" s="997"/>
      <c r="CH13" s="972"/>
      <c r="CI13" s="973"/>
      <c r="CJ13" s="973"/>
      <c r="CK13" s="973"/>
      <c r="CL13" s="974"/>
      <c r="CM13" s="972"/>
      <c r="CN13" s="973"/>
      <c r="CO13" s="973"/>
      <c r="CP13" s="973"/>
      <c r="CQ13" s="974"/>
      <c r="CR13" s="972"/>
      <c r="CS13" s="973"/>
      <c r="CT13" s="973"/>
      <c r="CU13" s="973"/>
      <c r="CV13" s="974"/>
      <c r="CW13" s="972"/>
      <c r="CX13" s="973"/>
      <c r="CY13" s="973"/>
      <c r="CZ13" s="973"/>
      <c r="DA13" s="974"/>
      <c r="DB13" s="972"/>
      <c r="DC13" s="973"/>
      <c r="DD13" s="973"/>
      <c r="DE13" s="973"/>
      <c r="DF13" s="974"/>
      <c r="DG13" s="972"/>
      <c r="DH13" s="973"/>
      <c r="DI13" s="973"/>
      <c r="DJ13" s="973"/>
      <c r="DK13" s="974"/>
      <c r="DL13" s="972"/>
      <c r="DM13" s="973"/>
      <c r="DN13" s="973"/>
      <c r="DO13" s="973"/>
      <c r="DP13" s="974"/>
      <c r="DQ13" s="972"/>
      <c r="DR13" s="973"/>
      <c r="DS13" s="973"/>
      <c r="DT13" s="973"/>
      <c r="DU13" s="974"/>
      <c r="DV13" s="975"/>
      <c r="DW13" s="976"/>
      <c r="DX13" s="976"/>
      <c r="DY13" s="976"/>
      <c r="DZ13" s="977"/>
      <c r="EA13" s="226"/>
    </row>
    <row r="14" spans="1:131" s="227" customFormat="1" ht="26.25" customHeight="1" x14ac:dyDescent="0.15">
      <c r="A14" s="230">
        <v>8</v>
      </c>
      <c r="B14" s="1013"/>
      <c r="C14" s="1014"/>
      <c r="D14" s="1014"/>
      <c r="E14" s="1014"/>
      <c r="F14" s="1014"/>
      <c r="G14" s="1014"/>
      <c r="H14" s="1014"/>
      <c r="I14" s="1014"/>
      <c r="J14" s="1014"/>
      <c r="K14" s="1014"/>
      <c r="L14" s="1014"/>
      <c r="M14" s="1014"/>
      <c r="N14" s="1014"/>
      <c r="O14" s="1014"/>
      <c r="P14" s="1015"/>
      <c r="Q14" s="1021"/>
      <c r="R14" s="1022"/>
      <c r="S14" s="1022"/>
      <c r="T14" s="1022"/>
      <c r="U14" s="1022"/>
      <c r="V14" s="1022"/>
      <c r="W14" s="1022"/>
      <c r="X14" s="1022"/>
      <c r="Y14" s="1022"/>
      <c r="Z14" s="1022"/>
      <c r="AA14" s="1022"/>
      <c r="AB14" s="1022"/>
      <c r="AC14" s="1022"/>
      <c r="AD14" s="1022"/>
      <c r="AE14" s="1023"/>
      <c r="AF14" s="1018"/>
      <c r="AG14" s="1019"/>
      <c r="AH14" s="1019"/>
      <c r="AI14" s="1019"/>
      <c r="AJ14" s="1020"/>
      <c r="AK14" s="1063"/>
      <c r="AL14" s="1064"/>
      <c r="AM14" s="1064"/>
      <c r="AN14" s="1064"/>
      <c r="AO14" s="1064"/>
      <c r="AP14" s="1064"/>
      <c r="AQ14" s="1064"/>
      <c r="AR14" s="1064"/>
      <c r="AS14" s="1064"/>
      <c r="AT14" s="1064"/>
      <c r="AU14" s="1065"/>
      <c r="AV14" s="1065"/>
      <c r="AW14" s="1065"/>
      <c r="AX14" s="1065"/>
      <c r="AY14" s="1066"/>
      <c r="AZ14" s="223"/>
      <c r="BA14" s="223"/>
      <c r="BB14" s="223"/>
      <c r="BC14" s="223"/>
      <c r="BD14" s="223"/>
      <c r="BE14" s="224"/>
      <c r="BF14" s="224"/>
      <c r="BG14" s="224"/>
      <c r="BH14" s="224"/>
      <c r="BI14" s="224"/>
      <c r="BJ14" s="224"/>
      <c r="BK14" s="224"/>
      <c r="BL14" s="224"/>
      <c r="BM14" s="224"/>
      <c r="BN14" s="224"/>
      <c r="BO14" s="224"/>
      <c r="BP14" s="224"/>
      <c r="BQ14" s="230">
        <v>8</v>
      </c>
      <c r="BR14" s="231"/>
      <c r="BS14" s="975"/>
      <c r="BT14" s="976"/>
      <c r="BU14" s="976"/>
      <c r="BV14" s="976"/>
      <c r="BW14" s="976"/>
      <c r="BX14" s="976"/>
      <c r="BY14" s="976"/>
      <c r="BZ14" s="976"/>
      <c r="CA14" s="976"/>
      <c r="CB14" s="976"/>
      <c r="CC14" s="976"/>
      <c r="CD14" s="976"/>
      <c r="CE14" s="976"/>
      <c r="CF14" s="976"/>
      <c r="CG14" s="997"/>
      <c r="CH14" s="972"/>
      <c r="CI14" s="973"/>
      <c r="CJ14" s="973"/>
      <c r="CK14" s="973"/>
      <c r="CL14" s="974"/>
      <c r="CM14" s="972"/>
      <c r="CN14" s="973"/>
      <c r="CO14" s="973"/>
      <c r="CP14" s="973"/>
      <c r="CQ14" s="974"/>
      <c r="CR14" s="972"/>
      <c r="CS14" s="973"/>
      <c r="CT14" s="973"/>
      <c r="CU14" s="973"/>
      <c r="CV14" s="974"/>
      <c r="CW14" s="972"/>
      <c r="CX14" s="973"/>
      <c r="CY14" s="973"/>
      <c r="CZ14" s="973"/>
      <c r="DA14" s="974"/>
      <c r="DB14" s="972"/>
      <c r="DC14" s="973"/>
      <c r="DD14" s="973"/>
      <c r="DE14" s="973"/>
      <c r="DF14" s="974"/>
      <c r="DG14" s="972"/>
      <c r="DH14" s="973"/>
      <c r="DI14" s="973"/>
      <c r="DJ14" s="973"/>
      <c r="DK14" s="974"/>
      <c r="DL14" s="972"/>
      <c r="DM14" s="973"/>
      <c r="DN14" s="973"/>
      <c r="DO14" s="973"/>
      <c r="DP14" s="974"/>
      <c r="DQ14" s="972"/>
      <c r="DR14" s="973"/>
      <c r="DS14" s="973"/>
      <c r="DT14" s="973"/>
      <c r="DU14" s="974"/>
      <c r="DV14" s="975"/>
      <c r="DW14" s="976"/>
      <c r="DX14" s="976"/>
      <c r="DY14" s="976"/>
      <c r="DZ14" s="977"/>
      <c r="EA14" s="226"/>
    </row>
    <row r="15" spans="1:131" s="227" customFormat="1" ht="26.25" customHeight="1" x14ac:dyDescent="0.15">
      <c r="A15" s="230">
        <v>9</v>
      </c>
      <c r="B15" s="1013"/>
      <c r="C15" s="1014"/>
      <c r="D15" s="1014"/>
      <c r="E15" s="1014"/>
      <c r="F15" s="1014"/>
      <c r="G15" s="1014"/>
      <c r="H15" s="1014"/>
      <c r="I15" s="1014"/>
      <c r="J15" s="1014"/>
      <c r="K15" s="1014"/>
      <c r="L15" s="1014"/>
      <c r="M15" s="1014"/>
      <c r="N15" s="1014"/>
      <c r="O15" s="1014"/>
      <c r="P15" s="1015"/>
      <c r="Q15" s="1021"/>
      <c r="R15" s="1022"/>
      <c r="S15" s="1022"/>
      <c r="T15" s="1022"/>
      <c r="U15" s="1022"/>
      <c r="V15" s="1022"/>
      <c r="W15" s="1022"/>
      <c r="X15" s="1022"/>
      <c r="Y15" s="1022"/>
      <c r="Z15" s="1022"/>
      <c r="AA15" s="1022"/>
      <c r="AB15" s="1022"/>
      <c r="AC15" s="1022"/>
      <c r="AD15" s="1022"/>
      <c r="AE15" s="1023"/>
      <c r="AF15" s="1018"/>
      <c r="AG15" s="1019"/>
      <c r="AH15" s="1019"/>
      <c r="AI15" s="1019"/>
      <c r="AJ15" s="1020"/>
      <c r="AK15" s="1063"/>
      <c r="AL15" s="1064"/>
      <c r="AM15" s="1064"/>
      <c r="AN15" s="1064"/>
      <c r="AO15" s="1064"/>
      <c r="AP15" s="1064"/>
      <c r="AQ15" s="1064"/>
      <c r="AR15" s="1064"/>
      <c r="AS15" s="1064"/>
      <c r="AT15" s="1064"/>
      <c r="AU15" s="1065"/>
      <c r="AV15" s="1065"/>
      <c r="AW15" s="1065"/>
      <c r="AX15" s="1065"/>
      <c r="AY15" s="1066"/>
      <c r="AZ15" s="223"/>
      <c r="BA15" s="223"/>
      <c r="BB15" s="223"/>
      <c r="BC15" s="223"/>
      <c r="BD15" s="223"/>
      <c r="BE15" s="224"/>
      <c r="BF15" s="224"/>
      <c r="BG15" s="224"/>
      <c r="BH15" s="224"/>
      <c r="BI15" s="224"/>
      <c r="BJ15" s="224"/>
      <c r="BK15" s="224"/>
      <c r="BL15" s="224"/>
      <c r="BM15" s="224"/>
      <c r="BN15" s="224"/>
      <c r="BO15" s="224"/>
      <c r="BP15" s="224"/>
      <c r="BQ15" s="230">
        <v>9</v>
      </c>
      <c r="BR15" s="231"/>
      <c r="BS15" s="975"/>
      <c r="BT15" s="976"/>
      <c r="BU15" s="976"/>
      <c r="BV15" s="976"/>
      <c r="BW15" s="976"/>
      <c r="BX15" s="976"/>
      <c r="BY15" s="976"/>
      <c r="BZ15" s="976"/>
      <c r="CA15" s="976"/>
      <c r="CB15" s="976"/>
      <c r="CC15" s="976"/>
      <c r="CD15" s="976"/>
      <c r="CE15" s="976"/>
      <c r="CF15" s="976"/>
      <c r="CG15" s="997"/>
      <c r="CH15" s="972"/>
      <c r="CI15" s="973"/>
      <c r="CJ15" s="973"/>
      <c r="CK15" s="973"/>
      <c r="CL15" s="974"/>
      <c r="CM15" s="972"/>
      <c r="CN15" s="973"/>
      <c r="CO15" s="973"/>
      <c r="CP15" s="973"/>
      <c r="CQ15" s="974"/>
      <c r="CR15" s="972"/>
      <c r="CS15" s="973"/>
      <c r="CT15" s="973"/>
      <c r="CU15" s="973"/>
      <c r="CV15" s="974"/>
      <c r="CW15" s="972"/>
      <c r="CX15" s="973"/>
      <c r="CY15" s="973"/>
      <c r="CZ15" s="973"/>
      <c r="DA15" s="974"/>
      <c r="DB15" s="972"/>
      <c r="DC15" s="973"/>
      <c r="DD15" s="973"/>
      <c r="DE15" s="973"/>
      <c r="DF15" s="974"/>
      <c r="DG15" s="972"/>
      <c r="DH15" s="973"/>
      <c r="DI15" s="973"/>
      <c r="DJ15" s="973"/>
      <c r="DK15" s="974"/>
      <c r="DL15" s="972"/>
      <c r="DM15" s="973"/>
      <c r="DN15" s="973"/>
      <c r="DO15" s="973"/>
      <c r="DP15" s="974"/>
      <c r="DQ15" s="972"/>
      <c r="DR15" s="973"/>
      <c r="DS15" s="973"/>
      <c r="DT15" s="973"/>
      <c r="DU15" s="974"/>
      <c r="DV15" s="975"/>
      <c r="DW15" s="976"/>
      <c r="DX15" s="976"/>
      <c r="DY15" s="976"/>
      <c r="DZ15" s="977"/>
      <c r="EA15" s="226"/>
    </row>
    <row r="16" spans="1:131" s="227" customFormat="1" ht="26.25" customHeight="1" x14ac:dyDescent="0.15">
      <c r="A16" s="230">
        <v>10</v>
      </c>
      <c r="B16" s="1013"/>
      <c r="C16" s="1014"/>
      <c r="D16" s="1014"/>
      <c r="E16" s="1014"/>
      <c r="F16" s="1014"/>
      <c r="G16" s="1014"/>
      <c r="H16" s="1014"/>
      <c r="I16" s="1014"/>
      <c r="J16" s="1014"/>
      <c r="K16" s="1014"/>
      <c r="L16" s="1014"/>
      <c r="M16" s="1014"/>
      <c r="N16" s="1014"/>
      <c r="O16" s="1014"/>
      <c r="P16" s="1015"/>
      <c r="Q16" s="1021"/>
      <c r="R16" s="1022"/>
      <c r="S16" s="1022"/>
      <c r="T16" s="1022"/>
      <c r="U16" s="1022"/>
      <c r="V16" s="1022"/>
      <c r="W16" s="1022"/>
      <c r="X16" s="1022"/>
      <c r="Y16" s="1022"/>
      <c r="Z16" s="1022"/>
      <c r="AA16" s="1022"/>
      <c r="AB16" s="1022"/>
      <c r="AC16" s="1022"/>
      <c r="AD16" s="1022"/>
      <c r="AE16" s="1023"/>
      <c r="AF16" s="1018"/>
      <c r="AG16" s="1019"/>
      <c r="AH16" s="1019"/>
      <c r="AI16" s="1019"/>
      <c r="AJ16" s="1020"/>
      <c r="AK16" s="1063"/>
      <c r="AL16" s="1064"/>
      <c r="AM16" s="1064"/>
      <c r="AN16" s="1064"/>
      <c r="AO16" s="1064"/>
      <c r="AP16" s="1064"/>
      <c r="AQ16" s="1064"/>
      <c r="AR16" s="1064"/>
      <c r="AS16" s="1064"/>
      <c r="AT16" s="1064"/>
      <c r="AU16" s="1065"/>
      <c r="AV16" s="1065"/>
      <c r="AW16" s="1065"/>
      <c r="AX16" s="1065"/>
      <c r="AY16" s="1066"/>
      <c r="AZ16" s="223"/>
      <c r="BA16" s="223"/>
      <c r="BB16" s="223"/>
      <c r="BC16" s="223"/>
      <c r="BD16" s="223"/>
      <c r="BE16" s="224"/>
      <c r="BF16" s="224"/>
      <c r="BG16" s="224"/>
      <c r="BH16" s="224"/>
      <c r="BI16" s="224"/>
      <c r="BJ16" s="224"/>
      <c r="BK16" s="224"/>
      <c r="BL16" s="224"/>
      <c r="BM16" s="224"/>
      <c r="BN16" s="224"/>
      <c r="BO16" s="224"/>
      <c r="BP16" s="224"/>
      <c r="BQ16" s="230">
        <v>10</v>
      </c>
      <c r="BR16" s="231"/>
      <c r="BS16" s="975"/>
      <c r="BT16" s="976"/>
      <c r="BU16" s="976"/>
      <c r="BV16" s="976"/>
      <c r="BW16" s="976"/>
      <c r="BX16" s="976"/>
      <c r="BY16" s="976"/>
      <c r="BZ16" s="976"/>
      <c r="CA16" s="976"/>
      <c r="CB16" s="976"/>
      <c r="CC16" s="976"/>
      <c r="CD16" s="976"/>
      <c r="CE16" s="976"/>
      <c r="CF16" s="976"/>
      <c r="CG16" s="997"/>
      <c r="CH16" s="972"/>
      <c r="CI16" s="973"/>
      <c r="CJ16" s="973"/>
      <c r="CK16" s="973"/>
      <c r="CL16" s="974"/>
      <c r="CM16" s="972"/>
      <c r="CN16" s="973"/>
      <c r="CO16" s="973"/>
      <c r="CP16" s="973"/>
      <c r="CQ16" s="974"/>
      <c r="CR16" s="972"/>
      <c r="CS16" s="973"/>
      <c r="CT16" s="973"/>
      <c r="CU16" s="973"/>
      <c r="CV16" s="974"/>
      <c r="CW16" s="972"/>
      <c r="CX16" s="973"/>
      <c r="CY16" s="973"/>
      <c r="CZ16" s="973"/>
      <c r="DA16" s="974"/>
      <c r="DB16" s="972"/>
      <c r="DC16" s="973"/>
      <c r="DD16" s="973"/>
      <c r="DE16" s="973"/>
      <c r="DF16" s="974"/>
      <c r="DG16" s="972"/>
      <c r="DH16" s="973"/>
      <c r="DI16" s="973"/>
      <c r="DJ16" s="973"/>
      <c r="DK16" s="974"/>
      <c r="DL16" s="972"/>
      <c r="DM16" s="973"/>
      <c r="DN16" s="973"/>
      <c r="DO16" s="973"/>
      <c r="DP16" s="974"/>
      <c r="DQ16" s="972"/>
      <c r="DR16" s="973"/>
      <c r="DS16" s="973"/>
      <c r="DT16" s="973"/>
      <c r="DU16" s="974"/>
      <c r="DV16" s="975"/>
      <c r="DW16" s="976"/>
      <c r="DX16" s="976"/>
      <c r="DY16" s="976"/>
      <c r="DZ16" s="977"/>
      <c r="EA16" s="226"/>
    </row>
    <row r="17" spans="1:131" s="227" customFormat="1" ht="26.25" customHeight="1" x14ac:dyDescent="0.15">
      <c r="A17" s="230">
        <v>11</v>
      </c>
      <c r="B17" s="1013"/>
      <c r="C17" s="1014"/>
      <c r="D17" s="1014"/>
      <c r="E17" s="1014"/>
      <c r="F17" s="1014"/>
      <c r="G17" s="1014"/>
      <c r="H17" s="1014"/>
      <c r="I17" s="1014"/>
      <c r="J17" s="1014"/>
      <c r="K17" s="1014"/>
      <c r="L17" s="1014"/>
      <c r="M17" s="1014"/>
      <c r="N17" s="1014"/>
      <c r="O17" s="1014"/>
      <c r="P17" s="1015"/>
      <c r="Q17" s="1021"/>
      <c r="R17" s="1022"/>
      <c r="S17" s="1022"/>
      <c r="T17" s="1022"/>
      <c r="U17" s="1022"/>
      <c r="V17" s="1022"/>
      <c r="W17" s="1022"/>
      <c r="X17" s="1022"/>
      <c r="Y17" s="1022"/>
      <c r="Z17" s="1022"/>
      <c r="AA17" s="1022"/>
      <c r="AB17" s="1022"/>
      <c r="AC17" s="1022"/>
      <c r="AD17" s="1022"/>
      <c r="AE17" s="1023"/>
      <c r="AF17" s="1018"/>
      <c r="AG17" s="1019"/>
      <c r="AH17" s="1019"/>
      <c r="AI17" s="1019"/>
      <c r="AJ17" s="1020"/>
      <c r="AK17" s="1063"/>
      <c r="AL17" s="1064"/>
      <c r="AM17" s="1064"/>
      <c r="AN17" s="1064"/>
      <c r="AO17" s="1064"/>
      <c r="AP17" s="1064"/>
      <c r="AQ17" s="1064"/>
      <c r="AR17" s="1064"/>
      <c r="AS17" s="1064"/>
      <c r="AT17" s="1064"/>
      <c r="AU17" s="1065"/>
      <c r="AV17" s="1065"/>
      <c r="AW17" s="1065"/>
      <c r="AX17" s="1065"/>
      <c r="AY17" s="1066"/>
      <c r="AZ17" s="223"/>
      <c r="BA17" s="223"/>
      <c r="BB17" s="223"/>
      <c r="BC17" s="223"/>
      <c r="BD17" s="223"/>
      <c r="BE17" s="224"/>
      <c r="BF17" s="224"/>
      <c r="BG17" s="224"/>
      <c r="BH17" s="224"/>
      <c r="BI17" s="224"/>
      <c r="BJ17" s="224"/>
      <c r="BK17" s="224"/>
      <c r="BL17" s="224"/>
      <c r="BM17" s="224"/>
      <c r="BN17" s="224"/>
      <c r="BO17" s="224"/>
      <c r="BP17" s="224"/>
      <c r="BQ17" s="230">
        <v>11</v>
      </c>
      <c r="BR17" s="231"/>
      <c r="BS17" s="975"/>
      <c r="BT17" s="976"/>
      <c r="BU17" s="976"/>
      <c r="BV17" s="976"/>
      <c r="BW17" s="976"/>
      <c r="BX17" s="976"/>
      <c r="BY17" s="976"/>
      <c r="BZ17" s="976"/>
      <c r="CA17" s="976"/>
      <c r="CB17" s="976"/>
      <c r="CC17" s="976"/>
      <c r="CD17" s="976"/>
      <c r="CE17" s="976"/>
      <c r="CF17" s="976"/>
      <c r="CG17" s="997"/>
      <c r="CH17" s="972"/>
      <c r="CI17" s="973"/>
      <c r="CJ17" s="973"/>
      <c r="CK17" s="973"/>
      <c r="CL17" s="974"/>
      <c r="CM17" s="972"/>
      <c r="CN17" s="973"/>
      <c r="CO17" s="973"/>
      <c r="CP17" s="973"/>
      <c r="CQ17" s="974"/>
      <c r="CR17" s="972"/>
      <c r="CS17" s="973"/>
      <c r="CT17" s="973"/>
      <c r="CU17" s="973"/>
      <c r="CV17" s="974"/>
      <c r="CW17" s="972"/>
      <c r="CX17" s="973"/>
      <c r="CY17" s="973"/>
      <c r="CZ17" s="973"/>
      <c r="DA17" s="974"/>
      <c r="DB17" s="972"/>
      <c r="DC17" s="973"/>
      <c r="DD17" s="973"/>
      <c r="DE17" s="973"/>
      <c r="DF17" s="974"/>
      <c r="DG17" s="972"/>
      <c r="DH17" s="973"/>
      <c r="DI17" s="973"/>
      <c r="DJ17" s="973"/>
      <c r="DK17" s="974"/>
      <c r="DL17" s="972"/>
      <c r="DM17" s="973"/>
      <c r="DN17" s="973"/>
      <c r="DO17" s="973"/>
      <c r="DP17" s="974"/>
      <c r="DQ17" s="972"/>
      <c r="DR17" s="973"/>
      <c r="DS17" s="973"/>
      <c r="DT17" s="973"/>
      <c r="DU17" s="974"/>
      <c r="DV17" s="975"/>
      <c r="DW17" s="976"/>
      <c r="DX17" s="976"/>
      <c r="DY17" s="976"/>
      <c r="DZ17" s="977"/>
      <c r="EA17" s="226"/>
    </row>
    <row r="18" spans="1:131" s="227" customFormat="1" ht="26.25" customHeight="1" x14ac:dyDescent="0.15">
      <c r="A18" s="230">
        <v>12</v>
      </c>
      <c r="B18" s="1013"/>
      <c r="C18" s="1014"/>
      <c r="D18" s="1014"/>
      <c r="E18" s="1014"/>
      <c r="F18" s="1014"/>
      <c r="G18" s="1014"/>
      <c r="H18" s="1014"/>
      <c r="I18" s="1014"/>
      <c r="J18" s="1014"/>
      <c r="K18" s="1014"/>
      <c r="L18" s="1014"/>
      <c r="M18" s="1014"/>
      <c r="N18" s="1014"/>
      <c r="O18" s="1014"/>
      <c r="P18" s="1015"/>
      <c r="Q18" s="1021"/>
      <c r="R18" s="1022"/>
      <c r="S18" s="1022"/>
      <c r="T18" s="1022"/>
      <c r="U18" s="1022"/>
      <c r="V18" s="1022"/>
      <c r="W18" s="1022"/>
      <c r="X18" s="1022"/>
      <c r="Y18" s="1022"/>
      <c r="Z18" s="1022"/>
      <c r="AA18" s="1022"/>
      <c r="AB18" s="1022"/>
      <c r="AC18" s="1022"/>
      <c r="AD18" s="1022"/>
      <c r="AE18" s="1023"/>
      <c r="AF18" s="1018"/>
      <c r="AG18" s="1019"/>
      <c r="AH18" s="1019"/>
      <c r="AI18" s="1019"/>
      <c r="AJ18" s="1020"/>
      <c r="AK18" s="1063"/>
      <c r="AL18" s="1064"/>
      <c r="AM18" s="1064"/>
      <c r="AN18" s="1064"/>
      <c r="AO18" s="1064"/>
      <c r="AP18" s="1064"/>
      <c r="AQ18" s="1064"/>
      <c r="AR18" s="1064"/>
      <c r="AS18" s="1064"/>
      <c r="AT18" s="1064"/>
      <c r="AU18" s="1065"/>
      <c r="AV18" s="1065"/>
      <c r="AW18" s="1065"/>
      <c r="AX18" s="1065"/>
      <c r="AY18" s="1066"/>
      <c r="AZ18" s="223"/>
      <c r="BA18" s="223"/>
      <c r="BB18" s="223"/>
      <c r="BC18" s="223"/>
      <c r="BD18" s="223"/>
      <c r="BE18" s="224"/>
      <c r="BF18" s="224"/>
      <c r="BG18" s="224"/>
      <c r="BH18" s="224"/>
      <c r="BI18" s="224"/>
      <c r="BJ18" s="224"/>
      <c r="BK18" s="224"/>
      <c r="BL18" s="224"/>
      <c r="BM18" s="224"/>
      <c r="BN18" s="224"/>
      <c r="BO18" s="224"/>
      <c r="BP18" s="224"/>
      <c r="BQ18" s="230">
        <v>12</v>
      </c>
      <c r="BR18" s="231"/>
      <c r="BS18" s="975"/>
      <c r="BT18" s="976"/>
      <c r="BU18" s="976"/>
      <c r="BV18" s="976"/>
      <c r="BW18" s="976"/>
      <c r="BX18" s="976"/>
      <c r="BY18" s="976"/>
      <c r="BZ18" s="976"/>
      <c r="CA18" s="976"/>
      <c r="CB18" s="976"/>
      <c r="CC18" s="976"/>
      <c r="CD18" s="976"/>
      <c r="CE18" s="976"/>
      <c r="CF18" s="976"/>
      <c r="CG18" s="997"/>
      <c r="CH18" s="972"/>
      <c r="CI18" s="973"/>
      <c r="CJ18" s="973"/>
      <c r="CK18" s="973"/>
      <c r="CL18" s="974"/>
      <c r="CM18" s="972"/>
      <c r="CN18" s="973"/>
      <c r="CO18" s="973"/>
      <c r="CP18" s="973"/>
      <c r="CQ18" s="974"/>
      <c r="CR18" s="972"/>
      <c r="CS18" s="973"/>
      <c r="CT18" s="973"/>
      <c r="CU18" s="973"/>
      <c r="CV18" s="974"/>
      <c r="CW18" s="972"/>
      <c r="CX18" s="973"/>
      <c r="CY18" s="973"/>
      <c r="CZ18" s="973"/>
      <c r="DA18" s="974"/>
      <c r="DB18" s="972"/>
      <c r="DC18" s="973"/>
      <c r="DD18" s="973"/>
      <c r="DE18" s="973"/>
      <c r="DF18" s="974"/>
      <c r="DG18" s="972"/>
      <c r="DH18" s="973"/>
      <c r="DI18" s="973"/>
      <c r="DJ18" s="973"/>
      <c r="DK18" s="974"/>
      <c r="DL18" s="972"/>
      <c r="DM18" s="973"/>
      <c r="DN18" s="973"/>
      <c r="DO18" s="973"/>
      <c r="DP18" s="974"/>
      <c r="DQ18" s="972"/>
      <c r="DR18" s="973"/>
      <c r="DS18" s="973"/>
      <c r="DT18" s="973"/>
      <c r="DU18" s="974"/>
      <c r="DV18" s="975"/>
      <c r="DW18" s="976"/>
      <c r="DX18" s="976"/>
      <c r="DY18" s="976"/>
      <c r="DZ18" s="977"/>
      <c r="EA18" s="226"/>
    </row>
    <row r="19" spans="1:131" s="227" customFormat="1" ht="26.25" customHeight="1" x14ac:dyDescent="0.15">
      <c r="A19" s="230">
        <v>13</v>
      </c>
      <c r="B19" s="1013"/>
      <c r="C19" s="1014"/>
      <c r="D19" s="1014"/>
      <c r="E19" s="1014"/>
      <c r="F19" s="1014"/>
      <c r="G19" s="1014"/>
      <c r="H19" s="1014"/>
      <c r="I19" s="1014"/>
      <c r="J19" s="1014"/>
      <c r="K19" s="1014"/>
      <c r="L19" s="1014"/>
      <c r="M19" s="1014"/>
      <c r="N19" s="1014"/>
      <c r="O19" s="1014"/>
      <c r="P19" s="1015"/>
      <c r="Q19" s="1021"/>
      <c r="R19" s="1022"/>
      <c r="S19" s="1022"/>
      <c r="T19" s="1022"/>
      <c r="U19" s="1022"/>
      <c r="V19" s="1022"/>
      <c r="W19" s="1022"/>
      <c r="X19" s="1022"/>
      <c r="Y19" s="1022"/>
      <c r="Z19" s="1022"/>
      <c r="AA19" s="1022"/>
      <c r="AB19" s="1022"/>
      <c r="AC19" s="1022"/>
      <c r="AD19" s="1022"/>
      <c r="AE19" s="1023"/>
      <c r="AF19" s="1018"/>
      <c r="AG19" s="1019"/>
      <c r="AH19" s="1019"/>
      <c r="AI19" s="1019"/>
      <c r="AJ19" s="1020"/>
      <c r="AK19" s="1063"/>
      <c r="AL19" s="1064"/>
      <c r="AM19" s="1064"/>
      <c r="AN19" s="1064"/>
      <c r="AO19" s="1064"/>
      <c r="AP19" s="1064"/>
      <c r="AQ19" s="1064"/>
      <c r="AR19" s="1064"/>
      <c r="AS19" s="1064"/>
      <c r="AT19" s="1064"/>
      <c r="AU19" s="1065"/>
      <c r="AV19" s="1065"/>
      <c r="AW19" s="1065"/>
      <c r="AX19" s="1065"/>
      <c r="AY19" s="1066"/>
      <c r="AZ19" s="223"/>
      <c r="BA19" s="223"/>
      <c r="BB19" s="223"/>
      <c r="BC19" s="223"/>
      <c r="BD19" s="223"/>
      <c r="BE19" s="224"/>
      <c r="BF19" s="224"/>
      <c r="BG19" s="224"/>
      <c r="BH19" s="224"/>
      <c r="BI19" s="224"/>
      <c r="BJ19" s="224"/>
      <c r="BK19" s="224"/>
      <c r="BL19" s="224"/>
      <c r="BM19" s="224"/>
      <c r="BN19" s="224"/>
      <c r="BO19" s="224"/>
      <c r="BP19" s="224"/>
      <c r="BQ19" s="230">
        <v>13</v>
      </c>
      <c r="BR19" s="231"/>
      <c r="BS19" s="975"/>
      <c r="BT19" s="976"/>
      <c r="BU19" s="976"/>
      <c r="BV19" s="976"/>
      <c r="BW19" s="976"/>
      <c r="BX19" s="976"/>
      <c r="BY19" s="976"/>
      <c r="BZ19" s="976"/>
      <c r="CA19" s="976"/>
      <c r="CB19" s="976"/>
      <c r="CC19" s="976"/>
      <c r="CD19" s="976"/>
      <c r="CE19" s="976"/>
      <c r="CF19" s="976"/>
      <c r="CG19" s="997"/>
      <c r="CH19" s="972"/>
      <c r="CI19" s="973"/>
      <c r="CJ19" s="973"/>
      <c r="CK19" s="973"/>
      <c r="CL19" s="974"/>
      <c r="CM19" s="972"/>
      <c r="CN19" s="973"/>
      <c r="CO19" s="973"/>
      <c r="CP19" s="973"/>
      <c r="CQ19" s="974"/>
      <c r="CR19" s="972"/>
      <c r="CS19" s="973"/>
      <c r="CT19" s="973"/>
      <c r="CU19" s="973"/>
      <c r="CV19" s="974"/>
      <c r="CW19" s="972"/>
      <c r="CX19" s="973"/>
      <c r="CY19" s="973"/>
      <c r="CZ19" s="973"/>
      <c r="DA19" s="974"/>
      <c r="DB19" s="972"/>
      <c r="DC19" s="973"/>
      <c r="DD19" s="973"/>
      <c r="DE19" s="973"/>
      <c r="DF19" s="974"/>
      <c r="DG19" s="972"/>
      <c r="DH19" s="973"/>
      <c r="DI19" s="973"/>
      <c r="DJ19" s="973"/>
      <c r="DK19" s="974"/>
      <c r="DL19" s="972"/>
      <c r="DM19" s="973"/>
      <c r="DN19" s="973"/>
      <c r="DO19" s="973"/>
      <c r="DP19" s="974"/>
      <c r="DQ19" s="972"/>
      <c r="DR19" s="973"/>
      <c r="DS19" s="973"/>
      <c r="DT19" s="973"/>
      <c r="DU19" s="974"/>
      <c r="DV19" s="975"/>
      <c r="DW19" s="976"/>
      <c r="DX19" s="976"/>
      <c r="DY19" s="976"/>
      <c r="DZ19" s="977"/>
      <c r="EA19" s="226"/>
    </row>
    <row r="20" spans="1:131" s="227" customFormat="1" ht="26.25" customHeight="1" x14ac:dyDescent="0.15">
      <c r="A20" s="230">
        <v>14</v>
      </c>
      <c r="B20" s="1013"/>
      <c r="C20" s="1014"/>
      <c r="D20" s="1014"/>
      <c r="E20" s="1014"/>
      <c r="F20" s="1014"/>
      <c r="G20" s="1014"/>
      <c r="H20" s="1014"/>
      <c r="I20" s="1014"/>
      <c r="J20" s="1014"/>
      <c r="K20" s="1014"/>
      <c r="L20" s="1014"/>
      <c r="M20" s="1014"/>
      <c r="N20" s="1014"/>
      <c r="O20" s="1014"/>
      <c r="P20" s="1015"/>
      <c r="Q20" s="1021"/>
      <c r="R20" s="1022"/>
      <c r="S20" s="1022"/>
      <c r="T20" s="1022"/>
      <c r="U20" s="1022"/>
      <c r="V20" s="1022"/>
      <c r="W20" s="1022"/>
      <c r="X20" s="1022"/>
      <c r="Y20" s="1022"/>
      <c r="Z20" s="1022"/>
      <c r="AA20" s="1022"/>
      <c r="AB20" s="1022"/>
      <c r="AC20" s="1022"/>
      <c r="AD20" s="1022"/>
      <c r="AE20" s="1023"/>
      <c r="AF20" s="1018"/>
      <c r="AG20" s="1019"/>
      <c r="AH20" s="1019"/>
      <c r="AI20" s="1019"/>
      <c r="AJ20" s="1020"/>
      <c r="AK20" s="1063"/>
      <c r="AL20" s="1064"/>
      <c r="AM20" s="1064"/>
      <c r="AN20" s="1064"/>
      <c r="AO20" s="1064"/>
      <c r="AP20" s="1064"/>
      <c r="AQ20" s="1064"/>
      <c r="AR20" s="1064"/>
      <c r="AS20" s="1064"/>
      <c r="AT20" s="1064"/>
      <c r="AU20" s="1065"/>
      <c r="AV20" s="1065"/>
      <c r="AW20" s="1065"/>
      <c r="AX20" s="1065"/>
      <c r="AY20" s="1066"/>
      <c r="AZ20" s="223"/>
      <c r="BA20" s="223"/>
      <c r="BB20" s="223"/>
      <c r="BC20" s="223"/>
      <c r="BD20" s="223"/>
      <c r="BE20" s="224"/>
      <c r="BF20" s="224"/>
      <c r="BG20" s="224"/>
      <c r="BH20" s="224"/>
      <c r="BI20" s="224"/>
      <c r="BJ20" s="224"/>
      <c r="BK20" s="224"/>
      <c r="BL20" s="224"/>
      <c r="BM20" s="224"/>
      <c r="BN20" s="224"/>
      <c r="BO20" s="224"/>
      <c r="BP20" s="224"/>
      <c r="BQ20" s="230">
        <v>14</v>
      </c>
      <c r="BR20" s="231"/>
      <c r="BS20" s="975"/>
      <c r="BT20" s="976"/>
      <c r="BU20" s="976"/>
      <c r="BV20" s="976"/>
      <c r="BW20" s="976"/>
      <c r="BX20" s="976"/>
      <c r="BY20" s="976"/>
      <c r="BZ20" s="976"/>
      <c r="CA20" s="976"/>
      <c r="CB20" s="976"/>
      <c r="CC20" s="976"/>
      <c r="CD20" s="976"/>
      <c r="CE20" s="976"/>
      <c r="CF20" s="976"/>
      <c r="CG20" s="997"/>
      <c r="CH20" s="972"/>
      <c r="CI20" s="973"/>
      <c r="CJ20" s="973"/>
      <c r="CK20" s="973"/>
      <c r="CL20" s="974"/>
      <c r="CM20" s="972"/>
      <c r="CN20" s="973"/>
      <c r="CO20" s="973"/>
      <c r="CP20" s="973"/>
      <c r="CQ20" s="974"/>
      <c r="CR20" s="972"/>
      <c r="CS20" s="973"/>
      <c r="CT20" s="973"/>
      <c r="CU20" s="973"/>
      <c r="CV20" s="974"/>
      <c r="CW20" s="972"/>
      <c r="CX20" s="973"/>
      <c r="CY20" s="973"/>
      <c r="CZ20" s="973"/>
      <c r="DA20" s="974"/>
      <c r="DB20" s="972"/>
      <c r="DC20" s="973"/>
      <c r="DD20" s="973"/>
      <c r="DE20" s="973"/>
      <c r="DF20" s="974"/>
      <c r="DG20" s="972"/>
      <c r="DH20" s="973"/>
      <c r="DI20" s="973"/>
      <c r="DJ20" s="973"/>
      <c r="DK20" s="974"/>
      <c r="DL20" s="972"/>
      <c r="DM20" s="973"/>
      <c r="DN20" s="973"/>
      <c r="DO20" s="973"/>
      <c r="DP20" s="974"/>
      <c r="DQ20" s="972"/>
      <c r="DR20" s="973"/>
      <c r="DS20" s="973"/>
      <c r="DT20" s="973"/>
      <c r="DU20" s="974"/>
      <c r="DV20" s="975"/>
      <c r="DW20" s="976"/>
      <c r="DX20" s="976"/>
      <c r="DY20" s="976"/>
      <c r="DZ20" s="977"/>
      <c r="EA20" s="226"/>
    </row>
    <row r="21" spans="1:131" s="227" customFormat="1" ht="26.25" customHeight="1" thickBot="1" x14ac:dyDescent="0.2">
      <c r="A21" s="230">
        <v>15</v>
      </c>
      <c r="B21" s="1013"/>
      <c r="C21" s="1014"/>
      <c r="D21" s="1014"/>
      <c r="E21" s="1014"/>
      <c r="F21" s="1014"/>
      <c r="G21" s="1014"/>
      <c r="H21" s="1014"/>
      <c r="I21" s="1014"/>
      <c r="J21" s="1014"/>
      <c r="K21" s="1014"/>
      <c r="L21" s="1014"/>
      <c r="M21" s="1014"/>
      <c r="N21" s="1014"/>
      <c r="O21" s="1014"/>
      <c r="P21" s="1015"/>
      <c r="Q21" s="1021"/>
      <c r="R21" s="1022"/>
      <c r="S21" s="1022"/>
      <c r="T21" s="1022"/>
      <c r="U21" s="1022"/>
      <c r="V21" s="1022"/>
      <c r="W21" s="1022"/>
      <c r="X21" s="1022"/>
      <c r="Y21" s="1022"/>
      <c r="Z21" s="1022"/>
      <c r="AA21" s="1022"/>
      <c r="AB21" s="1022"/>
      <c r="AC21" s="1022"/>
      <c r="AD21" s="1022"/>
      <c r="AE21" s="1023"/>
      <c r="AF21" s="1018"/>
      <c r="AG21" s="1019"/>
      <c r="AH21" s="1019"/>
      <c r="AI21" s="1019"/>
      <c r="AJ21" s="1020"/>
      <c r="AK21" s="1063"/>
      <c r="AL21" s="1064"/>
      <c r="AM21" s="1064"/>
      <c r="AN21" s="1064"/>
      <c r="AO21" s="1064"/>
      <c r="AP21" s="1064"/>
      <c r="AQ21" s="1064"/>
      <c r="AR21" s="1064"/>
      <c r="AS21" s="1064"/>
      <c r="AT21" s="1064"/>
      <c r="AU21" s="1065"/>
      <c r="AV21" s="1065"/>
      <c r="AW21" s="1065"/>
      <c r="AX21" s="1065"/>
      <c r="AY21" s="1066"/>
      <c r="AZ21" s="223"/>
      <c r="BA21" s="223"/>
      <c r="BB21" s="223"/>
      <c r="BC21" s="223"/>
      <c r="BD21" s="223"/>
      <c r="BE21" s="224"/>
      <c r="BF21" s="224"/>
      <c r="BG21" s="224"/>
      <c r="BH21" s="224"/>
      <c r="BI21" s="224"/>
      <c r="BJ21" s="224"/>
      <c r="BK21" s="224"/>
      <c r="BL21" s="224"/>
      <c r="BM21" s="224"/>
      <c r="BN21" s="224"/>
      <c r="BO21" s="224"/>
      <c r="BP21" s="224"/>
      <c r="BQ21" s="230">
        <v>15</v>
      </c>
      <c r="BR21" s="231"/>
      <c r="BS21" s="975"/>
      <c r="BT21" s="976"/>
      <c r="BU21" s="976"/>
      <c r="BV21" s="976"/>
      <c r="BW21" s="976"/>
      <c r="BX21" s="976"/>
      <c r="BY21" s="976"/>
      <c r="BZ21" s="976"/>
      <c r="CA21" s="976"/>
      <c r="CB21" s="976"/>
      <c r="CC21" s="976"/>
      <c r="CD21" s="976"/>
      <c r="CE21" s="976"/>
      <c r="CF21" s="976"/>
      <c r="CG21" s="997"/>
      <c r="CH21" s="972"/>
      <c r="CI21" s="973"/>
      <c r="CJ21" s="973"/>
      <c r="CK21" s="973"/>
      <c r="CL21" s="974"/>
      <c r="CM21" s="972"/>
      <c r="CN21" s="973"/>
      <c r="CO21" s="973"/>
      <c r="CP21" s="973"/>
      <c r="CQ21" s="974"/>
      <c r="CR21" s="972"/>
      <c r="CS21" s="973"/>
      <c r="CT21" s="973"/>
      <c r="CU21" s="973"/>
      <c r="CV21" s="974"/>
      <c r="CW21" s="972"/>
      <c r="CX21" s="973"/>
      <c r="CY21" s="973"/>
      <c r="CZ21" s="973"/>
      <c r="DA21" s="974"/>
      <c r="DB21" s="972"/>
      <c r="DC21" s="973"/>
      <c r="DD21" s="973"/>
      <c r="DE21" s="973"/>
      <c r="DF21" s="974"/>
      <c r="DG21" s="972"/>
      <c r="DH21" s="973"/>
      <c r="DI21" s="973"/>
      <c r="DJ21" s="973"/>
      <c r="DK21" s="974"/>
      <c r="DL21" s="972"/>
      <c r="DM21" s="973"/>
      <c r="DN21" s="973"/>
      <c r="DO21" s="973"/>
      <c r="DP21" s="974"/>
      <c r="DQ21" s="972"/>
      <c r="DR21" s="973"/>
      <c r="DS21" s="973"/>
      <c r="DT21" s="973"/>
      <c r="DU21" s="974"/>
      <c r="DV21" s="975"/>
      <c r="DW21" s="976"/>
      <c r="DX21" s="976"/>
      <c r="DY21" s="976"/>
      <c r="DZ21" s="977"/>
      <c r="EA21" s="226"/>
    </row>
    <row r="22" spans="1:131" s="227" customFormat="1" ht="26.25" customHeight="1" x14ac:dyDescent="0.15">
      <c r="A22" s="230">
        <v>16</v>
      </c>
      <c r="B22" s="1013"/>
      <c r="C22" s="1014"/>
      <c r="D22" s="1014"/>
      <c r="E22" s="1014"/>
      <c r="F22" s="1014"/>
      <c r="G22" s="1014"/>
      <c r="H22" s="1014"/>
      <c r="I22" s="1014"/>
      <c r="J22" s="1014"/>
      <c r="K22" s="1014"/>
      <c r="L22" s="1014"/>
      <c r="M22" s="1014"/>
      <c r="N22" s="1014"/>
      <c r="O22" s="1014"/>
      <c r="P22" s="1015"/>
      <c r="Q22" s="1056"/>
      <c r="R22" s="1057"/>
      <c r="S22" s="1057"/>
      <c r="T22" s="1057"/>
      <c r="U22" s="1057"/>
      <c r="V22" s="1057"/>
      <c r="W22" s="1057"/>
      <c r="X22" s="1057"/>
      <c r="Y22" s="1057"/>
      <c r="Z22" s="1057"/>
      <c r="AA22" s="1057"/>
      <c r="AB22" s="1057"/>
      <c r="AC22" s="1057"/>
      <c r="AD22" s="1057"/>
      <c r="AE22" s="1058"/>
      <c r="AF22" s="1018"/>
      <c r="AG22" s="1019"/>
      <c r="AH22" s="1019"/>
      <c r="AI22" s="1019"/>
      <c r="AJ22" s="1020"/>
      <c r="AK22" s="1059"/>
      <c r="AL22" s="1060"/>
      <c r="AM22" s="1060"/>
      <c r="AN22" s="1060"/>
      <c r="AO22" s="1060"/>
      <c r="AP22" s="1060"/>
      <c r="AQ22" s="1060"/>
      <c r="AR22" s="1060"/>
      <c r="AS22" s="1060"/>
      <c r="AT22" s="1060"/>
      <c r="AU22" s="1061"/>
      <c r="AV22" s="1061"/>
      <c r="AW22" s="1061"/>
      <c r="AX22" s="1061"/>
      <c r="AY22" s="1062"/>
      <c r="AZ22" s="1011" t="s">
        <v>391</v>
      </c>
      <c r="BA22" s="1011"/>
      <c r="BB22" s="1011"/>
      <c r="BC22" s="1011"/>
      <c r="BD22" s="1012"/>
      <c r="BE22" s="224"/>
      <c r="BF22" s="224"/>
      <c r="BG22" s="224"/>
      <c r="BH22" s="224"/>
      <c r="BI22" s="224"/>
      <c r="BJ22" s="224"/>
      <c r="BK22" s="224"/>
      <c r="BL22" s="224"/>
      <c r="BM22" s="224"/>
      <c r="BN22" s="224"/>
      <c r="BO22" s="224"/>
      <c r="BP22" s="224"/>
      <c r="BQ22" s="230">
        <v>16</v>
      </c>
      <c r="BR22" s="231"/>
      <c r="BS22" s="975"/>
      <c r="BT22" s="976"/>
      <c r="BU22" s="976"/>
      <c r="BV22" s="976"/>
      <c r="BW22" s="976"/>
      <c r="BX22" s="976"/>
      <c r="BY22" s="976"/>
      <c r="BZ22" s="976"/>
      <c r="CA22" s="976"/>
      <c r="CB22" s="976"/>
      <c r="CC22" s="976"/>
      <c r="CD22" s="976"/>
      <c r="CE22" s="976"/>
      <c r="CF22" s="976"/>
      <c r="CG22" s="997"/>
      <c r="CH22" s="972"/>
      <c r="CI22" s="973"/>
      <c r="CJ22" s="973"/>
      <c r="CK22" s="973"/>
      <c r="CL22" s="974"/>
      <c r="CM22" s="972"/>
      <c r="CN22" s="973"/>
      <c r="CO22" s="973"/>
      <c r="CP22" s="973"/>
      <c r="CQ22" s="974"/>
      <c r="CR22" s="972"/>
      <c r="CS22" s="973"/>
      <c r="CT22" s="973"/>
      <c r="CU22" s="973"/>
      <c r="CV22" s="974"/>
      <c r="CW22" s="972"/>
      <c r="CX22" s="973"/>
      <c r="CY22" s="973"/>
      <c r="CZ22" s="973"/>
      <c r="DA22" s="974"/>
      <c r="DB22" s="972"/>
      <c r="DC22" s="973"/>
      <c r="DD22" s="973"/>
      <c r="DE22" s="973"/>
      <c r="DF22" s="974"/>
      <c r="DG22" s="972"/>
      <c r="DH22" s="973"/>
      <c r="DI22" s="973"/>
      <c r="DJ22" s="973"/>
      <c r="DK22" s="974"/>
      <c r="DL22" s="972"/>
      <c r="DM22" s="973"/>
      <c r="DN22" s="973"/>
      <c r="DO22" s="973"/>
      <c r="DP22" s="974"/>
      <c r="DQ22" s="972"/>
      <c r="DR22" s="973"/>
      <c r="DS22" s="973"/>
      <c r="DT22" s="973"/>
      <c r="DU22" s="974"/>
      <c r="DV22" s="975"/>
      <c r="DW22" s="976"/>
      <c r="DX22" s="976"/>
      <c r="DY22" s="976"/>
      <c r="DZ22" s="977"/>
      <c r="EA22" s="226"/>
    </row>
    <row r="23" spans="1:131" s="227" customFormat="1" ht="26.25" customHeight="1" thickBot="1" x14ac:dyDescent="0.2">
      <c r="A23" s="232" t="s">
        <v>392</v>
      </c>
      <c r="B23" s="920" t="s">
        <v>393</v>
      </c>
      <c r="C23" s="921"/>
      <c r="D23" s="921"/>
      <c r="E23" s="921"/>
      <c r="F23" s="921"/>
      <c r="G23" s="921"/>
      <c r="H23" s="921"/>
      <c r="I23" s="921"/>
      <c r="J23" s="921"/>
      <c r="K23" s="921"/>
      <c r="L23" s="921"/>
      <c r="M23" s="921"/>
      <c r="N23" s="921"/>
      <c r="O23" s="921"/>
      <c r="P23" s="931"/>
      <c r="Q23" s="1050"/>
      <c r="R23" s="1044"/>
      <c r="S23" s="1044"/>
      <c r="T23" s="1044"/>
      <c r="U23" s="1044"/>
      <c r="V23" s="1044"/>
      <c r="W23" s="1044"/>
      <c r="X23" s="1044"/>
      <c r="Y23" s="1044"/>
      <c r="Z23" s="1044"/>
      <c r="AA23" s="1044"/>
      <c r="AB23" s="1044"/>
      <c r="AC23" s="1044"/>
      <c r="AD23" s="1044"/>
      <c r="AE23" s="1051"/>
      <c r="AF23" s="1052">
        <v>152</v>
      </c>
      <c r="AG23" s="1044"/>
      <c r="AH23" s="1044"/>
      <c r="AI23" s="1044"/>
      <c r="AJ23" s="1053"/>
      <c r="AK23" s="1054"/>
      <c r="AL23" s="1055"/>
      <c r="AM23" s="1055"/>
      <c r="AN23" s="1055"/>
      <c r="AO23" s="1055"/>
      <c r="AP23" s="1044"/>
      <c r="AQ23" s="1044"/>
      <c r="AR23" s="1044"/>
      <c r="AS23" s="1044"/>
      <c r="AT23" s="1044"/>
      <c r="AU23" s="1045"/>
      <c r="AV23" s="1045"/>
      <c r="AW23" s="1045"/>
      <c r="AX23" s="1045"/>
      <c r="AY23" s="1046"/>
      <c r="AZ23" s="1047" t="s">
        <v>128</v>
      </c>
      <c r="BA23" s="1048"/>
      <c r="BB23" s="1048"/>
      <c r="BC23" s="1048"/>
      <c r="BD23" s="1049"/>
      <c r="BE23" s="224"/>
      <c r="BF23" s="224"/>
      <c r="BG23" s="224"/>
      <c r="BH23" s="224"/>
      <c r="BI23" s="224"/>
      <c r="BJ23" s="224"/>
      <c r="BK23" s="224"/>
      <c r="BL23" s="224"/>
      <c r="BM23" s="224"/>
      <c r="BN23" s="224"/>
      <c r="BO23" s="224"/>
      <c r="BP23" s="224"/>
      <c r="BQ23" s="230">
        <v>17</v>
      </c>
      <c r="BR23" s="231"/>
      <c r="BS23" s="975"/>
      <c r="BT23" s="976"/>
      <c r="BU23" s="976"/>
      <c r="BV23" s="976"/>
      <c r="BW23" s="976"/>
      <c r="BX23" s="976"/>
      <c r="BY23" s="976"/>
      <c r="BZ23" s="976"/>
      <c r="CA23" s="976"/>
      <c r="CB23" s="976"/>
      <c r="CC23" s="976"/>
      <c r="CD23" s="976"/>
      <c r="CE23" s="976"/>
      <c r="CF23" s="976"/>
      <c r="CG23" s="997"/>
      <c r="CH23" s="972"/>
      <c r="CI23" s="973"/>
      <c r="CJ23" s="973"/>
      <c r="CK23" s="973"/>
      <c r="CL23" s="974"/>
      <c r="CM23" s="972"/>
      <c r="CN23" s="973"/>
      <c r="CO23" s="973"/>
      <c r="CP23" s="973"/>
      <c r="CQ23" s="974"/>
      <c r="CR23" s="972"/>
      <c r="CS23" s="973"/>
      <c r="CT23" s="973"/>
      <c r="CU23" s="973"/>
      <c r="CV23" s="974"/>
      <c r="CW23" s="972"/>
      <c r="CX23" s="973"/>
      <c r="CY23" s="973"/>
      <c r="CZ23" s="973"/>
      <c r="DA23" s="974"/>
      <c r="DB23" s="972"/>
      <c r="DC23" s="973"/>
      <c r="DD23" s="973"/>
      <c r="DE23" s="973"/>
      <c r="DF23" s="974"/>
      <c r="DG23" s="972"/>
      <c r="DH23" s="973"/>
      <c r="DI23" s="973"/>
      <c r="DJ23" s="973"/>
      <c r="DK23" s="974"/>
      <c r="DL23" s="972"/>
      <c r="DM23" s="973"/>
      <c r="DN23" s="973"/>
      <c r="DO23" s="973"/>
      <c r="DP23" s="974"/>
      <c r="DQ23" s="972"/>
      <c r="DR23" s="973"/>
      <c r="DS23" s="973"/>
      <c r="DT23" s="973"/>
      <c r="DU23" s="974"/>
      <c r="DV23" s="975"/>
      <c r="DW23" s="976"/>
      <c r="DX23" s="976"/>
      <c r="DY23" s="976"/>
      <c r="DZ23" s="977"/>
      <c r="EA23" s="226"/>
    </row>
    <row r="24" spans="1:131" s="227" customFormat="1" ht="26.25" customHeight="1" x14ac:dyDescent="0.15">
      <c r="A24" s="1043" t="s">
        <v>394</v>
      </c>
      <c r="B24" s="1043"/>
      <c r="C24" s="1043"/>
      <c r="D24" s="1043"/>
      <c r="E24" s="1043"/>
      <c r="F24" s="1043"/>
      <c r="G24" s="1043"/>
      <c r="H24" s="1043"/>
      <c r="I24" s="1043"/>
      <c r="J24" s="1043"/>
      <c r="K24" s="1043"/>
      <c r="L24" s="1043"/>
      <c r="M24" s="1043"/>
      <c r="N24" s="1043"/>
      <c r="O24" s="1043"/>
      <c r="P24" s="1043"/>
      <c r="Q24" s="1043"/>
      <c r="R24" s="1043"/>
      <c r="S24" s="1043"/>
      <c r="T24" s="1043"/>
      <c r="U24" s="1043"/>
      <c r="V24" s="1043"/>
      <c r="W24" s="1043"/>
      <c r="X24" s="1043"/>
      <c r="Y24" s="1043"/>
      <c r="Z24" s="1043"/>
      <c r="AA24" s="1043"/>
      <c r="AB24" s="1043"/>
      <c r="AC24" s="1043"/>
      <c r="AD24" s="1043"/>
      <c r="AE24" s="1043"/>
      <c r="AF24" s="1043"/>
      <c r="AG24" s="1043"/>
      <c r="AH24" s="1043"/>
      <c r="AI24" s="1043"/>
      <c r="AJ24" s="1043"/>
      <c r="AK24" s="1043"/>
      <c r="AL24" s="1043"/>
      <c r="AM24" s="1043"/>
      <c r="AN24" s="1043"/>
      <c r="AO24" s="1043"/>
      <c r="AP24" s="1043"/>
      <c r="AQ24" s="1043"/>
      <c r="AR24" s="1043"/>
      <c r="AS24" s="1043"/>
      <c r="AT24" s="1043"/>
      <c r="AU24" s="1043"/>
      <c r="AV24" s="1043"/>
      <c r="AW24" s="1043"/>
      <c r="AX24" s="1043"/>
      <c r="AY24" s="1043"/>
      <c r="AZ24" s="223"/>
      <c r="BA24" s="223"/>
      <c r="BB24" s="223"/>
      <c r="BC24" s="223"/>
      <c r="BD24" s="223"/>
      <c r="BE24" s="224"/>
      <c r="BF24" s="224"/>
      <c r="BG24" s="224"/>
      <c r="BH24" s="224"/>
      <c r="BI24" s="224"/>
      <c r="BJ24" s="224"/>
      <c r="BK24" s="224"/>
      <c r="BL24" s="224"/>
      <c r="BM24" s="224"/>
      <c r="BN24" s="224"/>
      <c r="BO24" s="224"/>
      <c r="BP24" s="224"/>
      <c r="BQ24" s="230">
        <v>18</v>
      </c>
      <c r="BR24" s="231"/>
      <c r="BS24" s="975"/>
      <c r="BT24" s="976"/>
      <c r="BU24" s="976"/>
      <c r="BV24" s="976"/>
      <c r="BW24" s="976"/>
      <c r="BX24" s="976"/>
      <c r="BY24" s="976"/>
      <c r="BZ24" s="976"/>
      <c r="CA24" s="976"/>
      <c r="CB24" s="976"/>
      <c r="CC24" s="976"/>
      <c r="CD24" s="976"/>
      <c r="CE24" s="976"/>
      <c r="CF24" s="976"/>
      <c r="CG24" s="997"/>
      <c r="CH24" s="972"/>
      <c r="CI24" s="973"/>
      <c r="CJ24" s="973"/>
      <c r="CK24" s="973"/>
      <c r="CL24" s="974"/>
      <c r="CM24" s="972"/>
      <c r="CN24" s="973"/>
      <c r="CO24" s="973"/>
      <c r="CP24" s="973"/>
      <c r="CQ24" s="974"/>
      <c r="CR24" s="972"/>
      <c r="CS24" s="973"/>
      <c r="CT24" s="973"/>
      <c r="CU24" s="973"/>
      <c r="CV24" s="974"/>
      <c r="CW24" s="972"/>
      <c r="CX24" s="973"/>
      <c r="CY24" s="973"/>
      <c r="CZ24" s="973"/>
      <c r="DA24" s="974"/>
      <c r="DB24" s="972"/>
      <c r="DC24" s="973"/>
      <c r="DD24" s="973"/>
      <c r="DE24" s="973"/>
      <c r="DF24" s="974"/>
      <c r="DG24" s="972"/>
      <c r="DH24" s="973"/>
      <c r="DI24" s="973"/>
      <c r="DJ24" s="973"/>
      <c r="DK24" s="974"/>
      <c r="DL24" s="972"/>
      <c r="DM24" s="973"/>
      <c r="DN24" s="973"/>
      <c r="DO24" s="973"/>
      <c r="DP24" s="974"/>
      <c r="DQ24" s="972"/>
      <c r="DR24" s="973"/>
      <c r="DS24" s="973"/>
      <c r="DT24" s="973"/>
      <c r="DU24" s="974"/>
      <c r="DV24" s="975"/>
      <c r="DW24" s="976"/>
      <c r="DX24" s="976"/>
      <c r="DY24" s="976"/>
      <c r="DZ24" s="977"/>
      <c r="EA24" s="226"/>
    </row>
    <row r="25" spans="1:131" ht="26.25" customHeight="1" thickBot="1" x14ac:dyDescent="0.2">
      <c r="A25" s="1042" t="s">
        <v>395</v>
      </c>
      <c r="B25" s="1042"/>
      <c r="C25" s="1042"/>
      <c r="D25" s="1042"/>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c r="AH25" s="1042"/>
      <c r="AI25" s="1042"/>
      <c r="AJ25" s="1042"/>
      <c r="AK25" s="1042"/>
      <c r="AL25" s="1042"/>
      <c r="AM25" s="1042"/>
      <c r="AN25" s="1042"/>
      <c r="AO25" s="1042"/>
      <c r="AP25" s="1042"/>
      <c r="AQ25" s="1042"/>
      <c r="AR25" s="1042"/>
      <c r="AS25" s="1042"/>
      <c r="AT25" s="1042"/>
      <c r="AU25" s="1042"/>
      <c r="AV25" s="1042"/>
      <c r="AW25" s="1042"/>
      <c r="AX25" s="1042"/>
      <c r="AY25" s="1042"/>
      <c r="AZ25" s="1042"/>
      <c r="BA25" s="1042"/>
      <c r="BB25" s="1042"/>
      <c r="BC25" s="1042"/>
      <c r="BD25" s="1042"/>
      <c r="BE25" s="1042"/>
      <c r="BF25" s="1042"/>
      <c r="BG25" s="1042"/>
      <c r="BH25" s="1042"/>
      <c r="BI25" s="1042"/>
      <c r="BJ25" s="223"/>
      <c r="BK25" s="223"/>
      <c r="BL25" s="223"/>
      <c r="BM25" s="223"/>
      <c r="BN25" s="223"/>
      <c r="BO25" s="233"/>
      <c r="BP25" s="233"/>
      <c r="BQ25" s="230">
        <v>19</v>
      </c>
      <c r="BR25" s="231"/>
      <c r="BS25" s="975"/>
      <c r="BT25" s="976"/>
      <c r="BU25" s="976"/>
      <c r="BV25" s="976"/>
      <c r="BW25" s="976"/>
      <c r="BX25" s="976"/>
      <c r="BY25" s="976"/>
      <c r="BZ25" s="976"/>
      <c r="CA25" s="976"/>
      <c r="CB25" s="976"/>
      <c r="CC25" s="976"/>
      <c r="CD25" s="976"/>
      <c r="CE25" s="976"/>
      <c r="CF25" s="976"/>
      <c r="CG25" s="997"/>
      <c r="CH25" s="972"/>
      <c r="CI25" s="973"/>
      <c r="CJ25" s="973"/>
      <c r="CK25" s="973"/>
      <c r="CL25" s="974"/>
      <c r="CM25" s="972"/>
      <c r="CN25" s="973"/>
      <c r="CO25" s="973"/>
      <c r="CP25" s="973"/>
      <c r="CQ25" s="974"/>
      <c r="CR25" s="972"/>
      <c r="CS25" s="973"/>
      <c r="CT25" s="973"/>
      <c r="CU25" s="973"/>
      <c r="CV25" s="974"/>
      <c r="CW25" s="972"/>
      <c r="CX25" s="973"/>
      <c r="CY25" s="973"/>
      <c r="CZ25" s="973"/>
      <c r="DA25" s="974"/>
      <c r="DB25" s="972"/>
      <c r="DC25" s="973"/>
      <c r="DD25" s="973"/>
      <c r="DE25" s="973"/>
      <c r="DF25" s="974"/>
      <c r="DG25" s="972"/>
      <c r="DH25" s="973"/>
      <c r="DI25" s="973"/>
      <c r="DJ25" s="973"/>
      <c r="DK25" s="974"/>
      <c r="DL25" s="972"/>
      <c r="DM25" s="973"/>
      <c r="DN25" s="973"/>
      <c r="DO25" s="973"/>
      <c r="DP25" s="974"/>
      <c r="DQ25" s="972"/>
      <c r="DR25" s="973"/>
      <c r="DS25" s="973"/>
      <c r="DT25" s="973"/>
      <c r="DU25" s="974"/>
      <c r="DV25" s="975"/>
      <c r="DW25" s="976"/>
      <c r="DX25" s="976"/>
      <c r="DY25" s="976"/>
      <c r="DZ25" s="977"/>
      <c r="EA25" s="221"/>
    </row>
    <row r="26" spans="1:131" ht="26.25" customHeight="1" x14ac:dyDescent="0.15">
      <c r="A26" s="978" t="s">
        <v>373</v>
      </c>
      <c r="B26" s="979"/>
      <c r="C26" s="979"/>
      <c r="D26" s="979"/>
      <c r="E26" s="979"/>
      <c r="F26" s="979"/>
      <c r="G26" s="979"/>
      <c r="H26" s="979"/>
      <c r="I26" s="979"/>
      <c r="J26" s="979"/>
      <c r="K26" s="979"/>
      <c r="L26" s="979"/>
      <c r="M26" s="979"/>
      <c r="N26" s="979"/>
      <c r="O26" s="979"/>
      <c r="P26" s="980"/>
      <c r="Q26" s="984" t="s">
        <v>396</v>
      </c>
      <c r="R26" s="985"/>
      <c r="S26" s="985"/>
      <c r="T26" s="985"/>
      <c r="U26" s="986"/>
      <c r="V26" s="984" t="s">
        <v>397</v>
      </c>
      <c r="W26" s="985"/>
      <c r="X26" s="985"/>
      <c r="Y26" s="985"/>
      <c r="Z26" s="986"/>
      <c r="AA26" s="984" t="s">
        <v>398</v>
      </c>
      <c r="AB26" s="985"/>
      <c r="AC26" s="985"/>
      <c r="AD26" s="985"/>
      <c r="AE26" s="985"/>
      <c r="AF26" s="1038" t="s">
        <v>399</v>
      </c>
      <c r="AG26" s="991"/>
      <c r="AH26" s="991"/>
      <c r="AI26" s="991"/>
      <c r="AJ26" s="1039"/>
      <c r="AK26" s="985" t="s">
        <v>400</v>
      </c>
      <c r="AL26" s="985"/>
      <c r="AM26" s="985"/>
      <c r="AN26" s="985"/>
      <c r="AO26" s="986"/>
      <c r="AP26" s="984" t="s">
        <v>401</v>
      </c>
      <c r="AQ26" s="985"/>
      <c r="AR26" s="985"/>
      <c r="AS26" s="985"/>
      <c r="AT26" s="986"/>
      <c r="AU26" s="984" t="s">
        <v>402</v>
      </c>
      <c r="AV26" s="985"/>
      <c r="AW26" s="985"/>
      <c r="AX26" s="985"/>
      <c r="AY26" s="986"/>
      <c r="AZ26" s="984" t="s">
        <v>403</v>
      </c>
      <c r="BA26" s="985"/>
      <c r="BB26" s="985"/>
      <c r="BC26" s="985"/>
      <c r="BD26" s="986"/>
      <c r="BE26" s="984" t="s">
        <v>380</v>
      </c>
      <c r="BF26" s="985"/>
      <c r="BG26" s="985"/>
      <c r="BH26" s="985"/>
      <c r="BI26" s="998"/>
      <c r="BJ26" s="223"/>
      <c r="BK26" s="223"/>
      <c r="BL26" s="223"/>
      <c r="BM26" s="223"/>
      <c r="BN26" s="223"/>
      <c r="BO26" s="233"/>
      <c r="BP26" s="233"/>
      <c r="BQ26" s="230">
        <v>20</v>
      </c>
      <c r="BR26" s="231"/>
      <c r="BS26" s="975"/>
      <c r="BT26" s="976"/>
      <c r="BU26" s="976"/>
      <c r="BV26" s="976"/>
      <c r="BW26" s="976"/>
      <c r="BX26" s="976"/>
      <c r="BY26" s="976"/>
      <c r="BZ26" s="976"/>
      <c r="CA26" s="976"/>
      <c r="CB26" s="976"/>
      <c r="CC26" s="976"/>
      <c r="CD26" s="976"/>
      <c r="CE26" s="976"/>
      <c r="CF26" s="976"/>
      <c r="CG26" s="997"/>
      <c r="CH26" s="972"/>
      <c r="CI26" s="973"/>
      <c r="CJ26" s="973"/>
      <c r="CK26" s="973"/>
      <c r="CL26" s="974"/>
      <c r="CM26" s="972"/>
      <c r="CN26" s="973"/>
      <c r="CO26" s="973"/>
      <c r="CP26" s="973"/>
      <c r="CQ26" s="974"/>
      <c r="CR26" s="972"/>
      <c r="CS26" s="973"/>
      <c r="CT26" s="973"/>
      <c r="CU26" s="973"/>
      <c r="CV26" s="974"/>
      <c r="CW26" s="972"/>
      <c r="CX26" s="973"/>
      <c r="CY26" s="973"/>
      <c r="CZ26" s="973"/>
      <c r="DA26" s="974"/>
      <c r="DB26" s="972"/>
      <c r="DC26" s="973"/>
      <c r="DD26" s="973"/>
      <c r="DE26" s="973"/>
      <c r="DF26" s="974"/>
      <c r="DG26" s="972"/>
      <c r="DH26" s="973"/>
      <c r="DI26" s="973"/>
      <c r="DJ26" s="973"/>
      <c r="DK26" s="974"/>
      <c r="DL26" s="972"/>
      <c r="DM26" s="973"/>
      <c r="DN26" s="973"/>
      <c r="DO26" s="973"/>
      <c r="DP26" s="974"/>
      <c r="DQ26" s="972"/>
      <c r="DR26" s="973"/>
      <c r="DS26" s="973"/>
      <c r="DT26" s="973"/>
      <c r="DU26" s="974"/>
      <c r="DV26" s="975"/>
      <c r="DW26" s="976"/>
      <c r="DX26" s="976"/>
      <c r="DY26" s="976"/>
      <c r="DZ26" s="977"/>
      <c r="EA26" s="221"/>
    </row>
    <row r="27" spans="1:131" ht="26.25" customHeight="1" thickBot="1" x14ac:dyDescent="0.2">
      <c r="A27" s="981"/>
      <c r="B27" s="982"/>
      <c r="C27" s="982"/>
      <c r="D27" s="982"/>
      <c r="E27" s="982"/>
      <c r="F27" s="982"/>
      <c r="G27" s="982"/>
      <c r="H27" s="982"/>
      <c r="I27" s="982"/>
      <c r="J27" s="982"/>
      <c r="K27" s="982"/>
      <c r="L27" s="982"/>
      <c r="M27" s="982"/>
      <c r="N27" s="982"/>
      <c r="O27" s="982"/>
      <c r="P27" s="983"/>
      <c r="Q27" s="987"/>
      <c r="R27" s="988"/>
      <c r="S27" s="988"/>
      <c r="T27" s="988"/>
      <c r="U27" s="989"/>
      <c r="V27" s="987"/>
      <c r="W27" s="988"/>
      <c r="X27" s="988"/>
      <c r="Y27" s="988"/>
      <c r="Z27" s="989"/>
      <c r="AA27" s="987"/>
      <c r="AB27" s="988"/>
      <c r="AC27" s="988"/>
      <c r="AD27" s="988"/>
      <c r="AE27" s="988"/>
      <c r="AF27" s="1040"/>
      <c r="AG27" s="994"/>
      <c r="AH27" s="994"/>
      <c r="AI27" s="994"/>
      <c r="AJ27" s="1041"/>
      <c r="AK27" s="988"/>
      <c r="AL27" s="988"/>
      <c r="AM27" s="988"/>
      <c r="AN27" s="988"/>
      <c r="AO27" s="989"/>
      <c r="AP27" s="987"/>
      <c r="AQ27" s="988"/>
      <c r="AR27" s="988"/>
      <c r="AS27" s="988"/>
      <c r="AT27" s="989"/>
      <c r="AU27" s="987"/>
      <c r="AV27" s="988"/>
      <c r="AW27" s="988"/>
      <c r="AX27" s="988"/>
      <c r="AY27" s="989"/>
      <c r="AZ27" s="987"/>
      <c r="BA27" s="988"/>
      <c r="BB27" s="988"/>
      <c r="BC27" s="988"/>
      <c r="BD27" s="989"/>
      <c r="BE27" s="987"/>
      <c r="BF27" s="988"/>
      <c r="BG27" s="988"/>
      <c r="BH27" s="988"/>
      <c r="BI27" s="999"/>
      <c r="BJ27" s="223"/>
      <c r="BK27" s="223"/>
      <c r="BL27" s="223"/>
      <c r="BM27" s="223"/>
      <c r="BN27" s="223"/>
      <c r="BO27" s="233"/>
      <c r="BP27" s="233"/>
      <c r="BQ27" s="230">
        <v>21</v>
      </c>
      <c r="BR27" s="231"/>
      <c r="BS27" s="975"/>
      <c r="BT27" s="976"/>
      <c r="BU27" s="976"/>
      <c r="BV27" s="976"/>
      <c r="BW27" s="976"/>
      <c r="BX27" s="976"/>
      <c r="BY27" s="976"/>
      <c r="BZ27" s="976"/>
      <c r="CA27" s="976"/>
      <c r="CB27" s="976"/>
      <c r="CC27" s="976"/>
      <c r="CD27" s="976"/>
      <c r="CE27" s="976"/>
      <c r="CF27" s="976"/>
      <c r="CG27" s="997"/>
      <c r="CH27" s="972"/>
      <c r="CI27" s="973"/>
      <c r="CJ27" s="973"/>
      <c r="CK27" s="973"/>
      <c r="CL27" s="974"/>
      <c r="CM27" s="972"/>
      <c r="CN27" s="973"/>
      <c r="CO27" s="973"/>
      <c r="CP27" s="973"/>
      <c r="CQ27" s="974"/>
      <c r="CR27" s="972"/>
      <c r="CS27" s="973"/>
      <c r="CT27" s="973"/>
      <c r="CU27" s="973"/>
      <c r="CV27" s="974"/>
      <c r="CW27" s="972"/>
      <c r="CX27" s="973"/>
      <c r="CY27" s="973"/>
      <c r="CZ27" s="973"/>
      <c r="DA27" s="974"/>
      <c r="DB27" s="972"/>
      <c r="DC27" s="973"/>
      <c r="DD27" s="973"/>
      <c r="DE27" s="973"/>
      <c r="DF27" s="974"/>
      <c r="DG27" s="972"/>
      <c r="DH27" s="973"/>
      <c r="DI27" s="973"/>
      <c r="DJ27" s="973"/>
      <c r="DK27" s="974"/>
      <c r="DL27" s="972"/>
      <c r="DM27" s="973"/>
      <c r="DN27" s="973"/>
      <c r="DO27" s="973"/>
      <c r="DP27" s="974"/>
      <c r="DQ27" s="972"/>
      <c r="DR27" s="973"/>
      <c r="DS27" s="973"/>
      <c r="DT27" s="973"/>
      <c r="DU27" s="974"/>
      <c r="DV27" s="975"/>
      <c r="DW27" s="976"/>
      <c r="DX27" s="976"/>
      <c r="DY27" s="976"/>
      <c r="DZ27" s="977"/>
      <c r="EA27" s="221"/>
    </row>
    <row r="28" spans="1:131" ht="26.25" customHeight="1" thickTop="1" x14ac:dyDescent="0.15">
      <c r="A28" s="234">
        <v>1</v>
      </c>
      <c r="B28" s="1030" t="s">
        <v>404</v>
      </c>
      <c r="C28" s="1031"/>
      <c r="D28" s="1031"/>
      <c r="E28" s="1031"/>
      <c r="F28" s="1031"/>
      <c r="G28" s="1031"/>
      <c r="H28" s="1031"/>
      <c r="I28" s="1031"/>
      <c r="J28" s="1031"/>
      <c r="K28" s="1031"/>
      <c r="L28" s="1031"/>
      <c r="M28" s="1031"/>
      <c r="N28" s="1031"/>
      <c r="O28" s="1031"/>
      <c r="P28" s="1032"/>
      <c r="Q28" s="1033">
        <v>244</v>
      </c>
      <c r="R28" s="1034"/>
      <c r="S28" s="1034"/>
      <c r="T28" s="1034"/>
      <c r="U28" s="1034"/>
      <c r="V28" s="1034">
        <v>208</v>
      </c>
      <c r="W28" s="1034"/>
      <c r="X28" s="1034"/>
      <c r="Y28" s="1034"/>
      <c r="Z28" s="1034"/>
      <c r="AA28" s="1034">
        <v>36</v>
      </c>
      <c r="AB28" s="1034"/>
      <c r="AC28" s="1034"/>
      <c r="AD28" s="1034"/>
      <c r="AE28" s="1035"/>
      <c r="AF28" s="1036">
        <v>36</v>
      </c>
      <c r="AG28" s="1034"/>
      <c r="AH28" s="1034"/>
      <c r="AI28" s="1034"/>
      <c r="AJ28" s="1037"/>
      <c r="AK28" s="1025">
        <v>19</v>
      </c>
      <c r="AL28" s="1026"/>
      <c r="AM28" s="1026"/>
      <c r="AN28" s="1026"/>
      <c r="AO28" s="1026"/>
      <c r="AP28" s="1026">
        <v>0</v>
      </c>
      <c r="AQ28" s="1026"/>
      <c r="AR28" s="1026"/>
      <c r="AS28" s="1026"/>
      <c r="AT28" s="1026"/>
      <c r="AU28" s="1026">
        <v>0</v>
      </c>
      <c r="AV28" s="1026"/>
      <c r="AW28" s="1026"/>
      <c r="AX28" s="1026"/>
      <c r="AY28" s="1026"/>
      <c r="AZ28" s="1027"/>
      <c r="BA28" s="1027"/>
      <c r="BB28" s="1027"/>
      <c r="BC28" s="1027"/>
      <c r="BD28" s="1027"/>
      <c r="BE28" s="1028"/>
      <c r="BF28" s="1028"/>
      <c r="BG28" s="1028"/>
      <c r="BH28" s="1028"/>
      <c r="BI28" s="1029"/>
      <c r="BJ28" s="223"/>
      <c r="BK28" s="223"/>
      <c r="BL28" s="223"/>
      <c r="BM28" s="223"/>
      <c r="BN28" s="223"/>
      <c r="BO28" s="233"/>
      <c r="BP28" s="233"/>
      <c r="BQ28" s="230">
        <v>22</v>
      </c>
      <c r="BR28" s="231"/>
      <c r="BS28" s="975"/>
      <c r="BT28" s="976"/>
      <c r="BU28" s="976"/>
      <c r="BV28" s="976"/>
      <c r="BW28" s="976"/>
      <c r="BX28" s="976"/>
      <c r="BY28" s="976"/>
      <c r="BZ28" s="976"/>
      <c r="CA28" s="976"/>
      <c r="CB28" s="976"/>
      <c r="CC28" s="976"/>
      <c r="CD28" s="976"/>
      <c r="CE28" s="976"/>
      <c r="CF28" s="976"/>
      <c r="CG28" s="997"/>
      <c r="CH28" s="972"/>
      <c r="CI28" s="973"/>
      <c r="CJ28" s="973"/>
      <c r="CK28" s="973"/>
      <c r="CL28" s="974"/>
      <c r="CM28" s="972"/>
      <c r="CN28" s="973"/>
      <c r="CO28" s="973"/>
      <c r="CP28" s="973"/>
      <c r="CQ28" s="974"/>
      <c r="CR28" s="972"/>
      <c r="CS28" s="973"/>
      <c r="CT28" s="973"/>
      <c r="CU28" s="973"/>
      <c r="CV28" s="974"/>
      <c r="CW28" s="972"/>
      <c r="CX28" s="973"/>
      <c r="CY28" s="973"/>
      <c r="CZ28" s="973"/>
      <c r="DA28" s="974"/>
      <c r="DB28" s="972"/>
      <c r="DC28" s="973"/>
      <c r="DD28" s="973"/>
      <c r="DE28" s="973"/>
      <c r="DF28" s="974"/>
      <c r="DG28" s="972"/>
      <c r="DH28" s="973"/>
      <c r="DI28" s="973"/>
      <c r="DJ28" s="973"/>
      <c r="DK28" s="974"/>
      <c r="DL28" s="972"/>
      <c r="DM28" s="973"/>
      <c r="DN28" s="973"/>
      <c r="DO28" s="973"/>
      <c r="DP28" s="974"/>
      <c r="DQ28" s="972"/>
      <c r="DR28" s="973"/>
      <c r="DS28" s="973"/>
      <c r="DT28" s="973"/>
      <c r="DU28" s="974"/>
      <c r="DV28" s="975"/>
      <c r="DW28" s="976"/>
      <c r="DX28" s="976"/>
      <c r="DY28" s="976"/>
      <c r="DZ28" s="977"/>
      <c r="EA28" s="221"/>
    </row>
    <row r="29" spans="1:131" ht="26.25" customHeight="1" x14ac:dyDescent="0.15">
      <c r="A29" s="234">
        <v>2</v>
      </c>
      <c r="B29" s="1013" t="s">
        <v>405</v>
      </c>
      <c r="C29" s="1014"/>
      <c r="D29" s="1014"/>
      <c r="E29" s="1014"/>
      <c r="F29" s="1014"/>
      <c r="G29" s="1014"/>
      <c r="H29" s="1014"/>
      <c r="I29" s="1014"/>
      <c r="J29" s="1014"/>
      <c r="K29" s="1014"/>
      <c r="L29" s="1014"/>
      <c r="M29" s="1014"/>
      <c r="N29" s="1014"/>
      <c r="O29" s="1014"/>
      <c r="P29" s="1015"/>
      <c r="Q29" s="1021">
        <v>9</v>
      </c>
      <c r="R29" s="1022"/>
      <c r="S29" s="1022"/>
      <c r="T29" s="1022"/>
      <c r="U29" s="1022"/>
      <c r="V29" s="1022">
        <v>6</v>
      </c>
      <c r="W29" s="1022"/>
      <c r="X29" s="1022"/>
      <c r="Y29" s="1022"/>
      <c r="Z29" s="1022"/>
      <c r="AA29" s="1022">
        <v>3</v>
      </c>
      <c r="AB29" s="1022"/>
      <c r="AC29" s="1022"/>
      <c r="AD29" s="1022"/>
      <c r="AE29" s="1023"/>
      <c r="AF29" s="1018">
        <v>3</v>
      </c>
      <c r="AG29" s="1019"/>
      <c r="AH29" s="1019"/>
      <c r="AI29" s="1019"/>
      <c r="AJ29" s="1020"/>
      <c r="AK29" s="963">
        <v>3</v>
      </c>
      <c r="AL29" s="954"/>
      <c r="AM29" s="954"/>
      <c r="AN29" s="954"/>
      <c r="AO29" s="954"/>
      <c r="AP29" s="954">
        <v>0</v>
      </c>
      <c r="AQ29" s="954"/>
      <c r="AR29" s="954"/>
      <c r="AS29" s="954"/>
      <c r="AT29" s="954"/>
      <c r="AU29" s="954">
        <v>0</v>
      </c>
      <c r="AV29" s="954"/>
      <c r="AW29" s="954"/>
      <c r="AX29" s="954"/>
      <c r="AY29" s="954"/>
      <c r="AZ29" s="1024"/>
      <c r="BA29" s="1024"/>
      <c r="BB29" s="1024"/>
      <c r="BC29" s="1024"/>
      <c r="BD29" s="1024"/>
      <c r="BE29" s="955"/>
      <c r="BF29" s="955"/>
      <c r="BG29" s="955"/>
      <c r="BH29" s="955"/>
      <c r="BI29" s="956"/>
      <c r="BJ29" s="223"/>
      <c r="BK29" s="223"/>
      <c r="BL29" s="223"/>
      <c r="BM29" s="223"/>
      <c r="BN29" s="223"/>
      <c r="BO29" s="233"/>
      <c r="BP29" s="233"/>
      <c r="BQ29" s="230">
        <v>23</v>
      </c>
      <c r="BR29" s="231"/>
      <c r="BS29" s="975"/>
      <c r="BT29" s="976"/>
      <c r="BU29" s="976"/>
      <c r="BV29" s="976"/>
      <c r="BW29" s="976"/>
      <c r="BX29" s="976"/>
      <c r="BY29" s="976"/>
      <c r="BZ29" s="976"/>
      <c r="CA29" s="976"/>
      <c r="CB29" s="976"/>
      <c r="CC29" s="976"/>
      <c r="CD29" s="976"/>
      <c r="CE29" s="976"/>
      <c r="CF29" s="976"/>
      <c r="CG29" s="997"/>
      <c r="CH29" s="972"/>
      <c r="CI29" s="973"/>
      <c r="CJ29" s="973"/>
      <c r="CK29" s="973"/>
      <c r="CL29" s="974"/>
      <c r="CM29" s="972"/>
      <c r="CN29" s="973"/>
      <c r="CO29" s="973"/>
      <c r="CP29" s="973"/>
      <c r="CQ29" s="974"/>
      <c r="CR29" s="972"/>
      <c r="CS29" s="973"/>
      <c r="CT29" s="973"/>
      <c r="CU29" s="973"/>
      <c r="CV29" s="974"/>
      <c r="CW29" s="972"/>
      <c r="CX29" s="973"/>
      <c r="CY29" s="973"/>
      <c r="CZ29" s="973"/>
      <c r="DA29" s="974"/>
      <c r="DB29" s="972"/>
      <c r="DC29" s="973"/>
      <c r="DD29" s="973"/>
      <c r="DE29" s="973"/>
      <c r="DF29" s="974"/>
      <c r="DG29" s="972"/>
      <c r="DH29" s="973"/>
      <c r="DI29" s="973"/>
      <c r="DJ29" s="973"/>
      <c r="DK29" s="974"/>
      <c r="DL29" s="972"/>
      <c r="DM29" s="973"/>
      <c r="DN29" s="973"/>
      <c r="DO29" s="973"/>
      <c r="DP29" s="974"/>
      <c r="DQ29" s="972"/>
      <c r="DR29" s="973"/>
      <c r="DS29" s="973"/>
      <c r="DT29" s="973"/>
      <c r="DU29" s="974"/>
      <c r="DV29" s="975"/>
      <c r="DW29" s="976"/>
      <c r="DX29" s="976"/>
      <c r="DY29" s="976"/>
      <c r="DZ29" s="977"/>
      <c r="EA29" s="221"/>
    </row>
    <row r="30" spans="1:131" ht="26.25" customHeight="1" x14ac:dyDescent="0.15">
      <c r="A30" s="234">
        <v>3</v>
      </c>
      <c r="B30" s="1013" t="s">
        <v>406</v>
      </c>
      <c r="C30" s="1014"/>
      <c r="D30" s="1014"/>
      <c r="E30" s="1014"/>
      <c r="F30" s="1014"/>
      <c r="G30" s="1014"/>
      <c r="H30" s="1014"/>
      <c r="I30" s="1014"/>
      <c r="J30" s="1014"/>
      <c r="K30" s="1014"/>
      <c r="L30" s="1014"/>
      <c r="M30" s="1014"/>
      <c r="N30" s="1014"/>
      <c r="O30" s="1014"/>
      <c r="P30" s="1015"/>
      <c r="Q30" s="1021">
        <v>205</v>
      </c>
      <c r="R30" s="1022"/>
      <c r="S30" s="1022"/>
      <c r="T30" s="1022"/>
      <c r="U30" s="1022"/>
      <c r="V30" s="1022">
        <v>194</v>
      </c>
      <c r="W30" s="1022"/>
      <c r="X30" s="1022"/>
      <c r="Y30" s="1022"/>
      <c r="Z30" s="1022"/>
      <c r="AA30" s="1022">
        <v>11</v>
      </c>
      <c r="AB30" s="1022"/>
      <c r="AC30" s="1022"/>
      <c r="AD30" s="1022"/>
      <c r="AE30" s="1023"/>
      <c r="AF30" s="1018">
        <v>5</v>
      </c>
      <c r="AG30" s="1019"/>
      <c r="AH30" s="1019"/>
      <c r="AI30" s="1019"/>
      <c r="AJ30" s="1020"/>
      <c r="AK30" s="963">
        <v>105</v>
      </c>
      <c r="AL30" s="954"/>
      <c r="AM30" s="954"/>
      <c r="AN30" s="954"/>
      <c r="AO30" s="954"/>
      <c r="AP30" s="954">
        <v>26</v>
      </c>
      <c r="AQ30" s="954"/>
      <c r="AR30" s="954"/>
      <c r="AS30" s="954"/>
      <c r="AT30" s="954"/>
      <c r="AU30" s="954">
        <v>13</v>
      </c>
      <c r="AV30" s="954"/>
      <c r="AW30" s="954"/>
      <c r="AX30" s="954"/>
      <c r="AY30" s="954"/>
      <c r="AZ30" s="1024"/>
      <c r="BA30" s="1024"/>
      <c r="BB30" s="1024"/>
      <c r="BC30" s="1024"/>
      <c r="BD30" s="1024"/>
      <c r="BE30" s="955" t="s">
        <v>407</v>
      </c>
      <c r="BF30" s="955"/>
      <c r="BG30" s="955"/>
      <c r="BH30" s="955"/>
      <c r="BI30" s="956"/>
      <c r="BJ30" s="223"/>
      <c r="BK30" s="223"/>
      <c r="BL30" s="223"/>
      <c r="BM30" s="223"/>
      <c r="BN30" s="223"/>
      <c r="BO30" s="233"/>
      <c r="BP30" s="233"/>
      <c r="BQ30" s="230">
        <v>24</v>
      </c>
      <c r="BR30" s="231"/>
      <c r="BS30" s="975"/>
      <c r="BT30" s="976"/>
      <c r="BU30" s="976"/>
      <c r="BV30" s="976"/>
      <c r="BW30" s="976"/>
      <c r="BX30" s="976"/>
      <c r="BY30" s="976"/>
      <c r="BZ30" s="976"/>
      <c r="CA30" s="976"/>
      <c r="CB30" s="976"/>
      <c r="CC30" s="976"/>
      <c r="CD30" s="976"/>
      <c r="CE30" s="976"/>
      <c r="CF30" s="976"/>
      <c r="CG30" s="997"/>
      <c r="CH30" s="972"/>
      <c r="CI30" s="973"/>
      <c r="CJ30" s="973"/>
      <c r="CK30" s="973"/>
      <c r="CL30" s="974"/>
      <c r="CM30" s="972"/>
      <c r="CN30" s="973"/>
      <c r="CO30" s="973"/>
      <c r="CP30" s="973"/>
      <c r="CQ30" s="974"/>
      <c r="CR30" s="972"/>
      <c r="CS30" s="973"/>
      <c r="CT30" s="973"/>
      <c r="CU30" s="973"/>
      <c r="CV30" s="974"/>
      <c r="CW30" s="972"/>
      <c r="CX30" s="973"/>
      <c r="CY30" s="973"/>
      <c r="CZ30" s="973"/>
      <c r="DA30" s="974"/>
      <c r="DB30" s="972"/>
      <c r="DC30" s="973"/>
      <c r="DD30" s="973"/>
      <c r="DE30" s="973"/>
      <c r="DF30" s="974"/>
      <c r="DG30" s="972"/>
      <c r="DH30" s="973"/>
      <c r="DI30" s="973"/>
      <c r="DJ30" s="973"/>
      <c r="DK30" s="974"/>
      <c r="DL30" s="972"/>
      <c r="DM30" s="973"/>
      <c r="DN30" s="973"/>
      <c r="DO30" s="973"/>
      <c r="DP30" s="974"/>
      <c r="DQ30" s="972"/>
      <c r="DR30" s="973"/>
      <c r="DS30" s="973"/>
      <c r="DT30" s="973"/>
      <c r="DU30" s="974"/>
      <c r="DV30" s="975"/>
      <c r="DW30" s="976"/>
      <c r="DX30" s="976"/>
      <c r="DY30" s="976"/>
      <c r="DZ30" s="977"/>
      <c r="EA30" s="221"/>
    </row>
    <row r="31" spans="1:131" ht="26.25" customHeight="1" x14ac:dyDescent="0.15">
      <c r="A31" s="234">
        <v>4</v>
      </c>
      <c r="B31" s="1013" t="s">
        <v>408</v>
      </c>
      <c r="C31" s="1014"/>
      <c r="D31" s="1014"/>
      <c r="E31" s="1014"/>
      <c r="F31" s="1014"/>
      <c r="G31" s="1014"/>
      <c r="H31" s="1014"/>
      <c r="I31" s="1014"/>
      <c r="J31" s="1014"/>
      <c r="K31" s="1014"/>
      <c r="L31" s="1014"/>
      <c r="M31" s="1014"/>
      <c r="N31" s="1014"/>
      <c r="O31" s="1014"/>
      <c r="P31" s="1015"/>
      <c r="Q31" s="1021">
        <v>86</v>
      </c>
      <c r="R31" s="1022"/>
      <c r="S31" s="1022"/>
      <c r="T31" s="1022"/>
      <c r="U31" s="1022"/>
      <c r="V31" s="1022">
        <v>85</v>
      </c>
      <c r="W31" s="1022"/>
      <c r="X31" s="1022"/>
      <c r="Y31" s="1022"/>
      <c r="Z31" s="1022"/>
      <c r="AA31" s="1022">
        <v>1</v>
      </c>
      <c r="AB31" s="1022"/>
      <c r="AC31" s="1022"/>
      <c r="AD31" s="1022"/>
      <c r="AE31" s="1023"/>
      <c r="AF31" s="1018">
        <v>1</v>
      </c>
      <c r="AG31" s="1019"/>
      <c r="AH31" s="1019"/>
      <c r="AI31" s="1019"/>
      <c r="AJ31" s="1020"/>
      <c r="AK31" s="963">
        <v>59</v>
      </c>
      <c r="AL31" s="954"/>
      <c r="AM31" s="954"/>
      <c r="AN31" s="954"/>
      <c r="AO31" s="954"/>
      <c r="AP31" s="954">
        <v>157</v>
      </c>
      <c r="AQ31" s="954"/>
      <c r="AR31" s="954"/>
      <c r="AS31" s="954"/>
      <c r="AT31" s="954"/>
      <c r="AU31" s="954">
        <v>157</v>
      </c>
      <c r="AV31" s="954"/>
      <c r="AW31" s="954"/>
      <c r="AX31" s="954"/>
      <c r="AY31" s="954"/>
      <c r="AZ31" s="1024"/>
      <c r="BA31" s="1024"/>
      <c r="BB31" s="1024"/>
      <c r="BC31" s="1024"/>
      <c r="BD31" s="1024"/>
      <c r="BE31" s="955" t="s">
        <v>407</v>
      </c>
      <c r="BF31" s="955"/>
      <c r="BG31" s="955"/>
      <c r="BH31" s="955"/>
      <c r="BI31" s="956"/>
      <c r="BJ31" s="223"/>
      <c r="BK31" s="223"/>
      <c r="BL31" s="223"/>
      <c r="BM31" s="223"/>
      <c r="BN31" s="223"/>
      <c r="BO31" s="233"/>
      <c r="BP31" s="233"/>
      <c r="BQ31" s="230">
        <v>25</v>
      </c>
      <c r="BR31" s="231"/>
      <c r="BS31" s="975"/>
      <c r="BT31" s="976"/>
      <c r="BU31" s="976"/>
      <c r="BV31" s="976"/>
      <c r="BW31" s="976"/>
      <c r="BX31" s="976"/>
      <c r="BY31" s="976"/>
      <c r="BZ31" s="976"/>
      <c r="CA31" s="976"/>
      <c r="CB31" s="976"/>
      <c r="CC31" s="976"/>
      <c r="CD31" s="976"/>
      <c r="CE31" s="976"/>
      <c r="CF31" s="976"/>
      <c r="CG31" s="997"/>
      <c r="CH31" s="972"/>
      <c r="CI31" s="973"/>
      <c r="CJ31" s="973"/>
      <c r="CK31" s="973"/>
      <c r="CL31" s="974"/>
      <c r="CM31" s="972"/>
      <c r="CN31" s="973"/>
      <c r="CO31" s="973"/>
      <c r="CP31" s="973"/>
      <c r="CQ31" s="974"/>
      <c r="CR31" s="972"/>
      <c r="CS31" s="973"/>
      <c r="CT31" s="973"/>
      <c r="CU31" s="973"/>
      <c r="CV31" s="974"/>
      <c r="CW31" s="972"/>
      <c r="CX31" s="973"/>
      <c r="CY31" s="973"/>
      <c r="CZ31" s="973"/>
      <c r="DA31" s="974"/>
      <c r="DB31" s="972"/>
      <c r="DC31" s="973"/>
      <c r="DD31" s="973"/>
      <c r="DE31" s="973"/>
      <c r="DF31" s="974"/>
      <c r="DG31" s="972"/>
      <c r="DH31" s="973"/>
      <c r="DI31" s="973"/>
      <c r="DJ31" s="973"/>
      <c r="DK31" s="974"/>
      <c r="DL31" s="972"/>
      <c r="DM31" s="973"/>
      <c r="DN31" s="973"/>
      <c r="DO31" s="973"/>
      <c r="DP31" s="974"/>
      <c r="DQ31" s="972"/>
      <c r="DR31" s="973"/>
      <c r="DS31" s="973"/>
      <c r="DT31" s="973"/>
      <c r="DU31" s="974"/>
      <c r="DV31" s="975"/>
      <c r="DW31" s="976"/>
      <c r="DX31" s="976"/>
      <c r="DY31" s="976"/>
      <c r="DZ31" s="977"/>
      <c r="EA31" s="221"/>
    </row>
    <row r="32" spans="1:131" ht="26.25" customHeight="1" x14ac:dyDescent="0.15">
      <c r="A32" s="234">
        <v>5</v>
      </c>
      <c r="B32" s="1013" t="s">
        <v>409</v>
      </c>
      <c r="C32" s="1014"/>
      <c r="D32" s="1014"/>
      <c r="E32" s="1014"/>
      <c r="F32" s="1014"/>
      <c r="G32" s="1014"/>
      <c r="H32" s="1014"/>
      <c r="I32" s="1014"/>
      <c r="J32" s="1014"/>
      <c r="K32" s="1014"/>
      <c r="L32" s="1014"/>
      <c r="M32" s="1014"/>
      <c r="N32" s="1014"/>
      <c r="O32" s="1014"/>
      <c r="P32" s="1015"/>
      <c r="Q32" s="1021">
        <v>14</v>
      </c>
      <c r="R32" s="1022"/>
      <c r="S32" s="1022"/>
      <c r="T32" s="1022"/>
      <c r="U32" s="1022"/>
      <c r="V32" s="1022">
        <v>14</v>
      </c>
      <c r="W32" s="1022"/>
      <c r="X32" s="1022"/>
      <c r="Y32" s="1022"/>
      <c r="Z32" s="1022"/>
      <c r="AA32" s="1022">
        <v>0</v>
      </c>
      <c r="AB32" s="1022"/>
      <c r="AC32" s="1022"/>
      <c r="AD32" s="1022"/>
      <c r="AE32" s="1023"/>
      <c r="AF32" s="1018">
        <v>0</v>
      </c>
      <c r="AG32" s="1019"/>
      <c r="AH32" s="1019"/>
      <c r="AI32" s="1019"/>
      <c r="AJ32" s="1020"/>
      <c r="AK32" s="963">
        <v>11</v>
      </c>
      <c r="AL32" s="954"/>
      <c r="AM32" s="954"/>
      <c r="AN32" s="954"/>
      <c r="AO32" s="954"/>
      <c r="AP32" s="954">
        <v>36</v>
      </c>
      <c r="AQ32" s="954"/>
      <c r="AR32" s="954"/>
      <c r="AS32" s="954"/>
      <c r="AT32" s="954"/>
      <c r="AU32" s="954">
        <v>36</v>
      </c>
      <c r="AV32" s="954"/>
      <c r="AW32" s="954"/>
      <c r="AX32" s="954"/>
      <c r="AY32" s="954"/>
      <c r="AZ32" s="1024"/>
      <c r="BA32" s="1024"/>
      <c r="BB32" s="1024"/>
      <c r="BC32" s="1024"/>
      <c r="BD32" s="1024"/>
      <c r="BE32" s="955" t="s">
        <v>407</v>
      </c>
      <c r="BF32" s="955"/>
      <c r="BG32" s="955"/>
      <c r="BH32" s="955"/>
      <c r="BI32" s="956"/>
      <c r="BJ32" s="223"/>
      <c r="BK32" s="223"/>
      <c r="BL32" s="223"/>
      <c r="BM32" s="223"/>
      <c r="BN32" s="223"/>
      <c r="BO32" s="233"/>
      <c r="BP32" s="233"/>
      <c r="BQ32" s="230">
        <v>26</v>
      </c>
      <c r="BR32" s="231"/>
      <c r="BS32" s="975"/>
      <c r="BT32" s="976"/>
      <c r="BU32" s="976"/>
      <c r="BV32" s="976"/>
      <c r="BW32" s="976"/>
      <c r="BX32" s="976"/>
      <c r="BY32" s="976"/>
      <c r="BZ32" s="976"/>
      <c r="CA32" s="976"/>
      <c r="CB32" s="976"/>
      <c r="CC32" s="976"/>
      <c r="CD32" s="976"/>
      <c r="CE32" s="976"/>
      <c r="CF32" s="976"/>
      <c r="CG32" s="997"/>
      <c r="CH32" s="972"/>
      <c r="CI32" s="973"/>
      <c r="CJ32" s="973"/>
      <c r="CK32" s="973"/>
      <c r="CL32" s="974"/>
      <c r="CM32" s="972"/>
      <c r="CN32" s="973"/>
      <c r="CO32" s="973"/>
      <c r="CP32" s="973"/>
      <c r="CQ32" s="974"/>
      <c r="CR32" s="972"/>
      <c r="CS32" s="973"/>
      <c r="CT32" s="973"/>
      <c r="CU32" s="973"/>
      <c r="CV32" s="974"/>
      <c r="CW32" s="972"/>
      <c r="CX32" s="973"/>
      <c r="CY32" s="973"/>
      <c r="CZ32" s="973"/>
      <c r="DA32" s="974"/>
      <c r="DB32" s="972"/>
      <c r="DC32" s="973"/>
      <c r="DD32" s="973"/>
      <c r="DE32" s="973"/>
      <c r="DF32" s="974"/>
      <c r="DG32" s="972"/>
      <c r="DH32" s="973"/>
      <c r="DI32" s="973"/>
      <c r="DJ32" s="973"/>
      <c r="DK32" s="974"/>
      <c r="DL32" s="972"/>
      <c r="DM32" s="973"/>
      <c r="DN32" s="973"/>
      <c r="DO32" s="973"/>
      <c r="DP32" s="974"/>
      <c r="DQ32" s="972"/>
      <c r="DR32" s="973"/>
      <c r="DS32" s="973"/>
      <c r="DT32" s="973"/>
      <c r="DU32" s="974"/>
      <c r="DV32" s="975"/>
      <c r="DW32" s="976"/>
      <c r="DX32" s="976"/>
      <c r="DY32" s="976"/>
      <c r="DZ32" s="977"/>
      <c r="EA32" s="221"/>
    </row>
    <row r="33" spans="1:131" ht="26.25" customHeight="1" x14ac:dyDescent="0.15">
      <c r="A33" s="234">
        <v>6</v>
      </c>
      <c r="B33" s="1013" t="s">
        <v>410</v>
      </c>
      <c r="C33" s="1014"/>
      <c r="D33" s="1014"/>
      <c r="E33" s="1014"/>
      <c r="F33" s="1014"/>
      <c r="G33" s="1014"/>
      <c r="H33" s="1014"/>
      <c r="I33" s="1014"/>
      <c r="J33" s="1014"/>
      <c r="K33" s="1014"/>
      <c r="L33" s="1014"/>
      <c r="M33" s="1014"/>
      <c r="N33" s="1014"/>
      <c r="O33" s="1014"/>
      <c r="P33" s="1015"/>
      <c r="Q33" s="1021">
        <v>6</v>
      </c>
      <c r="R33" s="1022"/>
      <c r="S33" s="1022"/>
      <c r="T33" s="1022"/>
      <c r="U33" s="1022"/>
      <c r="V33" s="1022">
        <v>6</v>
      </c>
      <c r="W33" s="1022"/>
      <c r="X33" s="1022"/>
      <c r="Y33" s="1022"/>
      <c r="Z33" s="1022"/>
      <c r="AA33" s="1022">
        <v>0</v>
      </c>
      <c r="AB33" s="1022"/>
      <c r="AC33" s="1022"/>
      <c r="AD33" s="1022"/>
      <c r="AE33" s="1023"/>
      <c r="AF33" s="1018">
        <v>0</v>
      </c>
      <c r="AG33" s="1019"/>
      <c r="AH33" s="1019"/>
      <c r="AI33" s="1019"/>
      <c r="AJ33" s="1020"/>
      <c r="AK33" s="963">
        <v>5</v>
      </c>
      <c r="AL33" s="954"/>
      <c r="AM33" s="954"/>
      <c r="AN33" s="954"/>
      <c r="AO33" s="954"/>
      <c r="AP33" s="954">
        <v>6</v>
      </c>
      <c r="AQ33" s="954"/>
      <c r="AR33" s="954"/>
      <c r="AS33" s="954"/>
      <c r="AT33" s="954"/>
      <c r="AU33" s="954">
        <v>6</v>
      </c>
      <c r="AV33" s="954"/>
      <c r="AW33" s="954"/>
      <c r="AX33" s="954"/>
      <c r="AY33" s="954"/>
      <c r="AZ33" s="1024"/>
      <c r="BA33" s="1024"/>
      <c r="BB33" s="1024"/>
      <c r="BC33" s="1024"/>
      <c r="BD33" s="1024"/>
      <c r="BE33" s="955" t="s">
        <v>407</v>
      </c>
      <c r="BF33" s="955"/>
      <c r="BG33" s="955"/>
      <c r="BH33" s="955"/>
      <c r="BI33" s="956"/>
      <c r="BJ33" s="223"/>
      <c r="BK33" s="223"/>
      <c r="BL33" s="223"/>
      <c r="BM33" s="223"/>
      <c r="BN33" s="223"/>
      <c r="BO33" s="233"/>
      <c r="BP33" s="233"/>
      <c r="BQ33" s="230">
        <v>27</v>
      </c>
      <c r="BR33" s="231"/>
      <c r="BS33" s="975"/>
      <c r="BT33" s="976"/>
      <c r="BU33" s="976"/>
      <c r="BV33" s="976"/>
      <c r="BW33" s="976"/>
      <c r="BX33" s="976"/>
      <c r="BY33" s="976"/>
      <c r="BZ33" s="976"/>
      <c r="CA33" s="976"/>
      <c r="CB33" s="976"/>
      <c r="CC33" s="976"/>
      <c r="CD33" s="976"/>
      <c r="CE33" s="976"/>
      <c r="CF33" s="976"/>
      <c r="CG33" s="997"/>
      <c r="CH33" s="972"/>
      <c r="CI33" s="973"/>
      <c r="CJ33" s="973"/>
      <c r="CK33" s="973"/>
      <c r="CL33" s="974"/>
      <c r="CM33" s="972"/>
      <c r="CN33" s="973"/>
      <c r="CO33" s="973"/>
      <c r="CP33" s="973"/>
      <c r="CQ33" s="974"/>
      <c r="CR33" s="972"/>
      <c r="CS33" s="973"/>
      <c r="CT33" s="973"/>
      <c r="CU33" s="973"/>
      <c r="CV33" s="974"/>
      <c r="CW33" s="972"/>
      <c r="CX33" s="973"/>
      <c r="CY33" s="973"/>
      <c r="CZ33" s="973"/>
      <c r="DA33" s="974"/>
      <c r="DB33" s="972"/>
      <c r="DC33" s="973"/>
      <c r="DD33" s="973"/>
      <c r="DE33" s="973"/>
      <c r="DF33" s="974"/>
      <c r="DG33" s="972"/>
      <c r="DH33" s="973"/>
      <c r="DI33" s="973"/>
      <c r="DJ33" s="973"/>
      <c r="DK33" s="974"/>
      <c r="DL33" s="972"/>
      <c r="DM33" s="973"/>
      <c r="DN33" s="973"/>
      <c r="DO33" s="973"/>
      <c r="DP33" s="974"/>
      <c r="DQ33" s="972"/>
      <c r="DR33" s="973"/>
      <c r="DS33" s="973"/>
      <c r="DT33" s="973"/>
      <c r="DU33" s="974"/>
      <c r="DV33" s="975"/>
      <c r="DW33" s="976"/>
      <c r="DX33" s="976"/>
      <c r="DY33" s="976"/>
      <c r="DZ33" s="977"/>
      <c r="EA33" s="221"/>
    </row>
    <row r="34" spans="1:131" ht="26.25" customHeight="1" x14ac:dyDescent="0.15">
      <c r="A34" s="234">
        <v>7</v>
      </c>
      <c r="B34" s="1013" t="s">
        <v>411</v>
      </c>
      <c r="C34" s="1014"/>
      <c r="D34" s="1014"/>
      <c r="E34" s="1014"/>
      <c r="F34" s="1014"/>
      <c r="G34" s="1014"/>
      <c r="H34" s="1014"/>
      <c r="I34" s="1014"/>
      <c r="J34" s="1014"/>
      <c r="K34" s="1014"/>
      <c r="L34" s="1014"/>
      <c r="M34" s="1014"/>
      <c r="N34" s="1014"/>
      <c r="O34" s="1014"/>
      <c r="P34" s="1015"/>
      <c r="Q34" s="1021">
        <v>769</v>
      </c>
      <c r="R34" s="1022"/>
      <c r="S34" s="1022"/>
      <c r="T34" s="1022"/>
      <c r="U34" s="1022"/>
      <c r="V34" s="1022">
        <v>736</v>
      </c>
      <c r="W34" s="1022"/>
      <c r="X34" s="1022"/>
      <c r="Y34" s="1022"/>
      <c r="Z34" s="1022"/>
      <c r="AA34" s="1022">
        <v>33</v>
      </c>
      <c r="AB34" s="1022"/>
      <c r="AC34" s="1022"/>
      <c r="AD34" s="1022"/>
      <c r="AE34" s="1023"/>
      <c r="AF34" s="1018" t="s">
        <v>128</v>
      </c>
      <c r="AG34" s="1019"/>
      <c r="AH34" s="1019"/>
      <c r="AI34" s="1019"/>
      <c r="AJ34" s="1020"/>
      <c r="AK34" s="963">
        <v>63</v>
      </c>
      <c r="AL34" s="954"/>
      <c r="AM34" s="954"/>
      <c r="AN34" s="954"/>
      <c r="AO34" s="954"/>
      <c r="AP34" s="954">
        <v>250</v>
      </c>
      <c r="AQ34" s="954"/>
      <c r="AR34" s="954"/>
      <c r="AS34" s="954"/>
      <c r="AT34" s="954"/>
      <c r="AU34" s="954">
        <v>0</v>
      </c>
      <c r="AV34" s="954"/>
      <c r="AW34" s="954"/>
      <c r="AX34" s="954"/>
      <c r="AY34" s="954"/>
      <c r="AZ34" s="1024"/>
      <c r="BA34" s="1024"/>
      <c r="BB34" s="1024"/>
      <c r="BC34" s="1024"/>
      <c r="BD34" s="1024"/>
      <c r="BE34" s="955" t="s">
        <v>407</v>
      </c>
      <c r="BF34" s="955"/>
      <c r="BG34" s="955"/>
      <c r="BH34" s="955"/>
      <c r="BI34" s="956"/>
      <c r="BJ34" s="223"/>
      <c r="BK34" s="223"/>
      <c r="BL34" s="223"/>
      <c r="BM34" s="223"/>
      <c r="BN34" s="223"/>
      <c r="BO34" s="233"/>
      <c r="BP34" s="233"/>
      <c r="BQ34" s="230">
        <v>28</v>
      </c>
      <c r="BR34" s="231"/>
      <c r="BS34" s="975"/>
      <c r="BT34" s="976"/>
      <c r="BU34" s="976"/>
      <c r="BV34" s="976"/>
      <c r="BW34" s="976"/>
      <c r="BX34" s="976"/>
      <c r="BY34" s="976"/>
      <c r="BZ34" s="976"/>
      <c r="CA34" s="976"/>
      <c r="CB34" s="976"/>
      <c r="CC34" s="976"/>
      <c r="CD34" s="976"/>
      <c r="CE34" s="976"/>
      <c r="CF34" s="976"/>
      <c r="CG34" s="997"/>
      <c r="CH34" s="972"/>
      <c r="CI34" s="973"/>
      <c r="CJ34" s="973"/>
      <c r="CK34" s="973"/>
      <c r="CL34" s="974"/>
      <c r="CM34" s="972"/>
      <c r="CN34" s="973"/>
      <c r="CO34" s="973"/>
      <c r="CP34" s="973"/>
      <c r="CQ34" s="974"/>
      <c r="CR34" s="972"/>
      <c r="CS34" s="973"/>
      <c r="CT34" s="973"/>
      <c r="CU34" s="973"/>
      <c r="CV34" s="974"/>
      <c r="CW34" s="972"/>
      <c r="CX34" s="973"/>
      <c r="CY34" s="973"/>
      <c r="CZ34" s="973"/>
      <c r="DA34" s="974"/>
      <c r="DB34" s="972"/>
      <c r="DC34" s="973"/>
      <c r="DD34" s="973"/>
      <c r="DE34" s="973"/>
      <c r="DF34" s="974"/>
      <c r="DG34" s="972"/>
      <c r="DH34" s="973"/>
      <c r="DI34" s="973"/>
      <c r="DJ34" s="973"/>
      <c r="DK34" s="974"/>
      <c r="DL34" s="972"/>
      <c r="DM34" s="973"/>
      <c r="DN34" s="973"/>
      <c r="DO34" s="973"/>
      <c r="DP34" s="974"/>
      <c r="DQ34" s="972"/>
      <c r="DR34" s="973"/>
      <c r="DS34" s="973"/>
      <c r="DT34" s="973"/>
      <c r="DU34" s="974"/>
      <c r="DV34" s="975"/>
      <c r="DW34" s="976"/>
      <c r="DX34" s="976"/>
      <c r="DY34" s="976"/>
      <c r="DZ34" s="977"/>
      <c r="EA34" s="221"/>
    </row>
    <row r="35" spans="1:131" ht="26.25" customHeight="1" x14ac:dyDescent="0.15">
      <c r="A35" s="234">
        <v>8</v>
      </c>
      <c r="B35" s="1013"/>
      <c r="C35" s="1014"/>
      <c r="D35" s="1014"/>
      <c r="E35" s="1014"/>
      <c r="F35" s="1014"/>
      <c r="G35" s="1014"/>
      <c r="H35" s="1014"/>
      <c r="I35" s="1014"/>
      <c r="J35" s="1014"/>
      <c r="K35" s="1014"/>
      <c r="L35" s="1014"/>
      <c r="M35" s="1014"/>
      <c r="N35" s="1014"/>
      <c r="O35" s="1014"/>
      <c r="P35" s="1015"/>
      <c r="Q35" s="1021"/>
      <c r="R35" s="1022"/>
      <c r="S35" s="1022"/>
      <c r="T35" s="1022"/>
      <c r="U35" s="1022"/>
      <c r="V35" s="1022"/>
      <c r="W35" s="1022"/>
      <c r="X35" s="1022"/>
      <c r="Y35" s="1022"/>
      <c r="Z35" s="1022"/>
      <c r="AA35" s="1022"/>
      <c r="AB35" s="1022"/>
      <c r="AC35" s="1022"/>
      <c r="AD35" s="1022"/>
      <c r="AE35" s="1023"/>
      <c r="AF35" s="1018"/>
      <c r="AG35" s="1019"/>
      <c r="AH35" s="1019"/>
      <c r="AI35" s="1019"/>
      <c r="AJ35" s="1020"/>
      <c r="AK35" s="963"/>
      <c r="AL35" s="954"/>
      <c r="AM35" s="954"/>
      <c r="AN35" s="954"/>
      <c r="AO35" s="954"/>
      <c r="AP35" s="954"/>
      <c r="AQ35" s="954"/>
      <c r="AR35" s="954"/>
      <c r="AS35" s="954"/>
      <c r="AT35" s="954"/>
      <c r="AU35" s="954"/>
      <c r="AV35" s="954"/>
      <c r="AW35" s="954"/>
      <c r="AX35" s="954"/>
      <c r="AY35" s="954"/>
      <c r="AZ35" s="1024"/>
      <c r="BA35" s="1024"/>
      <c r="BB35" s="1024"/>
      <c r="BC35" s="1024"/>
      <c r="BD35" s="1024"/>
      <c r="BE35" s="955"/>
      <c r="BF35" s="955"/>
      <c r="BG35" s="955"/>
      <c r="BH35" s="955"/>
      <c r="BI35" s="956"/>
      <c r="BJ35" s="223"/>
      <c r="BK35" s="223"/>
      <c r="BL35" s="223"/>
      <c r="BM35" s="223"/>
      <c r="BN35" s="223"/>
      <c r="BO35" s="233"/>
      <c r="BP35" s="233"/>
      <c r="BQ35" s="230">
        <v>29</v>
      </c>
      <c r="BR35" s="231"/>
      <c r="BS35" s="975"/>
      <c r="BT35" s="976"/>
      <c r="BU35" s="976"/>
      <c r="BV35" s="976"/>
      <c r="BW35" s="976"/>
      <c r="BX35" s="976"/>
      <c r="BY35" s="976"/>
      <c r="BZ35" s="976"/>
      <c r="CA35" s="976"/>
      <c r="CB35" s="976"/>
      <c r="CC35" s="976"/>
      <c r="CD35" s="976"/>
      <c r="CE35" s="976"/>
      <c r="CF35" s="976"/>
      <c r="CG35" s="997"/>
      <c r="CH35" s="972"/>
      <c r="CI35" s="973"/>
      <c r="CJ35" s="973"/>
      <c r="CK35" s="973"/>
      <c r="CL35" s="974"/>
      <c r="CM35" s="972"/>
      <c r="CN35" s="973"/>
      <c r="CO35" s="973"/>
      <c r="CP35" s="973"/>
      <c r="CQ35" s="974"/>
      <c r="CR35" s="972"/>
      <c r="CS35" s="973"/>
      <c r="CT35" s="973"/>
      <c r="CU35" s="973"/>
      <c r="CV35" s="974"/>
      <c r="CW35" s="972"/>
      <c r="CX35" s="973"/>
      <c r="CY35" s="973"/>
      <c r="CZ35" s="973"/>
      <c r="DA35" s="974"/>
      <c r="DB35" s="972"/>
      <c r="DC35" s="973"/>
      <c r="DD35" s="973"/>
      <c r="DE35" s="973"/>
      <c r="DF35" s="974"/>
      <c r="DG35" s="972"/>
      <c r="DH35" s="973"/>
      <c r="DI35" s="973"/>
      <c r="DJ35" s="973"/>
      <c r="DK35" s="974"/>
      <c r="DL35" s="972"/>
      <c r="DM35" s="973"/>
      <c r="DN35" s="973"/>
      <c r="DO35" s="973"/>
      <c r="DP35" s="974"/>
      <c r="DQ35" s="972"/>
      <c r="DR35" s="973"/>
      <c r="DS35" s="973"/>
      <c r="DT35" s="973"/>
      <c r="DU35" s="974"/>
      <c r="DV35" s="975"/>
      <c r="DW35" s="976"/>
      <c r="DX35" s="976"/>
      <c r="DY35" s="976"/>
      <c r="DZ35" s="977"/>
      <c r="EA35" s="221"/>
    </row>
    <row r="36" spans="1:131" ht="26.25" customHeight="1" x14ac:dyDescent="0.15">
      <c r="A36" s="234">
        <v>9</v>
      </c>
      <c r="B36" s="1013"/>
      <c r="C36" s="1014"/>
      <c r="D36" s="1014"/>
      <c r="E36" s="1014"/>
      <c r="F36" s="1014"/>
      <c r="G36" s="1014"/>
      <c r="H36" s="1014"/>
      <c r="I36" s="1014"/>
      <c r="J36" s="1014"/>
      <c r="K36" s="1014"/>
      <c r="L36" s="1014"/>
      <c r="M36" s="1014"/>
      <c r="N36" s="1014"/>
      <c r="O36" s="1014"/>
      <c r="P36" s="1015"/>
      <c r="Q36" s="1021"/>
      <c r="R36" s="1022"/>
      <c r="S36" s="1022"/>
      <c r="T36" s="1022"/>
      <c r="U36" s="1022"/>
      <c r="V36" s="1022"/>
      <c r="W36" s="1022"/>
      <c r="X36" s="1022"/>
      <c r="Y36" s="1022"/>
      <c r="Z36" s="1022"/>
      <c r="AA36" s="1022"/>
      <c r="AB36" s="1022"/>
      <c r="AC36" s="1022"/>
      <c r="AD36" s="1022"/>
      <c r="AE36" s="1023"/>
      <c r="AF36" s="1018"/>
      <c r="AG36" s="1019"/>
      <c r="AH36" s="1019"/>
      <c r="AI36" s="1019"/>
      <c r="AJ36" s="1020"/>
      <c r="AK36" s="963"/>
      <c r="AL36" s="954"/>
      <c r="AM36" s="954"/>
      <c r="AN36" s="954"/>
      <c r="AO36" s="954"/>
      <c r="AP36" s="954"/>
      <c r="AQ36" s="954"/>
      <c r="AR36" s="954"/>
      <c r="AS36" s="954"/>
      <c r="AT36" s="954"/>
      <c r="AU36" s="954"/>
      <c r="AV36" s="954"/>
      <c r="AW36" s="954"/>
      <c r="AX36" s="954"/>
      <c r="AY36" s="954"/>
      <c r="AZ36" s="1024"/>
      <c r="BA36" s="1024"/>
      <c r="BB36" s="1024"/>
      <c r="BC36" s="1024"/>
      <c r="BD36" s="1024"/>
      <c r="BE36" s="955"/>
      <c r="BF36" s="955"/>
      <c r="BG36" s="955"/>
      <c r="BH36" s="955"/>
      <c r="BI36" s="956"/>
      <c r="BJ36" s="223"/>
      <c r="BK36" s="223"/>
      <c r="BL36" s="223"/>
      <c r="BM36" s="223"/>
      <c r="BN36" s="223"/>
      <c r="BO36" s="233"/>
      <c r="BP36" s="233"/>
      <c r="BQ36" s="230">
        <v>30</v>
      </c>
      <c r="BR36" s="231"/>
      <c r="BS36" s="975"/>
      <c r="BT36" s="976"/>
      <c r="BU36" s="976"/>
      <c r="BV36" s="976"/>
      <c r="BW36" s="976"/>
      <c r="BX36" s="976"/>
      <c r="BY36" s="976"/>
      <c r="BZ36" s="976"/>
      <c r="CA36" s="976"/>
      <c r="CB36" s="976"/>
      <c r="CC36" s="976"/>
      <c r="CD36" s="976"/>
      <c r="CE36" s="976"/>
      <c r="CF36" s="976"/>
      <c r="CG36" s="997"/>
      <c r="CH36" s="972"/>
      <c r="CI36" s="973"/>
      <c r="CJ36" s="973"/>
      <c r="CK36" s="973"/>
      <c r="CL36" s="974"/>
      <c r="CM36" s="972"/>
      <c r="CN36" s="973"/>
      <c r="CO36" s="973"/>
      <c r="CP36" s="973"/>
      <c r="CQ36" s="974"/>
      <c r="CR36" s="972"/>
      <c r="CS36" s="973"/>
      <c r="CT36" s="973"/>
      <c r="CU36" s="973"/>
      <c r="CV36" s="974"/>
      <c r="CW36" s="972"/>
      <c r="CX36" s="973"/>
      <c r="CY36" s="973"/>
      <c r="CZ36" s="973"/>
      <c r="DA36" s="974"/>
      <c r="DB36" s="972"/>
      <c r="DC36" s="973"/>
      <c r="DD36" s="973"/>
      <c r="DE36" s="973"/>
      <c r="DF36" s="974"/>
      <c r="DG36" s="972"/>
      <c r="DH36" s="973"/>
      <c r="DI36" s="973"/>
      <c r="DJ36" s="973"/>
      <c r="DK36" s="974"/>
      <c r="DL36" s="972"/>
      <c r="DM36" s="973"/>
      <c r="DN36" s="973"/>
      <c r="DO36" s="973"/>
      <c r="DP36" s="974"/>
      <c r="DQ36" s="972"/>
      <c r="DR36" s="973"/>
      <c r="DS36" s="973"/>
      <c r="DT36" s="973"/>
      <c r="DU36" s="974"/>
      <c r="DV36" s="975"/>
      <c r="DW36" s="976"/>
      <c r="DX36" s="976"/>
      <c r="DY36" s="976"/>
      <c r="DZ36" s="977"/>
      <c r="EA36" s="221"/>
    </row>
    <row r="37" spans="1:131" ht="26.25" customHeight="1" x14ac:dyDescent="0.15">
      <c r="A37" s="234">
        <v>10</v>
      </c>
      <c r="B37" s="1013"/>
      <c r="C37" s="1014"/>
      <c r="D37" s="1014"/>
      <c r="E37" s="1014"/>
      <c r="F37" s="1014"/>
      <c r="G37" s="1014"/>
      <c r="H37" s="1014"/>
      <c r="I37" s="1014"/>
      <c r="J37" s="1014"/>
      <c r="K37" s="1014"/>
      <c r="L37" s="1014"/>
      <c r="M37" s="1014"/>
      <c r="N37" s="1014"/>
      <c r="O37" s="1014"/>
      <c r="P37" s="1015"/>
      <c r="Q37" s="1021"/>
      <c r="R37" s="1022"/>
      <c r="S37" s="1022"/>
      <c r="T37" s="1022"/>
      <c r="U37" s="1022"/>
      <c r="V37" s="1022"/>
      <c r="W37" s="1022"/>
      <c r="X37" s="1022"/>
      <c r="Y37" s="1022"/>
      <c r="Z37" s="1022"/>
      <c r="AA37" s="1022"/>
      <c r="AB37" s="1022"/>
      <c r="AC37" s="1022"/>
      <c r="AD37" s="1022"/>
      <c r="AE37" s="1023"/>
      <c r="AF37" s="1018"/>
      <c r="AG37" s="1019"/>
      <c r="AH37" s="1019"/>
      <c r="AI37" s="1019"/>
      <c r="AJ37" s="1020"/>
      <c r="AK37" s="963"/>
      <c r="AL37" s="954"/>
      <c r="AM37" s="954"/>
      <c r="AN37" s="954"/>
      <c r="AO37" s="954"/>
      <c r="AP37" s="954"/>
      <c r="AQ37" s="954"/>
      <c r="AR37" s="954"/>
      <c r="AS37" s="954"/>
      <c r="AT37" s="954"/>
      <c r="AU37" s="954"/>
      <c r="AV37" s="954"/>
      <c r="AW37" s="954"/>
      <c r="AX37" s="954"/>
      <c r="AY37" s="954"/>
      <c r="AZ37" s="1024"/>
      <c r="BA37" s="1024"/>
      <c r="BB37" s="1024"/>
      <c r="BC37" s="1024"/>
      <c r="BD37" s="1024"/>
      <c r="BE37" s="955"/>
      <c r="BF37" s="955"/>
      <c r="BG37" s="955"/>
      <c r="BH37" s="955"/>
      <c r="BI37" s="956"/>
      <c r="BJ37" s="223"/>
      <c r="BK37" s="223"/>
      <c r="BL37" s="223"/>
      <c r="BM37" s="223"/>
      <c r="BN37" s="223"/>
      <c r="BO37" s="233"/>
      <c r="BP37" s="233"/>
      <c r="BQ37" s="230">
        <v>31</v>
      </c>
      <c r="BR37" s="231"/>
      <c r="BS37" s="975"/>
      <c r="BT37" s="976"/>
      <c r="BU37" s="976"/>
      <c r="BV37" s="976"/>
      <c r="BW37" s="976"/>
      <c r="BX37" s="976"/>
      <c r="BY37" s="976"/>
      <c r="BZ37" s="976"/>
      <c r="CA37" s="976"/>
      <c r="CB37" s="976"/>
      <c r="CC37" s="976"/>
      <c r="CD37" s="976"/>
      <c r="CE37" s="976"/>
      <c r="CF37" s="976"/>
      <c r="CG37" s="997"/>
      <c r="CH37" s="972"/>
      <c r="CI37" s="973"/>
      <c r="CJ37" s="973"/>
      <c r="CK37" s="973"/>
      <c r="CL37" s="974"/>
      <c r="CM37" s="972"/>
      <c r="CN37" s="973"/>
      <c r="CO37" s="973"/>
      <c r="CP37" s="973"/>
      <c r="CQ37" s="974"/>
      <c r="CR37" s="972"/>
      <c r="CS37" s="973"/>
      <c r="CT37" s="973"/>
      <c r="CU37" s="973"/>
      <c r="CV37" s="974"/>
      <c r="CW37" s="972"/>
      <c r="CX37" s="973"/>
      <c r="CY37" s="973"/>
      <c r="CZ37" s="973"/>
      <c r="DA37" s="974"/>
      <c r="DB37" s="972"/>
      <c r="DC37" s="973"/>
      <c r="DD37" s="973"/>
      <c r="DE37" s="973"/>
      <c r="DF37" s="974"/>
      <c r="DG37" s="972"/>
      <c r="DH37" s="973"/>
      <c r="DI37" s="973"/>
      <c r="DJ37" s="973"/>
      <c r="DK37" s="974"/>
      <c r="DL37" s="972"/>
      <c r="DM37" s="973"/>
      <c r="DN37" s="973"/>
      <c r="DO37" s="973"/>
      <c r="DP37" s="974"/>
      <c r="DQ37" s="972"/>
      <c r="DR37" s="973"/>
      <c r="DS37" s="973"/>
      <c r="DT37" s="973"/>
      <c r="DU37" s="974"/>
      <c r="DV37" s="975"/>
      <c r="DW37" s="976"/>
      <c r="DX37" s="976"/>
      <c r="DY37" s="976"/>
      <c r="DZ37" s="977"/>
      <c r="EA37" s="221"/>
    </row>
    <row r="38" spans="1:131" ht="26.25" customHeight="1" x14ac:dyDescent="0.15">
      <c r="A38" s="234">
        <v>11</v>
      </c>
      <c r="B38" s="1013"/>
      <c r="C38" s="1014"/>
      <c r="D38" s="1014"/>
      <c r="E38" s="1014"/>
      <c r="F38" s="1014"/>
      <c r="G38" s="1014"/>
      <c r="H38" s="1014"/>
      <c r="I38" s="1014"/>
      <c r="J38" s="1014"/>
      <c r="K38" s="1014"/>
      <c r="L38" s="1014"/>
      <c r="M38" s="1014"/>
      <c r="N38" s="1014"/>
      <c r="O38" s="1014"/>
      <c r="P38" s="1015"/>
      <c r="Q38" s="1021"/>
      <c r="R38" s="1022"/>
      <c r="S38" s="1022"/>
      <c r="T38" s="1022"/>
      <c r="U38" s="1022"/>
      <c r="V38" s="1022"/>
      <c r="W38" s="1022"/>
      <c r="X38" s="1022"/>
      <c r="Y38" s="1022"/>
      <c r="Z38" s="1022"/>
      <c r="AA38" s="1022"/>
      <c r="AB38" s="1022"/>
      <c r="AC38" s="1022"/>
      <c r="AD38" s="1022"/>
      <c r="AE38" s="1023"/>
      <c r="AF38" s="1018"/>
      <c r="AG38" s="1019"/>
      <c r="AH38" s="1019"/>
      <c r="AI38" s="1019"/>
      <c r="AJ38" s="1020"/>
      <c r="AK38" s="963"/>
      <c r="AL38" s="954"/>
      <c r="AM38" s="954"/>
      <c r="AN38" s="954"/>
      <c r="AO38" s="954"/>
      <c r="AP38" s="954"/>
      <c r="AQ38" s="954"/>
      <c r="AR38" s="954"/>
      <c r="AS38" s="954"/>
      <c r="AT38" s="954"/>
      <c r="AU38" s="954"/>
      <c r="AV38" s="954"/>
      <c r="AW38" s="954"/>
      <c r="AX38" s="954"/>
      <c r="AY38" s="954"/>
      <c r="AZ38" s="1024"/>
      <c r="BA38" s="1024"/>
      <c r="BB38" s="1024"/>
      <c r="BC38" s="1024"/>
      <c r="BD38" s="1024"/>
      <c r="BE38" s="955"/>
      <c r="BF38" s="955"/>
      <c r="BG38" s="955"/>
      <c r="BH38" s="955"/>
      <c r="BI38" s="956"/>
      <c r="BJ38" s="223"/>
      <c r="BK38" s="223"/>
      <c r="BL38" s="223"/>
      <c r="BM38" s="223"/>
      <c r="BN38" s="223"/>
      <c r="BO38" s="233"/>
      <c r="BP38" s="233"/>
      <c r="BQ38" s="230">
        <v>32</v>
      </c>
      <c r="BR38" s="231"/>
      <c r="BS38" s="975"/>
      <c r="BT38" s="976"/>
      <c r="BU38" s="976"/>
      <c r="BV38" s="976"/>
      <c r="BW38" s="976"/>
      <c r="BX38" s="976"/>
      <c r="BY38" s="976"/>
      <c r="BZ38" s="976"/>
      <c r="CA38" s="976"/>
      <c r="CB38" s="976"/>
      <c r="CC38" s="976"/>
      <c r="CD38" s="976"/>
      <c r="CE38" s="976"/>
      <c r="CF38" s="976"/>
      <c r="CG38" s="997"/>
      <c r="CH38" s="972"/>
      <c r="CI38" s="973"/>
      <c r="CJ38" s="973"/>
      <c r="CK38" s="973"/>
      <c r="CL38" s="974"/>
      <c r="CM38" s="972"/>
      <c r="CN38" s="973"/>
      <c r="CO38" s="973"/>
      <c r="CP38" s="973"/>
      <c r="CQ38" s="974"/>
      <c r="CR38" s="972"/>
      <c r="CS38" s="973"/>
      <c r="CT38" s="973"/>
      <c r="CU38" s="973"/>
      <c r="CV38" s="974"/>
      <c r="CW38" s="972"/>
      <c r="CX38" s="973"/>
      <c r="CY38" s="973"/>
      <c r="CZ38" s="973"/>
      <c r="DA38" s="974"/>
      <c r="DB38" s="972"/>
      <c r="DC38" s="973"/>
      <c r="DD38" s="973"/>
      <c r="DE38" s="973"/>
      <c r="DF38" s="974"/>
      <c r="DG38" s="972"/>
      <c r="DH38" s="973"/>
      <c r="DI38" s="973"/>
      <c r="DJ38" s="973"/>
      <c r="DK38" s="974"/>
      <c r="DL38" s="972"/>
      <c r="DM38" s="973"/>
      <c r="DN38" s="973"/>
      <c r="DO38" s="973"/>
      <c r="DP38" s="974"/>
      <c r="DQ38" s="972"/>
      <c r="DR38" s="973"/>
      <c r="DS38" s="973"/>
      <c r="DT38" s="973"/>
      <c r="DU38" s="974"/>
      <c r="DV38" s="975"/>
      <c r="DW38" s="976"/>
      <c r="DX38" s="976"/>
      <c r="DY38" s="976"/>
      <c r="DZ38" s="977"/>
      <c r="EA38" s="221"/>
    </row>
    <row r="39" spans="1:131" ht="26.25" customHeight="1" x14ac:dyDescent="0.15">
      <c r="A39" s="234">
        <v>12</v>
      </c>
      <c r="B39" s="1013"/>
      <c r="C39" s="1014"/>
      <c r="D39" s="1014"/>
      <c r="E39" s="1014"/>
      <c r="F39" s="1014"/>
      <c r="G39" s="1014"/>
      <c r="H39" s="1014"/>
      <c r="I39" s="1014"/>
      <c r="J39" s="1014"/>
      <c r="K39" s="1014"/>
      <c r="L39" s="1014"/>
      <c r="M39" s="1014"/>
      <c r="N39" s="1014"/>
      <c r="O39" s="1014"/>
      <c r="P39" s="1015"/>
      <c r="Q39" s="1021"/>
      <c r="R39" s="1022"/>
      <c r="S39" s="1022"/>
      <c r="T39" s="1022"/>
      <c r="U39" s="1022"/>
      <c r="V39" s="1022"/>
      <c r="W39" s="1022"/>
      <c r="X39" s="1022"/>
      <c r="Y39" s="1022"/>
      <c r="Z39" s="1022"/>
      <c r="AA39" s="1022"/>
      <c r="AB39" s="1022"/>
      <c r="AC39" s="1022"/>
      <c r="AD39" s="1022"/>
      <c r="AE39" s="1023"/>
      <c r="AF39" s="1018"/>
      <c r="AG39" s="1019"/>
      <c r="AH39" s="1019"/>
      <c r="AI39" s="1019"/>
      <c r="AJ39" s="1020"/>
      <c r="AK39" s="963"/>
      <c r="AL39" s="954"/>
      <c r="AM39" s="954"/>
      <c r="AN39" s="954"/>
      <c r="AO39" s="954"/>
      <c r="AP39" s="954"/>
      <c r="AQ39" s="954"/>
      <c r="AR39" s="954"/>
      <c r="AS39" s="954"/>
      <c r="AT39" s="954"/>
      <c r="AU39" s="954"/>
      <c r="AV39" s="954"/>
      <c r="AW39" s="954"/>
      <c r="AX39" s="954"/>
      <c r="AY39" s="954"/>
      <c r="AZ39" s="1024"/>
      <c r="BA39" s="1024"/>
      <c r="BB39" s="1024"/>
      <c r="BC39" s="1024"/>
      <c r="BD39" s="1024"/>
      <c r="BE39" s="955"/>
      <c r="BF39" s="955"/>
      <c r="BG39" s="955"/>
      <c r="BH39" s="955"/>
      <c r="BI39" s="956"/>
      <c r="BJ39" s="223"/>
      <c r="BK39" s="223"/>
      <c r="BL39" s="223"/>
      <c r="BM39" s="223"/>
      <c r="BN39" s="223"/>
      <c r="BO39" s="233"/>
      <c r="BP39" s="233"/>
      <c r="BQ39" s="230">
        <v>33</v>
      </c>
      <c r="BR39" s="231"/>
      <c r="BS39" s="975"/>
      <c r="BT39" s="976"/>
      <c r="BU39" s="976"/>
      <c r="BV39" s="976"/>
      <c r="BW39" s="976"/>
      <c r="BX39" s="976"/>
      <c r="BY39" s="976"/>
      <c r="BZ39" s="976"/>
      <c r="CA39" s="976"/>
      <c r="CB39" s="976"/>
      <c r="CC39" s="976"/>
      <c r="CD39" s="976"/>
      <c r="CE39" s="976"/>
      <c r="CF39" s="976"/>
      <c r="CG39" s="997"/>
      <c r="CH39" s="972"/>
      <c r="CI39" s="973"/>
      <c r="CJ39" s="973"/>
      <c r="CK39" s="973"/>
      <c r="CL39" s="974"/>
      <c r="CM39" s="972"/>
      <c r="CN39" s="973"/>
      <c r="CO39" s="973"/>
      <c r="CP39" s="973"/>
      <c r="CQ39" s="974"/>
      <c r="CR39" s="972"/>
      <c r="CS39" s="973"/>
      <c r="CT39" s="973"/>
      <c r="CU39" s="973"/>
      <c r="CV39" s="974"/>
      <c r="CW39" s="972"/>
      <c r="CX39" s="973"/>
      <c r="CY39" s="973"/>
      <c r="CZ39" s="973"/>
      <c r="DA39" s="974"/>
      <c r="DB39" s="972"/>
      <c r="DC39" s="973"/>
      <c r="DD39" s="973"/>
      <c r="DE39" s="973"/>
      <c r="DF39" s="974"/>
      <c r="DG39" s="972"/>
      <c r="DH39" s="973"/>
      <c r="DI39" s="973"/>
      <c r="DJ39" s="973"/>
      <c r="DK39" s="974"/>
      <c r="DL39" s="972"/>
      <c r="DM39" s="973"/>
      <c r="DN39" s="973"/>
      <c r="DO39" s="973"/>
      <c r="DP39" s="974"/>
      <c r="DQ39" s="972"/>
      <c r="DR39" s="973"/>
      <c r="DS39" s="973"/>
      <c r="DT39" s="973"/>
      <c r="DU39" s="974"/>
      <c r="DV39" s="975"/>
      <c r="DW39" s="976"/>
      <c r="DX39" s="976"/>
      <c r="DY39" s="976"/>
      <c r="DZ39" s="977"/>
      <c r="EA39" s="221"/>
    </row>
    <row r="40" spans="1:131" ht="26.25" customHeight="1" x14ac:dyDescent="0.15">
      <c r="A40" s="230">
        <v>13</v>
      </c>
      <c r="B40" s="1013"/>
      <c r="C40" s="1014"/>
      <c r="D40" s="1014"/>
      <c r="E40" s="1014"/>
      <c r="F40" s="1014"/>
      <c r="G40" s="1014"/>
      <c r="H40" s="1014"/>
      <c r="I40" s="1014"/>
      <c r="J40" s="1014"/>
      <c r="K40" s="1014"/>
      <c r="L40" s="1014"/>
      <c r="M40" s="1014"/>
      <c r="N40" s="1014"/>
      <c r="O40" s="1014"/>
      <c r="P40" s="1015"/>
      <c r="Q40" s="1021"/>
      <c r="R40" s="1022"/>
      <c r="S40" s="1022"/>
      <c r="T40" s="1022"/>
      <c r="U40" s="1022"/>
      <c r="V40" s="1022"/>
      <c r="W40" s="1022"/>
      <c r="X40" s="1022"/>
      <c r="Y40" s="1022"/>
      <c r="Z40" s="1022"/>
      <c r="AA40" s="1022"/>
      <c r="AB40" s="1022"/>
      <c r="AC40" s="1022"/>
      <c r="AD40" s="1022"/>
      <c r="AE40" s="1023"/>
      <c r="AF40" s="1018"/>
      <c r="AG40" s="1019"/>
      <c r="AH40" s="1019"/>
      <c r="AI40" s="1019"/>
      <c r="AJ40" s="1020"/>
      <c r="AK40" s="963"/>
      <c r="AL40" s="954"/>
      <c r="AM40" s="954"/>
      <c r="AN40" s="954"/>
      <c r="AO40" s="954"/>
      <c r="AP40" s="954"/>
      <c r="AQ40" s="954"/>
      <c r="AR40" s="954"/>
      <c r="AS40" s="954"/>
      <c r="AT40" s="954"/>
      <c r="AU40" s="954"/>
      <c r="AV40" s="954"/>
      <c r="AW40" s="954"/>
      <c r="AX40" s="954"/>
      <c r="AY40" s="954"/>
      <c r="AZ40" s="1024"/>
      <c r="BA40" s="1024"/>
      <c r="BB40" s="1024"/>
      <c r="BC40" s="1024"/>
      <c r="BD40" s="1024"/>
      <c r="BE40" s="955"/>
      <c r="BF40" s="955"/>
      <c r="BG40" s="955"/>
      <c r="BH40" s="955"/>
      <c r="BI40" s="956"/>
      <c r="BJ40" s="223"/>
      <c r="BK40" s="223"/>
      <c r="BL40" s="223"/>
      <c r="BM40" s="223"/>
      <c r="BN40" s="223"/>
      <c r="BO40" s="233"/>
      <c r="BP40" s="233"/>
      <c r="BQ40" s="230">
        <v>34</v>
      </c>
      <c r="BR40" s="231"/>
      <c r="BS40" s="975"/>
      <c r="BT40" s="976"/>
      <c r="BU40" s="976"/>
      <c r="BV40" s="976"/>
      <c r="BW40" s="976"/>
      <c r="BX40" s="976"/>
      <c r="BY40" s="976"/>
      <c r="BZ40" s="976"/>
      <c r="CA40" s="976"/>
      <c r="CB40" s="976"/>
      <c r="CC40" s="976"/>
      <c r="CD40" s="976"/>
      <c r="CE40" s="976"/>
      <c r="CF40" s="976"/>
      <c r="CG40" s="997"/>
      <c r="CH40" s="972"/>
      <c r="CI40" s="973"/>
      <c r="CJ40" s="973"/>
      <c r="CK40" s="973"/>
      <c r="CL40" s="974"/>
      <c r="CM40" s="972"/>
      <c r="CN40" s="973"/>
      <c r="CO40" s="973"/>
      <c r="CP40" s="973"/>
      <c r="CQ40" s="974"/>
      <c r="CR40" s="972"/>
      <c r="CS40" s="973"/>
      <c r="CT40" s="973"/>
      <c r="CU40" s="973"/>
      <c r="CV40" s="974"/>
      <c r="CW40" s="972"/>
      <c r="CX40" s="973"/>
      <c r="CY40" s="973"/>
      <c r="CZ40" s="973"/>
      <c r="DA40" s="974"/>
      <c r="DB40" s="972"/>
      <c r="DC40" s="973"/>
      <c r="DD40" s="973"/>
      <c r="DE40" s="973"/>
      <c r="DF40" s="974"/>
      <c r="DG40" s="972"/>
      <c r="DH40" s="973"/>
      <c r="DI40" s="973"/>
      <c r="DJ40" s="973"/>
      <c r="DK40" s="974"/>
      <c r="DL40" s="972"/>
      <c r="DM40" s="973"/>
      <c r="DN40" s="973"/>
      <c r="DO40" s="973"/>
      <c r="DP40" s="974"/>
      <c r="DQ40" s="972"/>
      <c r="DR40" s="973"/>
      <c r="DS40" s="973"/>
      <c r="DT40" s="973"/>
      <c r="DU40" s="974"/>
      <c r="DV40" s="975"/>
      <c r="DW40" s="976"/>
      <c r="DX40" s="976"/>
      <c r="DY40" s="976"/>
      <c r="DZ40" s="977"/>
      <c r="EA40" s="221"/>
    </row>
    <row r="41" spans="1:131" ht="26.25" customHeight="1" x14ac:dyDescent="0.15">
      <c r="A41" s="230">
        <v>14</v>
      </c>
      <c r="B41" s="1013"/>
      <c r="C41" s="1014"/>
      <c r="D41" s="1014"/>
      <c r="E41" s="1014"/>
      <c r="F41" s="1014"/>
      <c r="G41" s="1014"/>
      <c r="H41" s="1014"/>
      <c r="I41" s="1014"/>
      <c r="J41" s="1014"/>
      <c r="K41" s="1014"/>
      <c r="L41" s="1014"/>
      <c r="M41" s="1014"/>
      <c r="N41" s="1014"/>
      <c r="O41" s="1014"/>
      <c r="P41" s="1015"/>
      <c r="Q41" s="1021"/>
      <c r="R41" s="1022"/>
      <c r="S41" s="1022"/>
      <c r="T41" s="1022"/>
      <c r="U41" s="1022"/>
      <c r="V41" s="1022"/>
      <c r="W41" s="1022"/>
      <c r="X41" s="1022"/>
      <c r="Y41" s="1022"/>
      <c r="Z41" s="1022"/>
      <c r="AA41" s="1022"/>
      <c r="AB41" s="1022"/>
      <c r="AC41" s="1022"/>
      <c r="AD41" s="1022"/>
      <c r="AE41" s="1023"/>
      <c r="AF41" s="1018"/>
      <c r="AG41" s="1019"/>
      <c r="AH41" s="1019"/>
      <c r="AI41" s="1019"/>
      <c r="AJ41" s="1020"/>
      <c r="AK41" s="963"/>
      <c r="AL41" s="954"/>
      <c r="AM41" s="954"/>
      <c r="AN41" s="954"/>
      <c r="AO41" s="954"/>
      <c r="AP41" s="954"/>
      <c r="AQ41" s="954"/>
      <c r="AR41" s="954"/>
      <c r="AS41" s="954"/>
      <c r="AT41" s="954"/>
      <c r="AU41" s="954"/>
      <c r="AV41" s="954"/>
      <c r="AW41" s="954"/>
      <c r="AX41" s="954"/>
      <c r="AY41" s="954"/>
      <c r="AZ41" s="1024"/>
      <c r="BA41" s="1024"/>
      <c r="BB41" s="1024"/>
      <c r="BC41" s="1024"/>
      <c r="BD41" s="1024"/>
      <c r="BE41" s="955"/>
      <c r="BF41" s="955"/>
      <c r="BG41" s="955"/>
      <c r="BH41" s="955"/>
      <c r="BI41" s="956"/>
      <c r="BJ41" s="223"/>
      <c r="BK41" s="223"/>
      <c r="BL41" s="223"/>
      <c r="BM41" s="223"/>
      <c r="BN41" s="223"/>
      <c r="BO41" s="233"/>
      <c r="BP41" s="233"/>
      <c r="BQ41" s="230">
        <v>35</v>
      </c>
      <c r="BR41" s="231"/>
      <c r="BS41" s="975"/>
      <c r="BT41" s="976"/>
      <c r="BU41" s="976"/>
      <c r="BV41" s="976"/>
      <c r="BW41" s="976"/>
      <c r="BX41" s="976"/>
      <c r="BY41" s="976"/>
      <c r="BZ41" s="976"/>
      <c r="CA41" s="976"/>
      <c r="CB41" s="976"/>
      <c r="CC41" s="976"/>
      <c r="CD41" s="976"/>
      <c r="CE41" s="976"/>
      <c r="CF41" s="976"/>
      <c r="CG41" s="997"/>
      <c r="CH41" s="972"/>
      <c r="CI41" s="973"/>
      <c r="CJ41" s="973"/>
      <c r="CK41" s="973"/>
      <c r="CL41" s="974"/>
      <c r="CM41" s="972"/>
      <c r="CN41" s="973"/>
      <c r="CO41" s="973"/>
      <c r="CP41" s="973"/>
      <c r="CQ41" s="974"/>
      <c r="CR41" s="972"/>
      <c r="CS41" s="973"/>
      <c r="CT41" s="973"/>
      <c r="CU41" s="973"/>
      <c r="CV41" s="974"/>
      <c r="CW41" s="972"/>
      <c r="CX41" s="973"/>
      <c r="CY41" s="973"/>
      <c r="CZ41" s="973"/>
      <c r="DA41" s="974"/>
      <c r="DB41" s="972"/>
      <c r="DC41" s="973"/>
      <c r="DD41" s="973"/>
      <c r="DE41" s="973"/>
      <c r="DF41" s="974"/>
      <c r="DG41" s="972"/>
      <c r="DH41" s="973"/>
      <c r="DI41" s="973"/>
      <c r="DJ41" s="973"/>
      <c r="DK41" s="974"/>
      <c r="DL41" s="972"/>
      <c r="DM41" s="973"/>
      <c r="DN41" s="973"/>
      <c r="DO41" s="973"/>
      <c r="DP41" s="974"/>
      <c r="DQ41" s="972"/>
      <c r="DR41" s="973"/>
      <c r="DS41" s="973"/>
      <c r="DT41" s="973"/>
      <c r="DU41" s="974"/>
      <c r="DV41" s="975"/>
      <c r="DW41" s="976"/>
      <c r="DX41" s="976"/>
      <c r="DY41" s="976"/>
      <c r="DZ41" s="977"/>
      <c r="EA41" s="221"/>
    </row>
    <row r="42" spans="1:131" ht="26.25" customHeight="1" x14ac:dyDescent="0.15">
      <c r="A42" s="230">
        <v>15</v>
      </c>
      <c r="B42" s="1013"/>
      <c r="C42" s="1014"/>
      <c r="D42" s="1014"/>
      <c r="E42" s="1014"/>
      <c r="F42" s="1014"/>
      <c r="G42" s="1014"/>
      <c r="H42" s="1014"/>
      <c r="I42" s="1014"/>
      <c r="J42" s="1014"/>
      <c r="K42" s="1014"/>
      <c r="L42" s="1014"/>
      <c r="M42" s="1014"/>
      <c r="N42" s="1014"/>
      <c r="O42" s="1014"/>
      <c r="P42" s="1015"/>
      <c r="Q42" s="1021"/>
      <c r="R42" s="1022"/>
      <c r="S42" s="1022"/>
      <c r="T42" s="1022"/>
      <c r="U42" s="1022"/>
      <c r="V42" s="1022"/>
      <c r="W42" s="1022"/>
      <c r="X42" s="1022"/>
      <c r="Y42" s="1022"/>
      <c r="Z42" s="1022"/>
      <c r="AA42" s="1022"/>
      <c r="AB42" s="1022"/>
      <c r="AC42" s="1022"/>
      <c r="AD42" s="1022"/>
      <c r="AE42" s="1023"/>
      <c r="AF42" s="1018"/>
      <c r="AG42" s="1019"/>
      <c r="AH42" s="1019"/>
      <c r="AI42" s="1019"/>
      <c r="AJ42" s="1020"/>
      <c r="AK42" s="963"/>
      <c r="AL42" s="954"/>
      <c r="AM42" s="954"/>
      <c r="AN42" s="954"/>
      <c r="AO42" s="954"/>
      <c r="AP42" s="954"/>
      <c r="AQ42" s="954"/>
      <c r="AR42" s="954"/>
      <c r="AS42" s="954"/>
      <c r="AT42" s="954"/>
      <c r="AU42" s="954"/>
      <c r="AV42" s="954"/>
      <c r="AW42" s="954"/>
      <c r="AX42" s="954"/>
      <c r="AY42" s="954"/>
      <c r="AZ42" s="1024"/>
      <c r="BA42" s="1024"/>
      <c r="BB42" s="1024"/>
      <c r="BC42" s="1024"/>
      <c r="BD42" s="1024"/>
      <c r="BE42" s="955"/>
      <c r="BF42" s="955"/>
      <c r="BG42" s="955"/>
      <c r="BH42" s="955"/>
      <c r="BI42" s="956"/>
      <c r="BJ42" s="223"/>
      <c r="BK42" s="223"/>
      <c r="BL42" s="223"/>
      <c r="BM42" s="223"/>
      <c r="BN42" s="223"/>
      <c r="BO42" s="233"/>
      <c r="BP42" s="233"/>
      <c r="BQ42" s="230">
        <v>36</v>
      </c>
      <c r="BR42" s="231"/>
      <c r="BS42" s="975"/>
      <c r="BT42" s="976"/>
      <c r="BU42" s="976"/>
      <c r="BV42" s="976"/>
      <c r="BW42" s="976"/>
      <c r="BX42" s="976"/>
      <c r="BY42" s="976"/>
      <c r="BZ42" s="976"/>
      <c r="CA42" s="976"/>
      <c r="CB42" s="976"/>
      <c r="CC42" s="976"/>
      <c r="CD42" s="976"/>
      <c r="CE42" s="976"/>
      <c r="CF42" s="976"/>
      <c r="CG42" s="997"/>
      <c r="CH42" s="972"/>
      <c r="CI42" s="973"/>
      <c r="CJ42" s="973"/>
      <c r="CK42" s="973"/>
      <c r="CL42" s="974"/>
      <c r="CM42" s="972"/>
      <c r="CN42" s="973"/>
      <c r="CO42" s="973"/>
      <c r="CP42" s="973"/>
      <c r="CQ42" s="974"/>
      <c r="CR42" s="972"/>
      <c r="CS42" s="973"/>
      <c r="CT42" s="973"/>
      <c r="CU42" s="973"/>
      <c r="CV42" s="974"/>
      <c r="CW42" s="972"/>
      <c r="CX42" s="973"/>
      <c r="CY42" s="973"/>
      <c r="CZ42" s="973"/>
      <c r="DA42" s="974"/>
      <c r="DB42" s="972"/>
      <c r="DC42" s="973"/>
      <c r="DD42" s="973"/>
      <c r="DE42" s="973"/>
      <c r="DF42" s="974"/>
      <c r="DG42" s="972"/>
      <c r="DH42" s="973"/>
      <c r="DI42" s="973"/>
      <c r="DJ42" s="973"/>
      <c r="DK42" s="974"/>
      <c r="DL42" s="972"/>
      <c r="DM42" s="973"/>
      <c r="DN42" s="973"/>
      <c r="DO42" s="973"/>
      <c r="DP42" s="974"/>
      <c r="DQ42" s="972"/>
      <c r="DR42" s="973"/>
      <c r="DS42" s="973"/>
      <c r="DT42" s="973"/>
      <c r="DU42" s="974"/>
      <c r="DV42" s="975"/>
      <c r="DW42" s="976"/>
      <c r="DX42" s="976"/>
      <c r="DY42" s="976"/>
      <c r="DZ42" s="977"/>
      <c r="EA42" s="221"/>
    </row>
    <row r="43" spans="1:131" ht="26.25" customHeight="1" x14ac:dyDescent="0.15">
      <c r="A43" s="230">
        <v>16</v>
      </c>
      <c r="B43" s="1013"/>
      <c r="C43" s="1014"/>
      <c r="D43" s="1014"/>
      <c r="E43" s="1014"/>
      <c r="F43" s="1014"/>
      <c r="G43" s="1014"/>
      <c r="H43" s="1014"/>
      <c r="I43" s="1014"/>
      <c r="J43" s="1014"/>
      <c r="K43" s="1014"/>
      <c r="L43" s="1014"/>
      <c r="M43" s="1014"/>
      <c r="N43" s="1014"/>
      <c r="O43" s="1014"/>
      <c r="P43" s="1015"/>
      <c r="Q43" s="1021"/>
      <c r="R43" s="1022"/>
      <c r="S43" s="1022"/>
      <c r="T43" s="1022"/>
      <c r="U43" s="1022"/>
      <c r="V43" s="1022"/>
      <c r="W43" s="1022"/>
      <c r="X43" s="1022"/>
      <c r="Y43" s="1022"/>
      <c r="Z43" s="1022"/>
      <c r="AA43" s="1022"/>
      <c r="AB43" s="1022"/>
      <c r="AC43" s="1022"/>
      <c r="AD43" s="1022"/>
      <c r="AE43" s="1023"/>
      <c r="AF43" s="1018"/>
      <c r="AG43" s="1019"/>
      <c r="AH43" s="1019"/>
      <c r="AI43" s="1019"/>
      <c r="AJ43" s="1020"/>
      <c r="AK43" s="963"/>
      <c r="AL43" s="954"/>
      <c r="AM43" s="954"/>
      <c r="AN43" s="954"/>
      <c r="AO43" s="954"/>
      <c r="AP43" s="954"/>
      <c r="AQ43" s="954"/>
      <c r="AR43" s="954"/>
      <c r="AS43" s="954"/>
      <c r="AT43" s="954"/>
      <c r="AU43" s="954"/>
      <c r="AV43" s="954"/>
      <c r="AW43" s="954"/>
      <c r="AX43" s="954"/>
      <c r="AY43" s="954"/>
      <c r="AZ43" s="1024"/>
      <c r="BA43" s="1024"/>
      <c r="BB43" s="1024"/>
      <c r="BC43" s="1024"/>
      <c r="BD43" s="1024"/>
      <c r="BE43" s="955"/>
      <c r="BF43" s="955"/>
      <c r="BG43" s="955"/>
      <c r="BH43" s="955"/>
      <c r="BI43" s="956"/>
      <c r="BJ43" s="223"/>
      <c r="BK43" s="223"/>
      <c r="BL43" s="223"/>
      <c r="BM43" s="223"/>
      <c r="BN43" s="223"/>
      <c r="BO43" s="233"/>
      <c r="BP43" s="233"/>
      <c r="BQ43" s="230">
        <v>37</v>
      </c>
      <c r="BR43" s="231"/>
      <c r="BS43" s="975"/>
      <c r="BT43" s="976"/>
      <c r="BU43" s="976"/>
      <c r="BV43" s="976"/>
      <c r="BW43" s="976"/>
      <c r="BX43" s="976"/>
      <c r="BY43" s="976"/>
      <c r="BZ43" s="976"/>
      <c r="CA43" s="976"/>
      <c r="CB43" s="976"/>
      <c r="CC43" s="976"/>
      <c r="CD43" s="976"/>
      <c r="CE43" s="976"/>
      <c r="CF43" s="976"/>
      <c r="CG43" s="997"/>
      <c r="CH43" s="972"/>
      <c r="CI43" s="973"/>
      <c r="CJ43" s="973"/>
      <c r="CK43" s="973"/>
      <c r="CL43" s="974"/>
      <c r="CM43" s="972"/>
      <c r="CN43" s="973"/>
      <c r="CO43" s="973"/>
      <c r="CP43" s="973"/>
      <c r="CQ43" s="974"/>
      <c r="CR43" s="972"/>
      <c r="CS43" s="973"/>
      <c r="CT43" s="973"/>
      <c r="CU43" s="973"/>
      <c r="CV43" s="974"/>
      <c r="CW43" s="972"/>
      <c r="CX43" s="973"/>
      <c r="CY43" s="973"/>
      <c r="CZ43" s="973"/>
      <c r="DA43" s="974"/>
      <c r="DB43" s="972"/>
      <c r="DC43" s="973"/>
      <c r="DD43" s="973"/>
      <c r="DE43" s="973"/>
      <c r="DF43" s="974"/>
      <c r="DG43" s="972"/>
      <c r="DH43" s="973"/>
      <c r="DI43" s="973"/>
      <c r="DJ43" s="973"/>
      <c r="DK43" s="974"/>
      <c r="DL43" s="972"/>
      <c r="DM43" s="973"/>
      <c r="DN43" s="973"/>
      <c r="DO43" s="973"/>
      <c r="DP43" s="974"/>
      <c r="DQ43" s="972"/>
      <c r="DR43" s="973"/>
      <c r="DS43" s="973"/>
      <c r="DT43" s="973"/>
      <c r="DU43" s="974"/>
      <c r="DV43" s="975"/>
      <c r="DW43" s="976"/>
      <c r="DX43" s="976"/>
      <c r="DY43" s="976"/>
      <c r="DZ43" s="977"/>
      <c r="EA43" s="221"/>
    </row>
    <row r="44" spans="1:131" ht="26.25" customHeight="1" x14ac:dyDescent="0.15">
      <c r="A44" s="230">
        <v>17</v>
      </c>
      <c r="B44" s="1013"/>
      <c r="C44" s="1014"/>
      <c r="D44" s="1014"/>
      <c r="E44" s="1014"/>
      <c r="F44" s="1014"/>
      <c r="G44" s="1014"/>
      <c r="H44" s="1014"/>
      <c r="I44" s="1014"/>
      <c r="J44" s="1014"/>
      <c r="K44" s="1014"/>
      <c r="L44" s="1014"/>
      <c r="M44" s="1014"/>
      <c r="N44" s="1014"/>
      <c r="O44" s="1014"/>
      <c r="P44" s="1015"/>
      <c r="Q44" s="1021"/>
      <c r="R44" s="1022"/>
      <c r="S44" s="1022"/>
      <c r="T44" s="1022"/>
      <c r="U44" s="1022"/>
      <c r="V44" s="1022"/>
      <c r="W44" s="1022"/>
      <c r="X44" s="1022"/>
      <c r="Y44" s="1022"/>
      <c r="Z44" s="1022"/>
      <c r="AA44" s="1022"/>
      <c r="AB44" s="1022"/>
      <c r="AC44" s="1022"/>
      <c r="AD44" s="1022"/>
      <c r="AE44" s="1023"/>
      <c r="AF44" s="1018"/>
      <c r="AG44" s="1019"/>
      <c r="AH44" s="1019"/>
      <c r="AI44" s="1019"/>
      <c r="AJ44" s="1020"/>
      <c r="AK44" s="963"/>
      <c r="AL44" s="954"/>
      <c r="AM44" s="954"/>
      <c r="AN44" s="954"/>
      <c r="AO44" s="954"/>
      <c r="AP44" s="954"/>
      <c r="AQ44" s="954"/>
      <c r="AR44" s="954"/>
      <c r="AS44" s="954"/>
      <c r="AT44" s="954"/>
      <c r="AU44" s="954"/>
      <c r="AV44" s="954"/>
      <c r="AW44" s="954"/>
      <c r="AX44" s="954"/>
      <c r="AY44" s="954"/>
      <c r="AZ44" s="1024"/>
      <c r="BA44" s="1024"/>
      <c r="BB44" s="1024"/>
      <c r="BC44" s="1024"/>
      <c r="BD44" s="1024"/>
      <c r="BE44" s="955"/>
      <c r="BF44" s="955"/>
      <c r="BG44" s="955"/>
      <c r="BH44" s="955"/>
      <c r="BI44" s="956"/>
      <c r="BJ44" s="223"/>
      <c r="BK44" s="223"/>
      <c r="BL44" s="223"/>
      <c r="BM44" s="223"/>
      <c r="BN44" s="223"/>
      <c r="BO44" s="233"/>
      <c r="BP44" s="233"/>
      <c r="BQ44" s="230">
        <v>38</v>
      </c>
      <c r="BR44" s="231"/>
      <c r="BS44" s="975"/>
      <c r="BT44" s="976"/>
      <c r="BU44" s="976"/>
      <c r="BV44" s="976"/>
      <c r="BW44" s="976"/>
      <c r="BX44" s="976"/>
      <c r="BY44" s="976"/>
      <c r="BZ44" s="976"/>
      <c r="CA44" s="976"/>
      <c r="CB44" s="976"/>
      <c r="CC44" s="976"/>
      <c r="CD44" s="976"/>
      <c r="CE44" s="976"/>
      <c r="CF44" s="976"/>
      <c r="CG44" s="997"/>
      <c r="CH44" s="972"/>
      <c r="CI44" s="973"/>
      <c r="CJ44" s="973"/>
      <c r="CK44" s="973"/>
      <c r="CL44" s="974"/>
      <c r="CM44" s="972"/>
      <c r="CN44" s="973"/>
      <c r="CO44" s="973"/>
      <c r="CP44" s="973"/>
      <c r="CQ44" s="974"/>
      <c r="CR44" s="972"/>
      <c r="CS44" s="973"/>
      <c r="CT44" s="973"/>
      <c r="CU44" s="973"/>
      <c r="CV44" s="974"/>
      <c r="CW44" s="972"/>
      <c r="CX44" s="973"/>
      <c r="CY44" s="973"/>
      <c r="CZ44" s="973"/>
      <c r="DA44" s="974"/>
      <c r="DB44" s="972"/>
      <c r="DC44" s="973"/>
      <c r="DD44" s="973"/>
      <c r="DE44" s="973"/>
      <c r="DF44" s="974"/>
      <c r="DG44" s="972"/>
      <c r="DH44" s="973"/>
      <c r="DI44" s="973"/>
      <c r="DJ44" s="973"/>
      <c r="DK44" s="974"/>
      <c r="DL44" s="972"/>
      <c r="DM44" s="973"/>
      <c r="DN44" s="973"/>
      <c r="DO44" s="973"/>
      <c r="DP44" s="974"/>
      <c r="DQ44" s="972"/>
      <c r="DR44" s="973"/>
      <c r="DS44" s="973"/>
      <c r="DT44" s="973"/>
      <c r="DU44" s="974"/>
      <c r="DV44" s="975"/>
      <c r="DW44" s="976"/>
      <c r="DX44" s="976"/>
      <c r="DY44" s="976"/>
      <c r="DZ44" s="977"/>
      <c r="EA44" s="221"/>
    </row>
    <row r="45" spans="1:131" ht="26.25" customHeight="1" x14ac:dyDescent="0.15">
      <c r="A45" s="230">
        <v>18</v>
      </c>
      <c r="B45" s="1013"/>
      <c r="C45" s="1014"/>
      <c r="D45" s="1014"/>
      <c r="E45" s="1014"/>
      <c r="F45" s="1014"/>
      <c r="G45" s="1014"/>
      <c r="H45" s="1014"/>
      <c r="I45" s="1014"/>
      <c r="J45" s="1014"/>
      <c r="K45" s="1014"/>
      <c r="L45" s="1014"/>
      <c r="M45" s="1014"/>
      <c r="N45" s="1014"/>
      <c r="O45" s="1014"/>
      <c r="P45" s="1015"/>
      <c r="Q45" s="1021"/>
      <c r="R45" s="1022"/>
      <c r="S45" s="1022"/>
      <c r="T45" s="1022"/>
      <c r="U45" s="1022"/>
      <c r="V45" s="1022"/>
      <c r="W45" s="1022"/>
      <c r="X45" s="1022"/>
      <c r="Y45" s="1022"/>
      <c r="Z45" s="1022"/>
      <c r="AA45" s="1022"/>
      <c r="AB45" s="1022"/>
      <c r="AC45" s="1022"/>
      <c r="AD45" s="1022"/>
      <c r="AE45" s="1023"/>
      <c r="AF45" s="1018"/>
      <c r="AG45" s="1019"/>
      <c r="AH45" s="1019"/>
      <c r="AI45" s="1019"/>
      <c r="AJ45" s="1020"/>
      <c r="AK45" s="963"/>
      <c r="AL45" s="954"/>
      <c r="AM45" s="954"/>
      <c r="AN45" s="954"/>
      <c r="AO45" s="954"/>
      <c r="AP45" s="954"/>
      <c r="AQ45" s="954"/>
      <c r="AR45" s="954"/>
      <c r="AS45" s="954"/>
      <c r="AT45" s="954"/>
      <c r="AU45" s="954"/>
      <c r="AV45" s="954"/>
      <c r="AW45" s="954"/>
      <c r="AX45" s="954"/>
      <c r="AY45" s="954"/>
      <c r="AZ45" s="1024"/>
      <c r="BA45" s="1024"/>
      <c r="BB45" s="1024"/>
      <c r="BC45" s="1024"/>
      <c r="BD45" s="1024"/>
      <c r="BE45" s="955"/>
      <c r="BF45" s="955"/>
      <c r="BG45" s="955"/>
      <c r="BH45" s="955"/>
      <c r="BI45" s="956"/>
      <c r="BJ45" s="223"/>
      <c r="BK45" s="223"/>
      <c r="BL45" s="223"/>
      <c r="BM45" s="223"/>
      <c r="BN45" s="223"/>
      <c r="BO45" s="233"/>
      <c r="BP45" s="233"/>
      <c r="BQ45" s="230">
        <v>39</v>
      </c>
      <c r="BR45" s="231"/>
      <c r="BS45" s="975"/>
      <c r="BT45" s="976"/>
      <c r="BU45" s="976"/>
      <c r="BV45" s="976"/>
      <c r="BW45" s="976"/>
      <c r="BX45" s="976"/>
      <c r="BY45" s="976"/>
      <c r="BZ45" s="976"/>
      <c r="CA45" s="976"/>
      <c r="CB45" s="976"/>
      <c r="CC45" s="976"/>
      <c r="CD45" s="976"/>
      <c r="CE45" s="976"/>
      <c r="CF45" s="976"/>
      <c r="CG45" s="997"/>
      <c r="CH45" s="972"/>
      <c r="CI45" s="973"/>
      <c r="CJ45" s="973"/>
      <c r="CK45" s="973"/>
      <c r="CL45" s="974"/>
      <c r="CM45" s="972"/>
      <c r="CN45" s="973"/>
      <c r="CO45" s="973"/>
      <c r="CP45" s="973"/>
      <c r="CQ45" s="974"/>
      <c r="CR45" s="972"/>
      <c r="CS45" s="973"/>
      <c r="CT45" s="973"/>
      <c r="CU45" s="973"/>
      <c r="CV45" s="974"/>
      <c r="CW45" s="972"/>
      <c r="CX45" s="973"/>
      <c r="CY45" s="973"/>
      <c r="CZ45" s="973"/>
      <c r="DA45" s="974"/>
      <c r="DB45" s="972"/>
      <c r="DC45" s="973"/>
      <c r="DD45" s="973"/>
      <c r="DE45" s="973"/>
      <c r="DF45" s="974"/>
      <c r="DG45" s="972"/>
      <c r="DH45" s="973"/>
      <c r="DI45" s="973"/>
      <c r="DJ45" s="973"/>
      <c r="DK45" s="974"/>
      <c r="DL45" s="972"/>
      <c r="DM45" s="973"/>
      <c r="DN45" s="973"/>
      <c r="DO45" s="973"/>
      <c r="DP45" s="974"/>
      <c r="DQ45" s="972"/>
      <c r="DR45" s="973"/>
      <c r="DS45" s="973"/>
      <c r="DT45" s="973"/>
      <c r="DU45" s="974"/>
      <c r="DV45" s="975"/>
      <c r="DW45" s="976"/>
      <c r="DX45" s="976"/>
      <c r="DY45" s="976"/>
      <c r="DZ45" s="977"/>
      <c r="EA45" s="221"/>
    </row>
    <row r="46" spans="1:131" ht="26.25" customHeight="1" x14ac:dyDescent="0.15">
      <c r="A46" s="230">
        <v>19</v>
      </c>
      <c r="B46" s="1013"/>
      <c r="C46" s="1014"/>
      <c r="D46" s="1014"/>
      <c r="E46" s="1014"/>
      <c r="F46" s="1014"/>
      <c r="G46" s="1014"/>
      <c r="H46" s="1014"/>
      <c r="I46" s="1014"/>
      <c r="J46" s="1014"/>
      <c r="K46" s="1014"/>
      <c r="L46" s="1014"/>
      <c r="M46" s="1014"/>
      <c r="N46" s="1014"/>
      <c r="O46" s="1014"/>
      <c r="P46" s="1015"/>
      <c r="Q46" s="1021"/>
      <c r="R46" s="1022"/>
      <c r="S46" s="1022"/>
      <c r="T46" s="1022"/>
      <c r="U46" s="1022"/>
      <c r="V46" s="1022"/>
      <c r="W46" s="1022"/>
      <c r="X46" s="1022"/>
      <c r="Y46" s="1022"/>
      <c r="Z46" s="1022"/>
      <c r="AA46" s="1022"/>
      <c r="AB46" s="1022"/>
      <c r="AC46" s="1022"/>
      <c r="AD46" s="1022"/>
      <c r="AE46" s="1023"/>
      <c r="AF46" s="1018"/>
      <c r="AG46" s="1019"/>
      <c r="AH46" s="1019"/>
      <c r="AI46" s="1019"/>
      <c r="AJ46" s="1020"/>
      <c r="AK46" s="963"/>
      <c r="AL46" s="954"/>
      <c r="AM46" s="954"/>
      <c r="AN46" s="954"/>
      <c r="AO46" s="954"/>
      <c r="AP46" s="954"/>
      <c r="AQ46" s="954"/>
      <c r="AR46" s="954"/>
      <c r="AS46" s="954"/>
      <c r="AT46" s="954"/>
      <c r="AU46" s="954"/>
      <c r="AV46" s="954"/>
      <c r="AW46" s="954"/>
      <c r="AX46" s="954"/>
      <c r="AY46" s="954"/>
      <c r="AZ46" s="1024"/>
      <c r="BA46" s="1024"/>
      <c r="BB46" s="1024"/>
      <c r="BC46" s="1024"/>
      <c r="BD46" s="1024"/>
      <c r="BE46" s="955"/>
      <c r="BF46" s="955"/>
      <c r="BG46" s="955"/>
      <c r="BH46" s="955"/>
      <c r="BI46" s="956"/>
      <c r="BJ46" s="223"/>
      <c r="BK46" s="223"/>
      <c r="BL46" s="223"/>
      <c r="BM46" s="223"/>
      <c r="BN46" s="223"/>
      <c r="BO46" s="233"/>
      <c r="BP46" s="233"/>
      <c r="BQ46" s="230">
        <v>40</v>
      </c>
      <c r="BR46" s="231"/>
      <c r="BS46" s="975"/>
      <c r="BT46" s="976"/>
      <c r="BU46" s="976"/>
      <c r="BV46" s="976"/>
      <c r="BW46" s="976"/>
      <c r="BX46" s="976"/>
      <c r="BY46" s="976"/>
      <c r="BZ46" s="976"/>
      <c r="CA46" s="976"/>
      <c r="CB46" s="976"/>
      <c r="CC46" s="976"/>
      <c r="CD46" s="976"/>
      <c r="CE46" s="976"/>
      <c r="CF46" s="976"/>
      <c r="CG46" s="997"/>
      <c r="CH46" s="972"/>
      <c r="CI46" s="973"/>
      <c r="CJ46" s="973"/>
      <c r="CK46" s="973"/>
      <c r="CL46" s="974"/>
      <c r="CM46" s="972"/>
      <c r="CN46" s="973"/>
      <c r="CO46" s="973"/>
      <c r="CP46" s="973"/>
      <c r="CQ46" s="974"/>
      <c r="CR46" s="972"/>
      <c r="CS46" s="973"/>
      <c r="CT46" s="973"/>
      <c r="CU46" s="973"/>
      <c r="CV46" s="974"/>
      <c r="CW46" s="972"/>
      <c r="CX46" s="973"/>
      <c r="CY46" s="973"/>
      <c r="CZ46" s="973"/>
      <c r="DA46" s="974"/>
      <c r="DB46" s="972"/>
      <c r="DC46" s="973"/>
      <c r="DD46" s="973"/>
      <c r="DE46" s="973"/>
      <c r="DF46" s="974"/>
      <c r="DG46" s="972"/>
      <c r="DH46" s="973"/>
      <c r="DI46" s="973"/>
      <c r="DJ46" s="973"/>
      <c r="DK46" s="974"/>
      <c r="DL46" s="972"/>
      <c r="DM46" s="973"/>
      <c r="DN46" s="973"/>
      <c r="DO46" s="973"/>
      <c r="DP46" s="974"/>
      <c r="DQ46" s="972"/>
      <c r="DR46" s="973"/>
      <c r="DS46" s="973"/>
      <c r="DT46" s="973"/>
      <c r="DU46" s="974"/>
      <c r="DV46" s="975"/>
      <c r="DW46" s="976"/>
      <c r="DX46" s="976"/>
      <c r="DY46" s="976"/>
      <c r="DZ46" s="977"/>
      <c r="EA46" s="221"/>
    </row>
    <row r="47" spans="1:131" ht="26.25" customHeight="1" x14ac:dyDescent="0.15">
      <c r="A47" s="230">
        <v>20</v>
      </c>
      <c r="B47" s="1013"/>
      <c r="C47" s="1014"/>
      <c r="D47" s="1014"/>
      <c r="E47" s="1014"/>
      <c r="F47" s="1014"/>
      <c r="G47" s="1014"/>
      <c r="H47" s="1014"/>
      <c r="I47" s="1014"/>
      <c r="J47" s="1014"/>
      <c r="K47" s="1014"/>
      <c r="L47" s="1014"/>
      <c r="M47" s="1014"/>
      <c r="N47" s="1014"/>
      <c r="O47" s="1014"/>
      <c r="P47" s="1015"/>
      <c r="Q47" s="1021"/>
      <c r="R47" s="1022"/>
      <c r="S47" s="1022"/>
      <c r="T47" s="1022"/>
      <c r="U47" s="1022"/>
      <c r="V47" s="1022"/>
      <c r="W47" s="1022"/>
      <c r="X47" s="1022"/>
      <c r="Y47" s="1022"/>
      <c r="Z47" s="1022"/>
      <c r="AA47" s="1022"/>
      <c r="AB47" s="1022"/>
      <c r="AC47" s="1022"/>
      <c r="AD47" s="1022"/>
      <c r="AE47" s="1023"/>
      <c r="AF47" s="1018"/>
      <c r="AG47" s="1019"/>
      <c r="AH47" s="1019"/>
      <c r="AI47" s="1019"/>
      <c r="AJ47" s="1020"/>
      <c r="AK47" s="963"/>
      <c r="AL47" s="954"/>
      <c r="AM47" s="954"/>
      <c r="AN47" s="954"/>
      <c r="AO47" s="954"/>
      <c r="AP47" s="954"/>
      <c r="AQ47" s="954"/>
      <c r="AR47" s="954"/>
      <c r="AS47" s="954"/>
      <c r="AT47" s="954"/>
      <c r="AU47" s="954"/>
      <c r="AV47" s="954"/>
      <c r="AW47" s="954"/>
      <c r="AX47" s="954"/>
      <c r="AY47" s="954"/>
      <c r="AZ47" s="1024"/>
      <c r="BA47" s="1024"/>
      <c r="BB47" s="1024"/>
      <c r="BC47" s="1024"/>
      <c r="BD47" s="1024"/>
      <c r="BE47" s="955"/>
      <c r="BF47" s="955"/>
      <c r="BG47" s="955"/>
      <c r="BH47" s="955"/>
      <c r="BI47" s="956"/>
      <c r="BJ47" s="223"/>
      <c r="BK47" s="223"/>
      <c r="BL47" s="223"/>
      <c r="BM47" s="223"/>
      <c r="BN47" s="223"/>
      <c r="BO47" s="233"/>
      <c r="BP47" s="233"/>
      <c r="BQ47" s="230">
        <v>41</v>
      </c>
      <c r="BR47" s="231"/>
      <c r="BS47" s="975"/>
      <c r="BT47" s="976"/>
      <c r="BU47" s="976"/>
      <c r="BV47" s="976"/>
      <c r="BW47" s="976"/>
      <c r="BX47" s="976"/>
      <c r="BY47" s="976"/>
      <c r="BZ47" s="976"/>
      <c r="CA47" s="976"/>
      <c r="CB47" s="976"/>
      <c r="CC47" s="976"/>
      <c r="CD47" s="976"/>
      <c r="CE47" s="976"/>
      <c r="CF47" s="976"/>
      <c r="CG47" s="997"/>
      <c r="CH47" s="972"/>
      <c r="CI47" s="973"/>
      <c r="CJ47" s="973"/>
      <c r="CK47" s="973"/>
      <c r="CL47" s="974"/>
      <c r="CM47" s="972"/>
      <c r="CN47" s="973"/>
      <c r="CO47" s="973"/>
      <c r="CP47" s="973"/>
      <c r="CQ47" s="974"/>
      <c r="CR47" s="972"/>
      <c r="CS47" s="973"/>
      <c r="CT47" s="973"/>
      <c r="CU47" s="973"/>
      <c r="CV47" s="974"/>
      <c r="CW47" s="972"/>
      <c r="CX47" s="973"/>
      <c r="CY47" s="973"/>
      <c r="CZ47" s="973"/>
      <c r="DA47" s="974"/>
      <c r="DB47" s="972"/>
      <c r="DC47" s="973"/>
      <c r="DD47" s="973"/>
      <c r="DE47" s="973"/>
      <c r="DF47" s="974"/>
      <c r="DG47" s="972"/>
      <c r="DH47" s="973"/>
      <c r="DI47" s="973"/>
      <c r="DJ47" s="973"/>
      <c r="DK47" s="974"/>
      <c r="DL47" s="972"/>
      <c r="DM47" s="973"/>
      <c r="DN47" s="973"/>
      <c r="DO47" s="973"/>
      <c r="DP47" s="974"/>
      <c r="DQ47" s="972"/>
      <c r="DR47" s="973"/>
      <c r="DS47" s="973"/>
      <c r="DT47" s="973"/>
      <c r="DU47" s="974"/>
      <c r="DV47" s="975"/>
      <c r="DW47" s="976"/>
      <c r="DX47" s="976"/>
      <c r="DY47" s="976"/>
      <c r="DZ47" s="977"/>
      <c r="EA47" s="221"/>
    </row>
    <row r="48" spans="1:131" ht="26.25" customHeight="1" x14ac:dyDescent="0.15">
      <c r="A48" s="230">
        <v>21</v>
      </c>
      <c r="B48" s="1013"/>
      <c r="C48" s="1014"/>
      <c r="D48" s="1014"/>
      <c r="E48" s="1014"/>
      <c r="F48" s="1014"/>
      <c r="G48" s="1014"/>
      <c r="H48" s="1014"/>
      <c r="I48" s="1014"/>
      <c r="J48" s="1014"/>
      <c r="K48" s="1014"/>
      <c r="L48" s="1014"/>
      <c r="M48" s="1014"/>
      <c r="N48" s="1014"/>
      <c r="O48" s="1014"/>
      <c r="P48" s="1015"/>
      <c r="Q48" s="1021"/>
      <c r="R48" s="1022"/>
      <c r="S48" s="1022"/>
      <c r="T48" s="1022"/>
      <c r="U48" s="1022"/>
      <c r="V48" s="1022"/>
      <c r="W48" s="1022"/>
      <c r="X48" s="1022"/>
      <c r="Y48" s="1022"/>
      <c r="Z48" s="1022"/>
      <c r="AA48" s="1022"/>
      <c r="AB48" s="1022"/>
      <c r="AC48" s="1022"/>
      <c r="AD48" s="1022"/>
      <c r="AE48" s="1023"/>
      <c r="AF48" s="1018"/>
      <c r="AG48" s="1019"/>
      <c r="AH48" s="1019"/>
      <c r="AI48" s="1019"/>
      <c r="AJ48" s="1020"/>
      <c r="AK48" s="963"/>
      <c r="AL48" s="954"/>
      <c r="AM48" s="954"/>
      <c r="AN48" s="954"/>
      <c r="AO48" s="954"/>
      <c r="AP48" s="954"/>
      <c r="AQ48" s="954"/>
      <c r="AR48" s="954"/>
      <c r="AS48" s="954"/>
      <c r="AT48" s="954"/>
      <c r="AU48" s="954"/>
      <c r="AV48" s="954"/>
      <c r="AW48" s="954"/>
      <c r="AX48" s="954"/>
      <c r="AY48" s="954"/>
      <c r="AZ48" s="1024"/>
      <c r="BA48" s="1024"/>
      <c r="BB48" s="1024"/>
      <c r="BC48" s="1024"/>
      <c r="BD48" s="1024"/>
      <c r="BE48" s="955"/>
      <c r="BF48" s="955"/>
      <c r="BG48" s="955"/>
      <c r="BH48" s="955"/>
      <c r="BI48" s="956"/>
      <c r="BJ48" s="223"/>
      <c r="BK48" s="223"/>
      <c r="BL48" s="223"/>
      <c r="BM48" s="223"/>
      <c r="BN48" s="223"/>
      <c r="BO48" s="233"/>
      <c r="BP48" s="233"/>
      <c r="BQ48" s="230">
        <v>42</v>
      </c>
      <c r="BR48" s="231"/>
      <c r="BS48" s="975"/>
      <c r="BT48" s="976"/>
      <c r="BU48" s="976"/>
      <c r="BV48" s="976"/>
      <c r="BW48" s="976"/>
      <c r="BX48" s="976"/>
      <c r="BY48" s="976"/>
      <c r="BZ48" s="976"/>
      <c r="CA48" s="976"/>
      <c r="CB48" s="976"/>
      <c r="CC48" s="976"/>
      <c r="CD48" s="976"/>
      <c r="CE48" s="976"/>
      <c r="CF48" s="976"/>
      <c r="CG48" s="997"/>
      <c r="CH48" s="972"/>
      <c r="CI48" s="973"/>
      <c r="CJ48" s="973"/>
      <c r="CK48" s="973"/>
      <c r="CL48" s="974"/>
      <c r="CM48" s="972"/>
      <c r="CN48" s="973"/>
      <c r="CO48" s="973"/>
      <c r="CP48" s="973"/>
      <c r="CQ48" s="974"/>
      <c r="CR48" s="972"/>
      <c r="CS48" s="973"/>
      <c r="CT48" s="973"/>
      <c r="CU48" s="973"/>
      <c r="CV48" s="974"/>
      <c r="CW48" s="972"/>
      <c r="CX48" s="973"/>
      <c r="CY48" s="973"/>
      <c r="CZ48" s="973"/>
      <c r="DA48" s="974"/>
      <c r="DB48" s="972"/>
      <c r="DC48" s="973"/>
      <c r="DD48" s="973"/>
      <c r="DE48" s="973"/>
      <c r="DF48" s="974"/>
      <c r="DG48" s="972"/>
      <c r="DH48" s="973"/>
      <c r="DI48" s="973"/>
      <c r="DJ48" s="973"/>
      <c r="DK48" s="974"/>
      <c r="DL48" s="972"/>
      <c r="DM48" s="973"/>
      <c r="DN48" s="973"/>
      <c r="DO48" s="973"/>
      <c r="DP48" s="974"/>
      <c r="DQ48" s="972"/>
      <c r="DR48" s="973"/>
      <c r="DS48" s="973"/>
      <c r="DT48" s="973"/>
      <c r="DU48" s="974"/>
      <c r="DV48" s="975"/>
      <c r="DW48" s="976"/>
      <c r="DX48" s="976"/>
      <c r="DY48" s="976"/>
      <c r="DZ48" s="977"/>
      <c r="EA48" s="221"/>
    </row>
    <row r="49" spans="1:131" ht="26.25" customHeight="1" x14ac:dyDescent="0.15">
      <c r="A49" s="230">
        <v>22</v>
      </c>
      <c r="B49" s="1013"/>
      <c r="C49" s="1014"/>
      <c r="D49" s="1014"/>
      <c r="E49" s="1014"/>
      <c r="F49" s="1014"/>
      <c r="G49" s="1014"/>
      <c r="H49" s="1014"/>
      <c r="I49" s="1014"/>
      <c r="J49" s="1014"/>
      <c r="K49" s="1014"/>
      <c r="L49" s="1014"/>
      <c r="M49" s="1014"/>
      <c r="N49" s="1014"/>
      <c r="O49" s="1014"/>
      <c r="P49" s="1015"/>
      <c r="Q49" s="1021"/>
      <c r="R49" s="1022"/>
      <c r="S49" s="1022"/>
      <c r="T49" s="1022"/>
      <c r="U49" s="1022"/>
      <c r="V49" s="1022"/>
      <c r="W49" s="1022"/>
      <c r="X49" s="1022"/>
      <c r="Y49" s="1022"/>
      <c r="Z49" s="1022"/>
      <c r="AA49" s="1022"/>
      <c r="AB49" s="1022"/>
      <c r="AC49" s="1022"/>
      <c r="AD49" s="1022"/>
      <c r="AE49" s="1023"/>
      <c r="AF49" s="1018"/>
      <c r="AG49" s="1019"/>
      <c r="AH49" s="1019"/>
      <c r="AI49" s="1019"/>
      <c r="AJ49" s="1020"/>
      <c r="AK49" s="963"/>
      <c r="AL49" s="954"/>
      <c r="AM49" s="954"/>
      <c r="AN49" s="954"/>
      <c r="AO49" s="954"/>
      <c r="AP49" s="954"/>
      <c r="AQ49" s="954"/>
      <c r="AR49" s="954"/>
      <c r="AS49" s="954"/>
      <c r="AT49" s="954"/>
      <c r="AU49" s="954"/>
      <c r="AV49" s="954"/>
      <c r="AW49" s="954"/>
      <c r="AX49" s="954"/>
      <c r="AY49" s="954"/>
      <c r="AZ49" s="1024"/>
      <c r="BA49" s="1024"/>
      <c r="BB49" s="1024"/>
      <c r="BC49" s="1024"/>
      <c r="BD49" s="1024"/>
      <c r="BE49" s="955"/>
      <c r="BF49" s="955"/>
      <c r="BG49" s="955"/>
      <c r="BH49" s="955"/>
      <c r="BI49" s="956"/>
      <c r="BJ49" s="223"/>
      <c r="BK49" s="223"/>
      <c r="BL49" s="223"/>
      <c r="BM49" s="223"/>
      <c r="BN49" s="223"/>
      <c r="BO49" s="233"/>
      <c r="BP49" s="233"/>
      <c r="BQ49" s="230">
        <v>43</v>
      </c>
      <c r="BR49" s="231"/>
      <c r="BS49" s="975"/>
      <c r="BT49" s="976"/>
      <c r="BU49" s="976"/>
      <c r="BV49" s="976"/>
      <c r="BW49" s="976"/>
      <c r="BX49" s="976"/>
      <c r="BY49" s="976"/>
      <c r="BZ49" s="976"/>
      <c r="CA49" s="976"/>
      <c r="CB49" s="976"/>
      <c r="CC49" s="976"/>
      <c r="CD49" s="976"/>
      <c r="CE49" s="976"/>
      <c r="CF49" s="976"/>
      <c r="CG49" s="997"/>
      <c r="CH49" s="972"/>
      <c r="CI49" s="973"/>
      <c r="CJ49" s="973"/>
      <c r="CK49" s="973"/>
      <c r="CL49" s="974"/>
      <c r="CM49" s="972"/>
      <c r="CN49" s="973"/>
      <c r="CO49" s="973"/>
      <c r="CP49" s="973"/>
      <c r="CQ49" s="974"/>
      <c r="CR49" s="972"/>
      <c r="CS49" s="973"/>
      <c r="CT49" s="973"/>
      <c r="CU49" s="973"/>
      <c r="CV49" s="974"/>
      <c r="CW49" s="972"/>
      <c r="CX49" s="973"/>
      <c r="CY49" s="973"/>
      <c r="CZ49" s="973"/>
      <c r="DA49" s="974"/>
      <c r="DB49" s="972"/>
      <c r="DC49" s="973"/>
      <c r="DD49" s="973"/>
      <c r="DE49" s="973"/>
      <c r="DF49" s="974"/>
      <c r="DG49" s="972"/>
      <c r="DH49" s="973"/>
      <c r="DI49" s="973"/>
      <c r="DJ49" s="973"/>
      <c r="DK49" s="974"/>
      <c r="DL49" s="972"/>
      <c r="DM49" s="973"/>
      <c r="DN49" s="973"/>
      <c r="DO49" s="973"/>
      <c r="DP49" s="974"/>
      <c r="DQ49" s="972"/>
      <c r="DR49" s="973"/>
      <c r="DS49" s="973"/>
      <c r="DT49" s="973"/>
      <c r="DU49" s="974"/>
      <c r="DV49" s="975"/>
      <c r="DW49" s="976"/>
      <c r="DX49" s="976"/>
      <c r="DY49" s="976"/>
      <c r="DZ49" s="977"/>
      <c r="EA49" s="221"/>
    </row>
    <row r="50" spans="1:131" ht="26.25" customHeight="1" x14ac:dyDescent="0.15">
      <c r="A50" s="230">
        <v>23</v>
      </c>
      <c r="B50" s="1013"/>
      <c r="C50" s="1014"/>
      <c r="D50" s="1014"/>
      <c r="E50" s="1014"/>
      <c r="F50" s="1014"/>
      <c r="G50" s="1014"/>
      <c r="H50" s="1014"/>
      <c r="I50" s="1014"/>
      <c r="J50" s="1014"/>
      <c r="K50" s="1014"/>
      <c r="L50" s="1014"/>
      <c r="M50" s="1014"/>
      <c r="N50" s="1014"/>
      <c r="O50" s="1014"/>
      <c r="P50" s="1015"/>
      <c r="Q50" s="1016"/>
      <c r="R50" s="1008"/>
      <c r="S50" s="1008"/>
      <c r="T50" s="1008"/>
      <c r="U50" s="1008"/>
      <c r="V50" s="1008"/>
      <c r="W50" s="1008"/>
      <c r="X50" s="1008"/>
      <c r="Y50" s="1008"/>
      <c r="Z50" s="1008"/>
      <c r="AA50" s="1008"/>
      <c r="AB50" s="1008"/>
      <c r="AC50" s="1008"/>
      <c r="AD50" s="1008"/>
      <c r="AE50" s="1017"/>
      <c r="AF50" s="1018"/>
      <c r="AG50" s="1019"/>
      <c r="AH50" s="1019"/>
      <c r="AI50" s="1019"/>
      <c r="AJ50" s="1020"/>
      <c r="AK50" s="1007"/>
      <c r="AL50" s="1008"/>
      <c r="AM50" s="1008"/>
      <c r="AN50" s="1008"/>
      <c r="AO50" s="1008"/>
      <c r="AP50" s="1008"/>
      <c r="AQ50" s="1008"/>
      <c r="AR50" s="1008"/>
      <c r="AS50" s="1008"/>
      <c r="AT50" s="1008"/>
      <c r="AU50" s="1008"/>
      <c r="AV50" s="1008"/>
      <c r="AW50" s="1008"/>
      <c r="AX50" s="1008"/>
      <c r="AY50" s="1008"/>
      <c r="AZ50" s="1009"/>
      <c r="BA50" s="1009"/>
      <c r="BB50" s="1009"/>
      <c r="BC50" s="1009"/>
      <c r="BD50" s="1009"/>
      <c r="BE50" s="955"/>
      <c r="BF50" s="955"/>
      <c r="BG50" s="955"/>
      <c r="BH50" s="955"/>
      <c r="BI50" s="956"/>
      <c r="BJ50" s="223"/>
      <c r="BK50" s="223"/>
      <c r="BL50" s="223"/>
      <c r="BM50" s="223"/>
      <c r="BN50" s="223"/>
      <c r="BO50" s="233"/>
      <c r="BP50" s="233"/>
      <c r="BQ50" s="230">
        <v>44</v>
      </c>
      <c r="BR50" s="231"/>
      <c r="BS50" s="975"/>
      <c r="BT50" s="976"/>
      <c r="BU50" s="976"/>
      <c r="BV50" s="976"/>
      <c r="BW50" s="976"/>
      <c r="BX50" s="976"/>
      <c r="BY50" s="976"/>
      <c r="BZ50" s="976"/>
      <c r="CA50" s="976"/>
      <c r="CB50" s="976"/>
      <c r="CC50" s="976"/>
      <c r="CD50" s="976"/>
      <c r="CE50" s="976"/>
      <c r="CF50" s="976"/>
      <c r="CG50" s="997"/>
      <c r="CH50" s="972"/>
      <c r="CI50" s="973"/>
      <c r="CJ50" s="973"/>
      <c r="CK50" s="973"/>
      <c r="CL50" s="974"/>
      <c r="CM50" s="972"/>
      <c r="CN50" s="973"/>
      <c r="CO50" s="973"/>
      <c r="CP50" s="973"/>
      <c r="CQ50" s="974"/>
      <c r="CR50" s="972"/>
      <c r="CS50" s="973"/>
      <c r="CT50" s="973"/>
      <c r="CU50" s="973"/>
      <c r="CV50" s="974"/>
      <c r="CW50" s="972"/>
      <c r="CX50" s="973"/>
      <c r="CY50" s="973"/>
      <c r="CZ50" s="973"/>
      <c r="DA50" s="974"/>
      <c r="DB50" s="972"/>
      <c r="DC50" s="973"/>
      <c r="DD50" s="973"/>
      <c r="DE50" s="973"/>
      <c r="DF50" s="974"/>
      <c r="DG50" s="972"/>
      <c r="DH50" s="973"/>
      <c r="DI50" s="973"/>
      <c r="DJ50" s="973"/>
      <c r="DK50" s="974"/>
      <c r="DL50" s="972"/>
      <c r="DM50" s="973"/>
      <c r="DN50" s="973"/>
      <c r="DO50" s="973"/>
      <c r="DP50" s="974"/>
      <c r="DQ50" s="972"/>
      <c r="DR50" s="973"/>
      <c r="DS50" s="973"/>
      <c r="DT50" s="973"/>
      <c r="DU50" s="974"/>
      <c r="DV50" s="975"/>
      <c r="DW50" s="976"/>
      <c r="DX50" s="976"/>
      <c r="DY50" s="976"/>
      <c r="DZ50" s="977"/>
      <c r="EA50" s="221"/>
    </row>
    <row r="51" spans="1:131" ht="26.25" customHeight="1" x14ac:dyDescent="0.15">
      <c r="A51" s="230">
        <v>24</v>
      </c>
      <c r="B51" s="1013"/>
      <c r="C51" s="1014"/>
      <c r="D51" s="1014"/>
      <c r="E51" s="1014"/>
      <c r="F51" s="1014"/>
      <c r="G51" s="1014"/>
      <c r="H51" s="1014"/>
      <c r="I51" s="1014"/>
      <c r="J51" s="1014"/>
      <c r="K51" s="1014"/>
      <c r="L51" s="1014"/>
      <c r="M51" s="1014"/>
      <c r="N51" s="1014"/>
      <c r="O51" s="1014"/>
      <c r="P51" s="1015"/>
      <c r="Q51" s="1016"/>
      <c r="R51" s="1008"/>
      <c r="S51" s="1008"/>
      <c r="T51" s="1008"/>
      <c r="U51" s="1008"/>
      <c r="V51" s="1008"/>
      <c r="W51" s="1008"/>
      <c r="X51" s="1008"/>
      <c r="Y51" s="1008"/>
      <c r="Z51" s="1008"/>
      <c r="AA51" s="1008"/>
      <c r="AB51" s="1008"/>
      <c r="AC51" s="1008"/>
      <c r="AD51" s="1008"/>
      <c r="AE51" s="1017"/>
      <c r="AF51" s="1018"/>
      <c r="AG51" s="1019"/>
      <c r="AH51" s="1019"/>
      <c r="AI51" s="1019"/>
      <c r="AJ51" s="1020"/>
      <c r="AK51" s="1007"/>
      <c r="AL51" s="1008"/>
      <c r="AM51" s="1008"/>
      <c r="AN51" s="1008"/>
      <c r="AO51" s="1008"/>
      <c r="AP51" s="1008"/>
      <c r="AQ51" s="1008"/>
      <c r="AR51" s="1008"/>
      <c r="AS51" s="1008"/>
      <c r="AT51" s="1008"/>
      <c r="AU51" s="1008"/>
      <c r="AV51" s="1008"/>
      <c r="AW51" s="1008"/>
      <c r="AX51" s="1008"/>
      <c r="AY51" s="1008"/>
      <c r="AZ51" s="1009"/>
      <c r="BA51" s="1009"/>
      <c r="BB51" s="1009"/>
      <c r="BC51" s="1009"/>
      <c r="BD51" s="1009"/>
      <c r="BE51" s="955"/>
      <c r="BF51" s="955"/>
      <c r="BG51" s="955"/>
      <c r="BH51" s="955"/>
      <c r="BI51" s="956"/>
      <c r="BJ51" s="223"/>
      <c r="BK51" s="223"/>
      <c r="BL51" s="223"/>
      <c r="BM51" s="223"/>
      <c r="BN51" s="223"/>
      <c r="BO51" s="233"/>
      <c r="BP51" s="233"/>
      <c r="BQ51" s="230">
        <v>45</v>
      </c>
      <c r="BR51" s="231"/>
      <c r="BS51" s="975"/>
      <c r="BT51" s="976"/>
      <c r="BU51" s="976"/>
      <c r="BV51" s="976"/>
      <c r="BW51" s="976"/>
      <c r="BX51" s="976"/>
      <c r="BY51" s="976"/>
      <c r="BZ51" s="976"/>
      <c r="CA51" s="976"/>
      <c r="CB51" s="976"/>
      <c r="CC51" s="976"/>
      <c r="CD51" s="976"/>
      <c r="CE51" s="976"/>
      <c r="CF51" s="976"/>
      <c r="CG51" s="997"/>
      <c r="CH51" s="972"/>
      <c r="CI51" s="973"/>
      <c r="CJ51" s="973"/>
      <c r="CK51" s="973"/>
      <c r="CL51" s="974"/>
      <c r="CM51" s="972"/>
      <c r="CN51" s="973"/>
      <c r="CO51" s="973"/>
      <c r="CP51" s="973"/>
      <c r="CQ51" s="974"/>
      <c r="CR51" s="972"/>
      <c r="CS51" s="973"/>
      <c r="CT51" s="973"/>
      <c r="CU51" s="973"/>
      <c r="CV51" s="974"/>
      <c r="CW51" s="972"/>
      <c r="CX51" s="973"/>
      <c r="CY51" s="973"/>
      <c r="CZ51" s="973"/>
      <c r="DA51" s="974"/>
      <c r="DB51" s="972"/>
      <c r="DC51" s="973"/>
      <c r="DD51" s="973"/>
      <c r="DE51" s="973"/>
      <c r="DF51" s="974"/>
      <c r="DG51" s="972"/>
      <c r="DH51" s="973"/>
      <c r="DI51" s="973"/>
      <c r="DJ51" s="973"/>
      <c r="DK51" s="974"/>
      <c r="DL51" s="972"/>
      <c r="DM51" s="973"/>
      <c r="DN51" s="973"/>
      <c r="DO51" s="973"/>
      <c r="DP51" s="974"/>
      <c r="DQ51" s="972"/>
      <c r="DR51" s="973"/>
      <c r="DS51" s="973"/>
      <c r="DT51" s="973"/>
      <c r="DU51" s="974"/>
      <c r="DV51" s="975"/>
      <c r="DW51" s="976"/>
      <c r="DX51" s="976"/>
      <c r="DY51" s="976"/>
      <c r="DZ51" s="977"/>
      <c r="EA51" s="221"/>
    </row>
    <row r="52" spans="1:131" ht="26.25" customHeight="1" x14ac:dyDescent="0.15">
      <c r="A52" s="230">
        <v>25</v>
      </c>
      <c r="B52" s="1013"/>
      <c r="C52" s="1014"/>
      <c r="D52" s="1014"/>
      <c r="E52" s="1014"/>
      <c r="F52" s="1014"/>
      <c r="G52" s="1014"/>
      <c r="H52" s="1014"/>
      <c r="I52" s="1014"/>
      <c r="J52" s="1014"/>
      <c r="K52" s="1014"/>
      <c r="L52" s="1014"/>
      <c r="M52" s="1014"/>
      <c r="N52" s="1014"/>
      <c r="O52" s="1014"/>
      <c r="P52" s="1015"/>
      <c r="Q52" s="1016"/>
      <c r="R52" s="1008"/>
      <c r="S52" s="1008"/>
      <c r="T52" s="1008"/>
      <c r="U52" s="1008"/>
      <c r="V52" s="1008"/>
      <c r="W52" s="1008"/>
      <c r="X52" s="1008"/>
      <c r="Y52" s="1008"/>
      <c r="Z52" s="1008"/>
      <c r="AA52" s="1008"/>
      <c r="AB52" s="1008"/>
      <c r="AC52" s="1008"/>
      <c r="AD52" s="1008"/>
      <c r="AE52" s="1017"/>
      <c r="AF52" s="1018"/>
      <c r="AG52" s="1019"/>
      <c r="AH52" s="1019"/>
      <c r="AI52" s="1019"/>
      <c r="AJ52" s="1020"/>
      <c r="AK52" s="1007"/>
      <c r="AL52" s="1008"/>
      <c r="AM52" s="1008"/>
      <c r="AN52" s="1008"/>
      <c r="AO52" s="1008"/>
      <c r="AP52" s="1008"/>
      <c r="AQ52" s="1008"/>
      <c r="AR52" s="1008"/>
      <c r="AS52" s="1008"/>
      <c r="AT52" s="1008"/>
      <c r="AU52" s="1008"/>
      <c r="AV52" s="1008"/>
      <c r="AW52" s="1008"/>
      <c r="AX52" s="1008"/>
      <c r="AY52" s="1008"/>
      <c r="AZ52" s="1009"/>
      <c r="BA52" s="1009"/>
      <c r="BB52" s="1009"/>
      <c r="BC52" s="1009"/>
      <c r="BD52" s="1009"/>
      <c r="BE52" s="955"/>
      <c r="BF52" s="955"/>
      <c r="BG52" s="955"/>
      <c r="BH52" s="955"/>
      <c r="BI52" s="956"/>
      <c r="BJ52" s="223"/>
      <c r="BK52" s="223"/>
      <c r="BL52" s="223"/>
      <c r="BM52" s="223"/>
      <c r="BN52" s="223"/>
      <c r="BO52" s="233"/>
      <c r="BP52" s="233"/>
      <c r="BQ52" s="230">
        <v>46</v>
      </c>
      <c r="BR52" s="231"/>
      <c r="BS52" s="975"/>
      <c r="BT52" s="976"/>
      <c r="BU52" s="976"/>
      <c r="BV52" s="976"/>
      <c r="BW52" s="976"/>
      <c r="BX52" s="976"/>
      <c r="BY52" s="976"/>
      <c r="BZ52" s="976"/>
      <c r="CA52" s="976"/>
      <c r="CB52" s="976"/>
      <c r="CC52" s="976"/>
      <c r="CD52" s="976"/>
      <c r="CE52" s="976"/>
      <c r="CF52" s="976"/>
      <c r="CG52" s="997"/>
      <c r="CH52" s="972"/>
      <c r="CI52" s="973"/>
      <c r="CJ52" s="973"/>
      <c r="CK52" s="973"/>
      <c r="CL52" s="974"/>
      <c r="CM52" s="972"/>
      <c r="CN52" s="973"/>
      <c r="CO52" s="973"/>
      <c r="CP52" s="973"/>
      <c r="CQ52" s="974"/>
      <c r="CR52" s="972"/>
      <c r="CS52" s="973"/>
      <c r="CT52" s="973"/>
      <c r="CU52" s="973"/>
      <c r="CV52" s="974"/>
      <c r="CW52" s="972"/>
      <c r="CX52" s="973"/>
      <c r="CY52" s="973"/>
      <c r="CZ52" s="973"/>
      <c r="DA52" s="974"/>
      <c r="DB52" s="972"/>
      <c r="DC52" s="973"/>
      <c r="DD52" s="973"/>
      <c r="DE52" s="973"/>
      <c r="DF52" s="974"/>
      <c r="DG52" s="972"/>
      <c r="DH52" s="973"/>
      <c r="DI52" s="973"/>
      <c r="DJ52" s="973"/>
      <c r="DK52" s="974"/>
      <c r="DL52" s="972"/>
      <c r="DM52" s="973"/>
      <c r="DN52" s="973"/>
      <c r="DO52" s="973"/>
      <c r="DP52" s="974"/>
      <c r="DQ52" s="972"/>
      <c r="DR52" s="973"/>
      <c r="DS52" s="973"/>
      <c r="DT52" s="973"/>
      <c r="DU52" s="974"/>
      <c r="DV52" s="975"/>
      <c r="DW52" s="976"/>
      <c r="DX52" s="976"/>
      <c r="DY52" s="976"/>
      <c r="DZ52" s="977"/>
      <c r="EA52" s="221"/>
    </row>
    <row r="53" spans="1:131" ht="26.25" customHeight="1" x14ac:dyDescent="0.15">
      <c r="A53" s="230">
        <v>26</v>
      </c>
      <c r="B53" s="1013"/>
      <c r="C53" s="1014"/>
      <c r="D53" s="1014"/>
      <c r="E53" s="1014"/>
      <c r="F53" s="1014"/>
      <c r="G53" s="1014"/>
      <c r="H53" s="1014"/>
      <c r="I53" s="1014"/>
      <c r="J53" s="1014"/>
      <c r="K53" s="1014"/>
      <c r="L53" s="1014"/>
      <c r="M53" s="1014"/>
      <c r="N53" s="1014"/>
      <c r="O53" s="1014"/>
      <c r="P53" s="1015"/>
      <c r="Q53" s="1016"/>
      <c r="R53" s="1008"/>
      <c r="S53" s="1008"/>
      <c r="T53" s="1008"/>
      <c r="U53" s="1008"/>
      <c r="V53" s="1008"/>
      <c r="W53" s="1008"/>
      <c r="X53" s="1008"/>
      <c r="Y53" s="1008"/>
      <c r="Z53" s="1008"/>
      <c r="AA53" s="1008"/>
      <c r="AB53" s="1008"/>
      <c r="AC53" s="1008"/>
      <c r="AD53" s="1008"/>
      <c r="AE53" s="1017"/>
      <c r="AF53" s="1018"/>
      <c r="AG53" s="1019"/>
      <c r="AH53" s="1019"/>
      <c r="AI53" s="1019"/>
      <c r="AJ53" s="1020"/>
      <c r="AK53" s="1007"/>
      <c r="AL53" s="1008"/>
      <c r="AM53" s="1008"/>
      <c r="AN53" s="1008"/>
      <c r="AO53" s="1008"/>
      <c r="AP53" s="1008"/>
      <c r="AQ53" s="1008"/>
      <c r="AR53" s="1008"/>
      <c r="AS53" s="1008"/>
      <c r="AT53" s="1008"/>
      <c r="AU53" s="1008"/>
      <c r="AV53" s="1008"/>
      <c r="AW53" s="1008"/>
      <c r="AX53" s="1008"/>
      <c r="AY53" s="1008"/>
      <c r="AZ53" s="1009"/>
      <c r="BA53" s="1009"/>
      <c r="BB53" s="1009"/>
      <c r="BC53" s="1009"/>
      <c r="BD53" s="1009"/>
      <c r="BE53" s="955"/>
      <c r="BF53" s="955"/>
      <c r="BG53" s="955"/>
      <c r="BH53" s="955"/>
      <c r="BI53" s="956"/>
      <c r="BJ53" s="223"/>
      <c r="BK53" s="223"/>
      <c r="BL53" s="223"/>
      <c r="BM53" s="223"/>
      <c r="BN53" s="223"/>
      <c r="BO53" s="233"/>
      <c r="BP53" s="233"/>
      <c r="BQ53" s="230">
        <v>47</v>
      </c>
      <c r="BR53" s="231"/>
      <c r="BS53" s="975"/>
      <c r="BT53" s="976"/>
      <c r="BU53" s="976"/>
      <c r="BV53" s="976"/>
      <c r="BW53" s="976"/>
      <c r="BX53" s="976"/>
      <c r="BY53" s="976"/>
      <c r="BZ53" s="976"/>
      <c r="CA53" s="976"/>
      <c r="CB53" s="976"/>
      <c r="CC53" s="976"/>
      <c r="CD53" s="976"/>
      <c r="CE53" s="976"/>
      <c r="CF53" s="976"/>
      <c r="CG53" s="997"/>
      <c r="CH53" s="972"/>
      <c r="CI53" s="973"/>
      <c r="CJ53" s="973"/>
      <c r="CK53" s="973"/>
      <c r="CL53" s="974"/>
      <c r="CM53" s="972"/>
      <c r="CN53" s="973"/>
      <c r="CO53" s="973"/>
      <c r="CP53" s="973"/>
      <c r="CQ53" s="974"/>
      <c r="CR53" s="972"/>
      <c r="CS53" s="973"/>
      <c r="CT53" s="973"/>
      <c r="CU53" s="973"/>
      <c r="CV53" s="974"/>
      <c r="CW53" s="972"/>
      <c r="CX53" s="973"/>
      <c r="CY53" s="973"/>
      <c r="CZ53" s="973"/>
      <c r="DA53" s="974"/>
      <c r="DB53" s="972"/>
      <c r="DC53" s="973"/>
      <c r="DD53" s="973"/>
      <c r="DE53" s="973"/>
      <c r="DF53" s="974"/>
      <c r="DG53" s="972"/>
      <c r="DH53" s="973"/>
      <c r="DI53" s="973"/>
      <c r="DJ53" s="973"/>
      <c r="DK53" s="974"/>
      <c r="DL53" s="972"/>
      <c r="DM53" s="973"/>
      <c r="DN53" s="973"/>
      <c r="DO53" s="973"/>
      <c r="DP53" s="974"/>
      <c r="DQ53" s="972"/>
      <c r="DR53" s="973"/>
      <c r="DS53" s="973"/>
      <c r="DT53" s="973"/>
      <c r="DU53" s="974"/>
      <c r="DV53" s="975"/>
      <c r="DW53" s="976"/>
      <c r="DX53" s="976"/>
      <c r="DY53" s="976"/>
      <c r="DZ53" s="977"/>
      <c r="EA53" s="221"/>
    </row>
    <row r="54" spans="1:131" ht="26.25" customHeight="1" x14ac:dyDescent="0.15">
      <c r="A54" s="230">
        <v>27</v>
      </c>
      <c r="B54" s="1013"/>
      <c r="C54" s="1014"/>
      <c r="D54" s="1014"/>
      <c r="E54" s="1014"/>
      <c r="F54" s="1014"/>
      <c r="G54" s="1014"/>
      <c r="H54" s="1014"/>
      <c r="I54" s="1014"/>
      <c r="J54" s="1014"/>
      <c r="K54" s="1014"/>
      <c r="L54" s="1014"/>
      <c r="M54" s="1014"/>
      <c r="N54" s="1014"/>
      <c r="O54" s="1014"/>
      <c r="P54" s="1015"/>
      <c r="Q54" s="1016"/>
      <c r="R54" s="1008"/>
      <c r="S54" s="1008"/>
      <c r="T54" s="1008"/>
      <c r="U54" s="1008"/>
      <c r="V54" s="1008"/>
      <c r="W54" s="1008"/>
      <c r="X54" s="1008"/>
      <c r="Y54" s="1008"/>
      <c r="Z54" s="1008"/>
      <c r="AA54" s="1008"/>
      <c r="AB54" s="1008"/>
      <c r="AC54" s="1008"/>
      <c r="AD54" s="1008"/>
      <c r="AE54" s="1017"/>
      <c r="AF54" s="1018"/>
      <c r="AG54" s="1019"/>
      <c r="AH54" s="1019"/>
      <c r="AI54" s="1019"/>
      <c r="AJ54" s="1020"/>
      <c r="AK54" s="1007"/>
      <c r="AL54" s="1008"/>
      <c r="AM54" s="1008"/>
      <c r="AN54" s="1008"/>
      <c r="AO54" s="1008"/>
      <c r="AP54" s="1008"/>
      <c r="AQ54" s="1008"/>
      <c r="AR54" s="1008"/>
      <c r="AS54" s="1008"/>
      <c r="AT54" s="1008"/>
      <c r="AU54" s="1008"/>
      <c r="AV54" s="1008"/>
      <c r="AW54" s="1008"/>
      <c r="AX54" s="1008"/>
      <c r="AY54" s="1008"/>
      <c r="AZ54" s="1009"/>
      <c r="BA54" s="1009"/>
      <c r="BB54" s="1009"/>
      <c r="BC54" s="1009"/>
      <c r="BD54" s="1009"/>
      <c r="BE54" s="955"/>
      <c r="BF54" s="955"/>
      <c r="BG54" s="955"/>
      <c r="BH54" s="955"/>
      <c r="BI54" s="956"/>
      <c r="BJ54" s="223"/>
      <c r="BK54" s="223"/>
      <c r="BL54" s="223"/>
      <c r="BM54" s="223"/>
      <c r="BN54" s="223"/>
      <c r="BO54" s="233"/>
      <c r="BP54" s="233"/>
      <c r="BQ54" s="230">
        <v>48</v>
      </c>
      <c r="BR54" s="231"/>
      <c r="BS54" s="975"/>
      <c r="BT54" s="976"/>
      <c r="BU54" s="976"/>
      <c r="BV54" s="976"/>
      <c r="BW54" s="976"/>
      <c r="BX54" s="976"/>
      <c r="BY54" s="976"/>
      <c r="BZ54" s="976"/>
      <c r="CA54" s="976"/>
      <c r="CB54" s="976"/>
      <c r="CC54" s="976"/>
      <c r="CD54" s="976"/>
      <c r="CE54" s="976"/>
      <c r="CF54" s="976"/>
      <c r="CG54" s="997"/>
      <c r="CH54" s="972"/>
      <c r="CI54" s="973"/>
      <c r="CJ54" s="973"/>
      <c r="CK54" s="973"/>
      <c r="CL54" s="974"/>
      <c r="CM54" s="972"/>
      <c r="CN54" s="973"/>
      <c r="CO54" s="973"/>
      <c r="CP54" s="973"/>
      <c r="CQ54" s="974"/>
      <c r="CR54" s="972"/>
      <c r="CS54" s="973"/>
      <c r="CT54" s="973"/>
      <c r="CU54" s="973"/>
      <c r="CV54" s="974"/>
      <c r="CW54" s="972"/>
      <c r="CX54" s="973"/>
      <c r="CY54" s="973"/>
      <c r="CZ54" s="973"/>
      <c r="DA54" s="974"/>
      <c r="DB54" s="972"/>
      <c r="DC54" s="973"/>
      <c r="DD54" s="973"/>
      <c r="DE54" s="973"/>
      <c r="DF54" s="974"/>
      <c r="DG54" s="972"/>
      <c r="DH54" s="973"/>
      <c r="DI54" s="973"/>
      <c r="DJ54" s="973"/>
      <c r="DK54" s="974"/>
      <c r="DL54" s="972"/>
      <c r="DM54" s="973"/>
      <c r="DN54" s="973"/>
      <c r="DO54" s="973"/>
      <c r="DP54" s="974"/>
      <c r="DQ54" s="972"/>
      <c r="DR54" s="973"/>
      <c r="DS54" s="973"/>
      <c r="DT54" s="973"/>
      <c r="DU54" s="974"/>
      <c r="DV54" s="975"/>
      <c r="DW54" s="976"/>
      <c r="DX54" s="976"/>
      <c r="DY54" s="976"/>
      <c r="DZ54" s="977"/>
      <c r="EA54" s="221"/>
    </row>
    <row r="55" spans="1:131" ht="26.25" customHeight="1" x14ac:dyDescent="0.15">
      <c r="A55" s="230">
        <v>28</v>
      </c>
      <c r="B55" s="1013"/>
      <c r="C55" s="1014"/>
      <c r="D55" s="1014"/>
      <c r="E55" s="1014"/>
      <c r="F55" s="1014"/>
      <c r="G55" s="1014"/>
      <c r="H55" s="1014"/>
      <c r="I55" s="1014"/>
      <c r="J55" s="1014"/>
      <c r="K55" s="1014"/>
      <c r="L55" s="1014"/>
      <c r="M55" s="1014"/>
      <c r="N55" s="1014"/>
      <c r="O55" s="1014"/>
      <c r="P55" s="1015"/>
      <c r="Q55" s="1016"/>
      <c r="R55" s="1008"/>
      <c r="S55" s="1008"/>
      <c r="T55" s="1008"/>
      <c r="U55" s="1008"/>
      <c r="V55" s="1008"/>
      <c r="W55" s="1008"/>
      <c r="X55" s="1008"/>
      <c r="Y55" s="1008"/>
      <c r="Z55" s="1008"/>
      <c r="AA55" s="1008"/>
      <c r="AB55" s="1008"/>
      <c r="AC55" s="1008"/>
      <c r="AD55" s="1008"/>
      <c r="AE55" s="1017"/>
      <c r="AF55" s="1018"/>
      <c r="AG55" s="1019"/>
      <c r="AH55" s="1019"/>
      <c r="AI55" s="1019"/>
      <c r="AJ55" s="1020"/>
      <c r="AK55" s="1007"/>
      <c r="AL55" s="1008"/>
      <c r="AM55" s="1008"/>
      <c r="AN55" s="1008"/>
      <c r="AO55" s="1008"/>
      <c r="AP55" s="1008"/>
      <c r="AQ55" s="1008"/>
      <c r="AR55" s="1008"/>
      <c r="AS55" s="1008"/>
      <c r="AT55" s="1008"/>
      <c r="AU55" s="1008"/>
      <c r="AV55" s="1008"/>
      <c r="AW55" s="1008"/>
      <c r="AX55" s="1008"/>
      <c r="AY55" s="1008"/>
      <c r="AZ55" s="1009"/>
      <c r="BA55" s="1009"/>
      <c r="BB55" s="1009"/>
      <c r="BC55" s="1009"/>
      <c r="BD55" s="1009"/>
      <c r="BE55" s="955"/>
      <c r="BF55" s="955"/>
      <c r="BG55" s="955"/>
      <c r="BH55" s="955"/>
      <c r="BI55" s="956"/>
      <c r="BJ55" s="223"/>
      <c r="BK55" s="223"/>
      <c r="BL55" s="223"/>
      <c r="BM55" s="223"/>
      <c r="BN55" s="223"/>
      <c r="BO55" s="233"/>
      <c r="BP55" s="233"/>
      <c r="BQ55" s="230">
        <v>49</v>
      </c>
      <c r="BR55" s="231"/>
      <c r="BS55" s="975"/>
      <c r="BT55" s="976"/>
      <c r="BU55" s="976"/>
      <c r="BV55" s="976"/>
      <c r="BW55" s="976"/>
      <c r="BX55" s="976"/>
      <c r="BY55" s="976"/>
      <c r="BZ55" s="976"/>
      <c r="CA55" s="976"/>
      <c r="CB55" s="976"/>
      <c r="CC55" s="976"/>
      <c r="CD55" s="976"/>
      <c r="CE55" s="976"/>
      <c r="CF55" s="976"/>
      <c r="CG55" s="997"/>
      <c r="CH55" s="972"/>
      <c r="CI55" s="973"/>
      <c r="CJ55" s="973"/>
      <c r="CK55" s="973"/>
      <c r="CL55" s="974"/>
      <c r="CM55" s="972"/>
      <c r="CN55" s="973"/>
      <c r="CO55" s="973"/>
      <c r="CP55" s="973"/>
      <c r="CQ55" s="974"/>
      <c r="CR55" s="972"/>
      <c r="CS55" s="973"/>
      <c r="CT55" s="973"/>
      <c r="CU55" s="973"/>
      <c r="CV55" s="974"/>
      <c r="CW55" s="972"/>
      <c r="CX55" s="973"/>
      <c r="CY55" s="973"/>
      <c r="CZ55" s="973"/>
      <c r="DA55" s="974"/>
      <c r="DB55" s="972"/>
      <c r="DC55" s="973"/>
      <c r="DD55" s="973"/>
      <c r="DE55" s="973"/>
      <c r="DF55" s="974"/>
      <c r="DG55" s="972"/>
      <c r="DH55" s="973"/>
      <c r="DI55" s="973"/>
      <c r="DJ55" s="973"/>
      <c r="DK55" s="974"/>
      <c r="DL55" s="972"/>
      <c r="DM55" s="973"/>
      <c r="DN55" s="973"/>
      <c r="DO55" s="973"/>
      <c r="DP55" s="974"/>
      <c r="DQ55" s="972"/>
      <c r="DR55" s="973"/>
      <c r="DS55" s="973"/>
      <c r="DT55" s="973"/>
      <c r="DU55" s="974"/>
      <c r="DV55" s="975"/>
      <c r="DW55" s="976"/>
      <c r="DX55" s="976"/>
      <c r="DY55" s="976"/>
      <c r="DZ55" s="977"/>
      <c r="EA55" s="221"/>
    </row>
    <row r="56" spans="1:131" ht="26.25" customHeight="1" x14ac:dyDescent="0.15">
      <c r="A56" s="230">
        <v>29</v>
      </c>
      <c r="B56" s="1013"/>
      <c r="C56" s="1014"/>
      <c r="D56" s="1014"/>
      <c r="E56" s="1014"/>
      <c r="F56" s="1014"/>
      <c r="G56" s="1014"/>
      <c r="H56" s="1014"/>
      <c r="I56" s="1014"/>
      <c r="J56" s="1014"/>
      <c r="K56" s="1014"/>
      <c r="L56" s="1014"/>
      <c r="M56" s="1014"/>
      <c r="N56" s="1014"/>
      <c r="O56" s="1014"/>
      <c r="P56" s="1015"/>
      <c r="Q56" s="1016"/>
      <c r="R56" s="1008"/>
      <c r="S56" s="1008"/>
      <c r="T56" s="1008"/>
      <c r="U56" s="1008"/>
      <c r="V56" s="1008"/>
      <c r="W56" s="1008"/>
      <c r="X56" s="1008"/>
      <c r="Y56" s="1008"/>
      <c r="Z56" s="1008"/>
      <c r="AA56" s="1008"/>
      <c r="AB56" s="1008"/>
      <c r="AC56" s="1008"/>
      <c r="AD56" s="1008"/>
      <c r="AE56" s="1017"/>
      <c r="AF56" s="1018"/>
      <c r="AG56" s="1019"/>
      <c r="AH56" s="1019"/>
      <c r="AI56" s="1019"/>
      <c r="AJ56" s="1020"/>
      <c r="AK56" s="1007"/>
      <c r="AL56" s="1008"/>
      <c r="AM56" s="1008"/>
      <c r="AN56" s="1008"/>
      <c r="AO56" s="1008"/>
      <c r="AP56" s="1008"/>
      <c r="AQ56" s="1008"/>
      <c r="AR56" s="1008"/>
      <c r="AS56" s="1008"/>
      <c r="AT56" s="1008"/>
      <c r="AU56" s="1008"/>
      <c r="AV56" s="1008"/>
      <c r="AW56" s="1008"/>
      <c r="AX56" s="1008"/>
      <c r="AY56" s="1008"/>
      <c r="AZ56" s="1009"/>
      <c r="BA56" s="1009"/>
      <c r="BB56" s="1009"/>
      <c r="BC56" s="1009"/>
      <c r="BD56" s="1009"/>
      <c r="BE56" s="955"/>
      <c r="BF56" s="955"/>
      <c r="BG56" s="955"/>
      <c r="BH56" s="955"/>
      <c r="BI56" s="956"/>
      <c r="BJ56" s="223"/>
      <c r="BK56" s="223"/>
      <c r="BL56" s="223"/>
      <c r="BM56" s="223"/>
      <c r="BN56" s="223"/>
      <c r="BO56" s="233"/>
      <c r="BP56" s="233"/>
      <c r="BQ56" s="230">
        <v>50</v>
      </c>
      <c r="BR56" s="231"/>
      <c r="BS56" s="975"/>
      <c r="BT56" s="976"/>
      <c r="BU56" s="976"/>
      <c r="BV56" s="976"/>
      <c r="BW56" s="976"/>
      <c r="BX56" s="976"/>
      <c r="BY56" s="976"/>
      <c r="BZ56" s="976"/>
      <c r="CA56" s="976"/>
      <c r="CB56" s="976"/>
      <c r="CC56" s="976"/>
      <c r="CD56" s="976"/>
      <c r="CE56" s="976"/>
      <c r="CF56" s="976"/>
      <c r="CG56" s="997"/>
      <c r="CH56" s="972"/>
      <c r="CI56" s="973"/>
      <c r="CJ56" s="973"/>
      <c r="CK56" s="973"/>
      <c r="CL56" s="974"/>
      <c r="CM56" s="972"/>
      <c r="CN56" s="973"/>
      <c r="CO56" s="973"/>
      <c r="CP56" s="973"/>
      <c r="CQ56" s="974"/>
      <c r="CR56" s="972"/>
      <c r="CS56" s="973"/>
      <c r="CT56" s="973"/>
      <c r="CU56" s="973"/>
      <c r="CV56" s="974"/>
      <c r="CW56" s="972"/>
      <c r="CX56" s="973"/>
      <c r="CY56" s="973"/>
      <c r="CZ56" s="973"/>
      <c r="DA56" s="974"/>
      <c r="DB56" s="972"/>
      <c r="DC56" s="973"/>
      <c r="DD56" s="973"/>
      <c r="DE56" s="973"/>
      <c r="DF56" s="974"/>
      <c r="DG56" s="972"/>
      <c r="DH56" s="973"/>
      <c r="DI56" s="973"/>
      <c r="DJ56" s="973"/>
      <c r="DK56" s="974"/>
      <c r="DL56" s="972"/>
      <c r="DM56" s="973"/>
      <c r="DN56" s="973"/>
      <c r="DO56" s="973"/>
      <c r="DP56" s="974"/>
      <c r="DQ56" s="972"/>
      <c r="DR56" s="973"/>
      <c r="DS56" s="973"/>
      <c r="DT56" s="973"/>
      <c r="DU56" s="974"/>
      <c r="DV56" s="975"/>
      <c r="DW56" s="976"/>
      <c r="DX56" s="976"/>
      <c r="DY56" s="976"/>
      <c r="DZ56" s="977"/>
      <c r="EA56" s="221"/>
    </row>
    <row r="57" spans="1:131" ht="26.25" customHeight="1" x14ac:dyDescent="0.15">
      <c r="A57" s="230">
        <v>30</v>
      </c>
      <c r="B57" s="1013"/>
      <c r="C57" s="1014"/>
      <c r="D57" s="1014"/>
      <c r="E57" s="1014"/>
      <c r="F57" s="1014"/>
      <c r="G57" s="1014"/>
      <c r="H57" s="1014"/>
      <c r="I57" s="1014"/>
      <c r="J57" s="1014"/>
      <c r="K57" s="1014"/>
      <c r="L57" s="1014"/>
      <c r="M57" s="1014"/>
      <c r="N57" s="1014"/>
      <c r="O57" s="1014"/>
      <c r="P57" s="1015"/>
      <c r="Q57" s="1016"/>
      <c r="R57" s="1008"/>
      <c r="S57" s="1008"/>
      <c r="T57" s="1008"/>
      <c r="U57" s="1008"/>
      <c r="V57" s="1008"/>
      <c r="W57" s="1008"/>
      <c r="X57" s="1008"/>
      <c r="Y57" s="1008"/>
      <c r="Z57" s="1008"/>
      <c r="AA57" s="1008"/>
      <c r="AB57" s="1008"/>
      <c r="AC57" s="1008"/>
      <c r="AD57" s="1008"/>
      <c r="AE57" s="1017"/>
      <c r="AF57" s="1018"/>
      <c r="AG57" s="1019"/>
      <c r="AH57" s="1019"/>
      <c r="AI57" s="1019"/>
      <c r="AJ57" s="1020"/>
      <c r="AK57" s="1007"/>
      <c r="AL57" s="1008"/>
      <c r="AM57" s="1008"/>
      <c r="AN57" s="1008"/>
      <c r="AO57" s="1008"/>
      <c r="AP57" s="1008"/>
      <c r="AQ57" s="1008"/>
      <c r="AR57" s="1008"/>
      <c r="AS57" s="1008"/>
      <c r="AT57" s="1008"/>
      <c r="AU57" s="1008"/>
      <c r="AV57" s="1008"/>
      <c r="AW57" s="1008"/>
      <c r="AX57" s="1008"/>
      <c r="AY57" s="1008"/>
      <c r="AZ57" s="1009"/>
      <c r="BA57" s="1009"/>
      <c r="BB57" s="1009"/>
      <c r="BC57" s="1009"/>
      <c r="BD57" s="1009"/>
      <c r="BE57" s="955"/>
      <c r="BF57" s="955"/>
      <c r="BG57" s="955"/>
      <c r="BH57" s="955"/>
      <c r="BI57" s="956"/>
      <c r="BJ57" s="223"/>
      <c r="BK57" s="223"/>
      <c r="BL57" s="223"/>
      <c r="BM57" s="223"/>
      <c r="BN57" s="223"/>
      <c r="BO57" s="233"/>
      <c r="BP57" s="233"/>
      <c r="BQ57" s="230">
        <v>51</v>
      </c>
      <c r="BR57" s="231"/>
      <c r="BS57" s="975"/>
      <c r="BT57" s="976"/>
      <c r="BU57" s="976"/>
      <c r="BV57" s="976"/>
      <c r="BW57" s="976"/>
      <c r="BX57" s="976"/>
      <c r="BY57" s="976"/>
      <c r="BZ57" s="976"/>
      <c r="CA57" s="976"/>
      <c r="CB57" s="976"/>
      <c r="CC57" s="976"/>
      <c r="CD57" s="976"/>
      <c r="CE57" s="976"/>
      <c r="CF57" s="976"/>
      <c r="CG57" s="997"/>
      <c r="CH57" s="972"/>
      <c r="CI57" s="973"/>
      <c r="CJ57" s="973"/>
      <c r="CK57" s="973"/>
      <c r="CL57" s="974"/>
      <c r="CM57" s="972"/>
      <c r="CN57" s="973"/>
      <c r="CO57" s="973"/>
      <c r="CP57" s="973"/>
      <c r="CQ57" s="974"/>
      <c r="CR57" s="972"/>
      <c r="CS57" s="973"/>
      <c r="CT57" s="973"/>
      <c r="CU57" s="973"/>
      <c r="CV57" s="974"/>
      <c r="CW57" s="972"/>
      <c r="CX57" s="973"/>
      <c r="CY57" s="973"/>
      <c r="CZ57" s="973"/>
      <c r="DA57" s="974"/>
      <c r="DB57" s="972"/>
      <c r="DC57" s="973"/>
      <c r="DD57" s="973"/>
      <c r="DE57" s="973"/>
      <c r="DF57" s="974"/>
      <c r="DG57" s="972"/>
      <c r="DH57" s="973"/>
      <c r="DI57" s="973"/>
      <c r="DJ57" s="973"/>
      <c r="DK57" s="974"/>
      <c r="DL57" s="972"/>
      <c r="DM57" s="973"/>
      <c r="DN57" s="973"/>
      <c r="DO57" s="973"/>
      <c r="DP57" s="974"/>
      <c r="DQ57" s="972"/>
      <c r="DR57" s="973"/>
      <c r="DS57" s="973"/>
      <c r="DT57" s="973"/>
      <c r="DU57" s="974"/>
      <c r="DV57" s="975"/>
      <c r="DW57" s="976"/>
      <c r="DX57" s="976"/>
      <c r="DY57" s="976"/>
      <c r="DZ57" s="977"/>
      <c r="EA57" s="221"/>
    </row>
    <row r="58" spans="1:131" ht="26.25" customHeight="1" x14ac:dyDescent="0.15">
      <c r="A58" s="230">
        <v>31</v>
      </c>
      <c r="B58" s="1013"/>
      <c r="C58" s="1014"/>
      <c r="D58" s="1014"/>
      <c r="E58" s="1014"/>
      <c r="F58" s="1014"/>
      <c r="G58" s="1014"/>
      <c r="H58" s="1014"/>
      <c r="I58" s="1014"/>
      <c r="J58" s="1014"/>
      <c r="K58" s="1014"/>
      <c r="L58" s="1014"/>
      <c r="M58" s="1014"/>
      <c r="N58" s="1014"/>
      <c r="O58" s="1014"/>
      <c r="P58" s="1015"/>
      <c r="Q58" s="1016"/>
      <c r="R58" s="1008"/>
      <c r="S58" s="1008"/>
      <c r="T58" s="1008"/>
      <c r="U58" s="1008"/>
      <c r="V58" s="1008"/>
      <c r="W58" s="1008"/>
      <c r="X58" s="1008"/>
      <c r="Y58" s="1008"/>
      <c r="Z58" s="1008"/>
      <c r="AA58" s="1008"/>
      <c r="AB58" s="1008"/>
      <c r="AC58" s="1008"/>
      <c r="AD58" s="1008"/>
      <c r="AE58" s="1017"/>
      <c r="AF58" s="1018"/>
      <c r="AG58" s="1019"/>
      <c r="AH58" s="1019"/>
      <c r="AI58" s="1019"/>
      <c r="AJ58" s="1020"/>
      <c r="AK58" s="1007"/>
      <c r="AL58" s="1008"/>
      <c r="AM58" s="1008"/>
      <c r="AN58" s="1008"/>
      <c r="AO58" s="1008"/>
      <c r="AP58" s="1008"/>
      <c r="AQ58" s="1008"/>
      <c r="AR58" s="1008"/>
      <c r="AS58" s="1008"/>
      <c r="AT58" s="1008"/>
      <c r="AU58" s="1008"/>
      <c r="AV58" s="1008"/>
      <c r="AW58" s="1008"/>
      <c r="AX58" s="1008"/>
      <c r="AY58" s="1008"/>
      <c r="AZ58" s="1009"/>
      <c r="BA58" s="1009"/>
      <c r="BB58" s="1009"/>
      <c r="BC58" s="1009"/>
      <c r="BD58" s="1009"/>
      <c r="BE58" s="955"/>
      <c r="BF58" s="955"/>
      <c r="BG58" s="955"/>
      <c r="BH58" s="955"/>
      <c r="BI58" s="956"/>
      <c r="BJ58" s="223"/>
      <c r="BK58" s="223"/>
      <c r="BL58" s="223"/>
      <c r="BM58" s="223"/>
      <c r="BN58" s="223"/>
      <c r="BO58" s="233"/>
      <c r="BP58" s="233"/>
      <c r="BQ58" s="230">
        <v>52</v>
      </c>
      <c r="BR58" s="231"/>
      <c r="BS58" s="975"/>
      <c r="BT58" s="976"/>
      <c r="BU58" s="976"/>
      <c r="BV58" s="976"/>
      <c r="BW58" s="976"/>
      <c r="BX58" s="976"/>
      <c r="BY58" s="976"/>
      <c r="BZ58" s="976"/>
      <c r="CA58" s="976"/>
      <c r="CB58" s="976"/>
      <c r="CC58" s="976"/>
      <c r="CD58" s="976"/>
      <c r="CE58" s="976"/>
      <c r="CF58" s="976"/>
      <c r="CG58" s="997"/>
      <c r="CH58" s="972"/>
      <c r="CI58" s="973"/>
      <c r="CJ58" s="973"/>
      <c r="CK58" s="973"/>
      <c r="CL58" s="974"/>
      <c r="CM58" s="972"/>
      <c r="CN58" s="973"/>
      <c r="CO58" s="973"/>
      <c r="CP58" s="973"/>
      <c r="CQ58" s="974"/>
      <c r="CR58" s="972"/>
      <c r="CS58" s="973"/>
      <c r="CT58" s="973"/>
      <c r="CU58" s="973"/>
      <c r="CV58" s="974"/>
      <c r="CW58" s="972"/>
      <c r="CX58" s="973"/>
      <c r="CY58" s="973"/>
      <c r="CZ58" s="973"/>
      <c r="DA58" s="974"/>
      <c r="DB58" s="972"/>
      <c r="DC58" s="973"/>
      <c r="DD58" s="973"/>
      <c r="DE58" s="973"/>
      <c r="DF58" s="974"/>
      <c r="DG58" s="972"/>
      <c r="DH58" s="973"/>
      <c r="DI58" s="973"/>
      <c r="DJ58" s="973"/>
      <c r="DK58" s="974"/>
      <c r="DL58" s="972"/>
      <c r="DM58" s="973"/>
      <c r="DN58" s="973"/>
      <c r="DO58" s="973"/>
      <c r="DP58" s="974"/>
      <c r="DQ58" s="972"/>
      <c r="DR58" s="973"/>
      <c r="DS58" s="973"/>
      <c r="DT58" s="973"/>
      <c r="DU58" s="974"/>
      <c r="DV58" s="975"/>
      <c r="DW58" s="976"/>
      <c r="DX58" s="976"/>
      <c r="DY58" s="976"/>
      <c r="DZ58" s="977"/>
      <c r="EA58" s="221"/>
    </row>
    <row r="59" spans="1:131" ht="26.25" customHeight="1" x14ac:dyDescent="0.15">
      <c r="A59" s="230">
        <v>32</v>
      </c>
      <c r="B59" s="1013"/>
      <c r="C59" s="1014"/>
      <c r="D59" s="1014"/>
      <c r="E59" s="1014"/>
      <c r="F59" s="1014"/>
      <c r="G59" s="1014"/>
      <c r="H59" s="1014"/>
      <c r="I59" s="1014"/>
      <c r="J59" s="1014"/>
      <c r="K59" s="1014"/>
      <c r="L59" s="1014"/>
      <c r="M59" s="1014"/>
      <c r="N59" s="1014"/>
      <c r="O59" s="1014"/>
      <c r="P59" s="1015"/>
      <c r="Q59" s="1016"/>
      <c r="R59" s="1008"/>
      <c r="S59" s="1008"/>
      <c r="T59" s="1008"/>
      <c r="U59" s="1008"/>
      <c r="V59" s="1008"/>
      <c r="W59" s="1008"/>
      <c r="X59" s="1008"/>
      <c r="Y59" s="1008"/>
      <c r="Z59" s="1008"/>
      <c r="AA59" s="1008"/>
      <c r="AB59" s="1008"/>
      <c r="AC59" s="1008"/>
      <c r="AD59" s="1008"/>
      <c r="AE59" s="1017"/>
      <c r="AF59" s="1018"/>
      <c r="AG59" s="1019"/>
      <c r="AH59" s="1019"/>
      <c r="AI59" s="1019"/>
      <c r="AJ59" s="1020"/>
      <c r="AK59" s="1007"/>
      <c r="AL59" s="1008"/>
      <c r="AM59" s="1008"/>
      <c r="AN59" s="1008"/>
      <c r="AO59" s="1008"/>
      <c r="AP59" s="1008"/>
      <c r="AQ59" s="1008"/>
      <c r="AR59" s="1008"/>
      <c r="AS59" s="1008"/>
      <c r="AT59" s="1008"/>
      <c r="AU59" s="1008"/>
      <c r="AV59" s="1008"/>
      <c r="AW59" s="1008"/>
      <c r="AX59" s="1008"/>
      <c r="AY59" s="1008"/>
      <c r="AZ59" s="1009"/>
      <c r="BA59" s="1009"/>
      <c r="BB59" s="1009"/>
      <c r="BC59" s="1009"/>
      <c r="BD59" s="1009"/>
      <c r="BE59" s="955"/>
      <c r="BF59" s="955"/>
      <c r="BG59" s="955"/>
      <c r="BH59" s="955"/>
      <c r="BI59" s="956"/>
      <c r="BJ59" s="223"/>
      <c r="BK59" s="223"/>
      <c r="BL59" s="223"/>
      <c r="BM59" s="223"/>
      <c r="BN59" s="223"/>
      <c r="BO59" s="233"/>
      <c r="BP59" s="233"/>
      <c r="BQ59" s="230">
        <v>53</v>
      </c>
      <c r="BR59" s="231"/>
      <c r="BS59" s="975"/>
      <c r="BT59" s="976"/>
      <c r="BU59" s="976"/>
      <c r="BV59" s="976"/>
      <c r="BW59" s="976"/>
      <c r="BX59" s="976"/>
      <c r="BY59" s="976"/>
      <c r="BZ59" s="976"/>
      <c r="CA59" s="976"/>
      <c r="CB59" s="976"/>
      <c r="CC59" s="976"/>
      <c r="CD59" s="976"/>
      <c r="CE59" s="976"/>
      <c r="CF59" s="976"/>
      <c r="CG59" s="997"/>
      <c r="CH59" s="972"/>
      <c r="CI59" s="973"/>
      <c r="CJ59" s="973"/>
      <c r="CK59" s="973"/>
      <c r="CL59" s="974"/>
      <c r="CM59" s="972"/>
      <c r="CN59" s="973"/>
      <c r="CO59" s="973"/>
      <c r="CP59" s="973"/>
      <c r="CQ59" s="974"/>
      <c r="CR59" s="972"/>
      <c r="CS59" s="973"/>
      <c r="CT59" s="973"/>
      <c r="CU59" s="973"/>
      <c r="CV59" s="974"/>
      <c r="CW59" s="972"/>
      <c r="CX59" s="973"/>
      <c r="CY59" s="973"/>
      <c r="CZ59" s="973"/>
      <c r="DA59" s="974"/>
      <c r="DB59" s="972"/>
      <c r="DC59" s="973"/>
      <c r="DD59" s="973"/>
      <c r="DE59" s="973"/>
      <c r="DF59" s="974"/>
      <c r="DG59" s="972"/>
      <c r="DH59" s="973"/>
      <c r="DI59" s="973"/>
      <c r="DJ59" s="973"/>
      <c r="DK59" s="974"/>
      <c r="DL59" s="972"/>
      <c r="DM59" s="973"/>
      <c r="DN59" s="973"/>
      <c r="DO59" s="973"/>
      <c r="DP59" s="974"/>
      <c r="DQ59" s="972"/>
      <c r="DR59" s="973"/>
      <c r="DS59" s="973"/>
      <c r="DT59" s="973"/>
      <c r="DU59" s="974"/>
      <c r="DV59" s="975"/>
      <c r="DW59" s="976"/>
      <c r="DX59" s="976"/>
      <c r="DY59" s="976"/>
      <c r="DZ59" s="977"/>
      <c r="EA59" s="221"/>
    </row>
    <row r="60" spans="1:131" ht="26.25" customHeight="1" x14ac:dyDescent="0.15">
      <c r="A60" s="230">
        <v>33</v>
      </c>
      <c r="B60" s="1013"/>
      <c r="C60" s="1014"/>
      <c r="D60" s="1014"/>
      <c r="E60" s="1014"/>
      <c r="F60" s="1014"/>
      <c r="G60" s="1014"/>
      <c r="H60" s="1014"/>
      <c r="I60" s="1014"/>
      <c r="J60" s="1014"/>
      <c r="K60" s="1014"/>
      <c r="L60" s="1014"/>
      <c r="M60" s="1014"/>
      <c r="N60" s="1014"/>
      <c r="O60" s="1014"/>
      <c r="P60" s="1015"/>
      <c r="Q60" s="1016"/>
      <c r="R60" s="1008"/>
      <c r="S60" s="1008"/>
      <c r="T60" s="1008"/>
      <c r="U60" s="1008"/>
      <c r="V60" s="1008"/>
      <c r="W60" s="1008"/>
      <c r="X60" s="1008"/>
      <c r="Y60" s="1008"/>
      <c r="Z60" s="1008"/>
      <c r="AA60" s="1008"/>
      <c r="AB60" s="1008"/>
      <c r="AC60" s="1008"/>
      <c r="AD60" s="1008"/>
      <c r="AE60" s="1017"/>
      <c r="AF60" s="1018"/>
      <c r="AG60" s="1019"/>
      <c r="AH60" s="1019"/>
      <c r="AI60" s="1019"/>
      <c r="AJ60" s="1020"/>
      <c r="AK60" s="1007"/>
      <c r="AL60" s="1008"/>
      <c r="AM60" s="1008"/>
      <c r="AN60" s="1008"/>
      <c r="AO60" s="1008"/>
      <c r="AP60" s="1008"/>
      <c r="AQ60" s="1008"/>
      <c r="AR60" s="1008"/>
      <c r="AS60" s="1008"/>
      <c r="AT60" s="1008"/>
      <c r="AU60" s="1008"/>
      <c r="AV60" s="1008"/>
      <c r="AW60" s="1008"/>
      <c r="AX60" s="1008"/>
      <c r="AY60" s="1008"/>
      <c r="AZ60" s="1009"/>
      <c r="BA60" s="1009"/>
      <c r="BB60" s="1009"/>
      <c r="BC60" s="1009"/>
      <c r="BD60" s="1009"/>
      <c r="BE60" s="955"/>
      <c r="BF60" s="955"/>
      <c r="BG60" s="955"/>
      <c r="BH60" s="955"/>
      <c r="BI60" s="956"/>
      <c r="BJ60" s="223"/>
      <c r="BK60" s="223"/>
      <c r="BL60" s="223"/>
      <c r="BM60" s="223"/>
      <c r="BN60" s="223"/>
      <c r="BO60" s="233"/>
      <c r="BP60" s="233"/>
      <c r="BQ60" s="230">
        <v>54</v>
      </c>
      <c r="BR60" s="231"/>
      <c r="BS60" s="975"/>
      <c r="BT60" s="976"/>
      <c r="BU60" s="976"/>
      <c r="BV60" s="976"/>
      <c r="BW60" s="976"/>
      <c r="BX60" s="976"/>
      <c r="BY60" s="976"/>
      <c r="BZ60" s="976"/>
      <c r="CA60" s="976"/>
      <c r="CB60" s="976"/>
      <c r="CC60" s="976"/>
      <c r="CD60" s="976"/>
      <c r="CE60" s="976"/>
      <c r="CF60" s="976"/>
      <c r="CG60" s="997"/>
      <c r="CH60" s="972"/>
      <c r="CI60" s="973"/>
      <c r="CJ60" s="973"/>
      <c r="CK60" s="973"/>
      <c r="CL60" s="974"/>
      <c r="CM60" s="972"/>
      <c r="CN60" s="973"/>
      <c r="CO60" s="973"/>
      <c r="CP60" s="973"/>
      <c r="CQ60" s="974"/>
      <c r="CR60" s="972"/>
      <c r="CS60" s="973"/>
      <c r="CT60" s="973"/>
      <c r="CU60" s="973"/>
      <c r="CV60" s="974"/>
      <c r="CW60" s="972"/>
      <c r="CX60" s="973"/>
      <c r="CY60" s="973"/>
      <c r="CZ60" s="973"/>
      <c r="DA60" s="974"/>
      <c r="DB60" s="972"/>
      <c r="DC60" s="973"/>
      <c r="DD60" s="973"/>
      <c r="DE60" s="973"/>
      <c r="DF60" s="974"/>
      <c r="DG60" s="972"/>
      <c r="DH60" s="973"/>
      <c r="DI60" s="973"/>
      <c r="DJ60" s="973"/>
      <c r="DK60" s="974"/>
      <c r="DL60" s="972"/>
      <c r="DM60" s="973"/>
      <c r="DN60" s="973"/>
      <c r="DO60" s="973"/>
      <c r="DP60" s="974"/>
      <c r="DQ60" s="972"/>
      <c r="DR60" s="973"/>
      <c r="DS60" s="973"/>
      <c r="DT60" s="973"/>
      <c r="DU60" s="974"/>
      <c r="DV60" s="975"/>
      <c r="DW60" s="976"/>
      <c r="DX60" s="976"/>
      <c r="DY60" s="976"/>
      <c r="DZ60" s="977"/>
      <c r="EA60" s="221"/>
    </row>
    <row r="61" spans="1:131" ht="26.25" customHeight="1" thickBot="1" x14ac:dyDescent="0.2">
      <c r="A61" s="230">
        <v>34</v>
      </c>
      <c r="B61" s="1013"/>
      <c r="C61" s="1014"/>
      <c r="D61" s="1014"/>
      <c r="E61" s="1014"/>
      <c r="F61" s="1014"/>
      <c r="G61" s="1014"/>
      <c r="H61" s="1014"/>
      <c r="I61" s="1014"/>
      <c r="J61" s="1014"/>
      <c r="K61" s="1014"/>
      <c r="L61" s="1014"/>
      <c r="M61" s="1014"/>
      <c r="N61" s="1014"/>
      <c r="O61" s="1014"/>
      <c r="P61" s="1015"/>
      <c r="Q61" s="1016"/>
      <c r="R61" s="1008"/>
      <c r="S61" s="1008"/>
      <c r="T61" s="1008"/>
      <c r="U61" s="1008"/>
      <c r="V61" s="1008"/>
      <c r="W61" s="1008"/>
      <c r="X61" s="1008"/>
      <c r="Y61" s="1008"/>
      <c r="Z61" s="1008"/>
      <c r="AA61" s="1008"/>
      <c r="AB61" s="1008"/>
      <c r="AC61" s="1008"/>
      <c r="AD61" s="1008"/>
      <c r="AE61" s="1017"/>
      <c r="AF61" s="1018"/>
      <c r="AG61" s="1019"/>
      <c r="AH61" s="1019"/>
      <c r="AI61" s="1019"/>
      <c r="AJ61" s="1020"/>
      <c r="AK61" s="1007"/>
      <c r="AL61" s="1008"/>
      <c r="AM61" s="1008"/>
      <c r="AN61" s="1008"/>
      <c r="AO61" s="1008"/>
      <c r="AP61" s="1008"/>
      <c r="AQ61" s="1008"/>
      <c r="AR61" s="1008"/>
      <c r="AS61" s="1008"/>
      <c r="AT61" s="1008"/>
      <c r="AU61" s="1008"/>
      <c r="AV61" s="1008"/>
      <c r="AW61" s="1008"/>
      <c r="AX61" s="1008"/>
      <c r="AY61" s="1008"/>
      <c r="AZ61" s="1009"/>
      <c r="BA61" s="1009"/>
      <c r="BB61" s="1009"/>
      <c r="BC61" s="1009"/>
      <c r="BD61" s="1009"/>
      <c r="BE61" s="955"/>
      <c r="BF61" s="955"/>
      <c r="BG61" s="955"/>
      <c r="BH61" s="955"/>
      <c r="BI61" s="956"/>
      <c r="BJ61" s="223"/>
      <c r="BK61" s="223"/>
      <c r="BL61" s="223"/>
      <c r="BM61" s="223"/>
      <c r="BN61" s="223"/>
      <c r="BO61" s="233"/>
      <c r="BP61" s="233"/>
      <c r="BQ61" s="230">
        <v>55</v>
      </c>
      <c r="BR61" s="231"/>
      <c r="BS61" s="975"/>
      <c r="BT61" s="976"/>
      <c r="BU61" s="976"/>
      <c r="BV61" s="976"/>
      <c r="BW61" s="976"/>
      <c r="BX61" s="976"/>
      <c r="BY61" s="976"/>
      <c r="BZ61" s="976"/>
      <c r="CA61" s="976"/>
      <c r="CB61" s="976"/>
      <c r="CC61" s="976"/>
      <c r="CD61" s="976"/>
      <c r="CE61" s="976"/>
      <c r="CF61" s="976"/>
      <c r="CG61" s="997"/>
      <c r="CH61" s="972"/>
      <c r="CI61" s="973"/>
      <c r="CJ61" s="973"/>
      <c r="CK61" s="973"/>
      <c r="CL61" s="974"/>
      <c r="CM61" s="972"/>
      <c r="CN61" s="973"/>
      <c r="CO61" s="973"/>
      <c r="CP61" s="973"/>
      <c r="CQ61" s="974"/>
      <c r="CR61" s="972"/>
      <c r="CS61" s="973"/>
      <c r="CT61" s="973"/>
      <c r="CU61" s="973"/>
      <c r="CV61" s="974"/>
      <c r="CW61" s="972"/>
      <c r="CX61" s="973"/>
      <c r="CY61" s="973"/>
      <c r="CZ61" s="973"/>
      <c r="DA61" s="974"/>
      <c r="DB61" s="972"/>
      <c r="DC61" s="973"/>
      <c r="DD61" s="973"/>
      <c r="DE61" s="973"/>
      <c r="DF61" s="974"/>
      <c r="DG61" s="972"/>
      <c r="DH61" s="973"/>
      <c r="DI61" s="973"/>
      <c r="DJ61" s="973"/>
      <c r="DK61" s="974"/>
      <c r="DL61" s="972"/>
      <c r="DM61" s="973"/>
      <c r="DN61" s="973"/>
      <c r="DO61" s="973"/>
      <c r="DP61" s="974"/>
      <c r="DQ61" s="972"/>
      <c r="DR61" s="973"/>
      <c r="DS61" s="973"/>
      <c r="DT61" s="973"/>
      <c r="DU61" s="974"/>
      <c r="DV61" s="975"/>
      <c r="DW61" s="976"/>
      <c r="DX61" s="976"/>
      <c r="DY61" s="976"/>
      <c r="DZ61" s="977"/>
      <c r="EA61" s="221"/>
    </row>
    <row r="62" spans="1:131" ht="26.25" customHeight="1" x14ac:dyDescent="0.15">
      <c r="A62" s="230">
        <v>35</v>
      </c>
      <c r="B62" s="1013"/>
      <c r="C62" s="1014"/>
      <c r="D62" s="1014"/>
      <c r="E62" s="1014"/>
      <c r="F62" s="1014"/>
      <c r="G62" s="1014"/>
      <c r="H62" s="1014"/>
      <c r="I62" s="1014"/>
      <c r="J62" s="1014"/>
      <c r="K62" s="1014"/>
      <c r="L62" s="1014"/>
      <c r="M62" s="1014"/>
      <c r="N62" s="1014"/>
      <c r="O62" s="1014"/>
      <c r="P62" s="1015"/>
      <c r="Q62" s="1016"/>
      <c r="R62" s="1008"/>
      <c r="S62" s="1008"/>
      <c r="T62" s="1008"/>
      <c r="U62" s="1008"/>
      <c r="V62" s="1008"/>
      <c r="W62" s="1008"/>
      <c r="X62" s="1008"/>
      <c r="Y62" s="1008"/>
      <c r="Z62" s="1008"/>
      <c r="AA62" s="1008"/>
      <c r="AB62" s="1008"/>
      <c r="AC62" s="1008"/>
      <c r="AD62" s="1008"/>
      <c r="AE62" s="1017"/>
      <c r="AF62" s="1018"/>
      <c r="AG62" s="1019"/>
      <c r="AH62" s="1019"/>
      <c r="AI62" s="1019"/>
      <c r="AJ62" s="1020"/>
      <c r="AK62" s="1007"/>
      <c r="AL62" s="1008"/>
      <c r="AM62" s="1008"/>
      <c r="AN62" s="1008"/>
      <c r="AO62" s="1008"/>
      <c r="AP62" s="1008"/>
      <c r="AQ62" s="1008"/>
      <c r="AR62" s="1008"/>
      <c r="AS62" s="1008"/>
      <c r="AT62" s="1008"/>
      <c r="AU62" s="1008"/>
      <c r="AV62" s="1008"/>
      <c r="AW62" s="1008"/>
      <c r="AX62" s="1008"/>
      <c r="AY62" s="1008"/>
      <c r="AZ62" s="1009"/>
      <c r="BA62" s="1009"/>
      <c r="BB62" s="1009"/>
      <c r="BC62" s="1009"/>
      <c r="BD62" s="1009"/>
      <c r="BE62" s="955"/>
      <c r="BF62" s="955"/>
      <c r="BG62" s="955"/>
      <c r="BH62" s="955"/>
      <c r="BI62" s="956"/>
      <c r="BJ62" s="1010" t="s">
        <v>412</v>
      </c>
      <c r="BK62" s="1011"/>
      <c r="BL62" s="1011"/>
      <c r="BM62" s="1011"/>
      <c r="BN62" s="1012"/>
      <c r="BO62" s="233"/>
      <c r="BP62" s="233"/>
      <c r="BQ62" s="230">
        <v>56</v>
      </c>
      <c r="BR62" s="231"/>
      <c r="BS62" s="975"/>
      <c r="BT62" s="976"/>
      <c r="BU62" s="976"/>
      <c r="BV62" s="976"/>
      <c r="BW62" s="976"/>
      <c r="BX62" s="976"/>
      <c r="BY62" s="976"/>
      <c r="BZ62" s="976"/>
      <c r="CA62" s="976"/>
      <c r="CB62" s="976"/>
      <c r="CC62" s="976"/>
      <c r="CD62" s="976"/>
      <c r="CE62" s="976"/>
      <c r="CF62" s="976"/>
      <c r="CG62" s="997"/>
      <c r="CH62" s="972"/>
      <c r="CI62" s="973"/>
      <c r="CJ62" s="973"/>
      <c r="CK62" s="973"/>
      <c r="CL62" s="974"/>
      <c r="CM62" s="972"/>
      <c r="CN62" s="973"/>
      <c r="CO62" s="973"/>
      <c r="CP62" s="973"/>
      <c r="CQ62" s="974"/>
      <c r="CR62" s="972"/>
      <c r="CS62" s="973"/>
      <c r="CT62" s="973"/>
      <c r="CU62" s="973"/>
      <c r="CV62" s="974"/>
      <c r="CW62" s="972"/>
      <c r="CX62" s="973"/>
      <c r="CY62" s="973"/>
      <c r="CZ62" s="973"/>
      <c r="DA62" s="974"/>
      <c r="DB62" s="972"/>
      <c r="DC62" s="973"/>
      <c r="DD62" s="973"/>
      <c r="DE62" s="973"/>
      <c r="DF62" s="974"/>
      <c r="DG62" s="972"/>
      <c r="DH62" s="973"/>
      <c r="DI62" s="973"/>
      <c r="DJ62" s="973"/>
      <c r="DK62" s="974"/>
      <c r="DL62" s="972"/>
      <c r="DM62" s="973"/>
      <c r="DN62" s="973"/>
      <c r="DO62" s="973"/>
      <c r="DP62" s="974"/>
      <c r="DQ62" s="972"/>
      <c r="DR62" s="973"/>
      <c r="DS62" s="973"/>
      <c r="DT62" s="973"/>
      <c r="DU62" s="974"/>
      <c r="DV62" s="975"/>
      <c r="DW62" s="976"/>
      <c r="DX62" s="976"/>
      <c r="DY62" s="976"/>
      <c r="DZ62" s="977"/>
      <c r="EA62" s="221"/>
    </row>
    <row r="63" spans="1:131" ht="26.25" customHeight="1" thickBot="1" x14ac:dyDescent="0.2">
      <c r="A63" s="232" t="s">
        <v>392</v>
      </c>
      <c r="B63" s="920" t="s">
        <v>413</v>
      </c>
      <c r="C63" s="921"/>
      <c r="D63" s="921"/>
      <c r="E63" s="921"/>
      <c r="F63" s="921"/>
      <c r="G63" s="921"/>
      <c r="H63" s="921"/>
      <c r="I63" s="921"/>
      <c r="J63" s="921"/>
      <c r="K63" s="921"/>
      <c r="L63" s="921"/>
      <c r="M63" s="921"/>
      <c r="N63" s="921"/>
      <c r="O63" s="921"/>
      <c r="P63" s="931"/>
      <c r="Q63" s="945"/>
      <c r="R63" s="946"/>
      <c r="S63" s="946"/>
      <c r="T63" s="946"/>
      <c r="U63" s="946"/>
      <c r="V63" s="946"/>
      <c r="W63" s="946"/>
      <c r="X63" s="946"/>
      <c r="Y63" s="946"/>
      <c r="Z63" s="946"/>
      <c r="AA63" s="946"/>
      <c r="AB63" s="946"/>
      <c r="AC63" s="946"/>
      <c r="AD63" s="946"/>
      <c r="AE63" s="1003"/>
      <c r="AF63" s="1004">
        <v>46</v>
      </c>
      <c r="AG63" s="942"/>
      <c r="AH63" s="942"/>
      <c r="AI63" s="942"/>
      <c r="AJ63" s="1005"/>
      <c r="AK63" s="1006"/>
      <c r="AL63" s="946"/>
      <c r="AM63" s="946"/>
      <c r="AN63" s="946"/>
      <c r="AO63" s="946"/>
      <c r="AP63" s="942"/>
      <c r="AQ63" s="942"/>
      <c r="AR63" s="942"/>
      <c r="AS63" s="942"/>
      <c r="AT63" s="942"/>
      <c r="AU63" s="942"/>
      <c r="AV63" s="942"/>
      <c r="AW63" s="942"/>
      <c r="AX63" s="942"/>
      <c r="AY63" s="942"/>
      <c r="AZ63" s="1000"/>
      <c r="BA63" s="1000"/>
      <c r="BB63" s="1000"/>
      <c r="BC63" s="1000"/>
      <c r="BD63" s="1000"/>
      <c r="BE63" s="943"/>
      <c r="BF63" s="943"/>
      <c r="BG63" s="943"/>
      <c r="BH63" s="943"/>
      <c r="BI63" s="944"/>
      <c r="BJ63" s="1001" t="s">
        <v>128</v>
      </c>
      <c r="BK63" s="936"/>
      <c r="BL63" s="936"/>
      <c r="BM63" s="936"/>
      <c r="BN63" s="1002"/>
      <c r="BO63" s="233"/>
      <c r="BP63" s="233"/>
      <c r="BQ63" s="230">
        <v>57</v>
      </c>
      <c r="BR63" s="231"/>
      <c r="BS63" s="975"/>
      <c r="BT63" s="976"/>
      <c r="BU63" s="976"/>
      <c r="BV63" s="976"/>
      <c r="BW63" s="976"/>
      <c r="BX63" s="976"/>
      <c r="BY63" s="976"/>
      <c r="BZ63" s="976"/>
      <c r="CA63" s="976"/>
      <c r="CB63" s="976"/>
      <c r="CC63" s="976"/>
      <c r="CD63" s="976"/>
      <c r="CE63" s="976"/>
      <c r="CF63" s="976"/>
      <c r="CG63" s="997"/>
      <c r="CH63" s="972"/>
      <c r="CI63" s="973"/>
      <c r="CJ63" s="973"/>
      <c r="CK63" s="973"/>
      <c r="CL63" s="974"/>
      <c r="CM63" s="972"/>
      <c r="CN63" s="973"/>
      <c r="CO63" s="973"/>
      <c r="CP63" s="973"/>
      <c r="CQ63" s="974"/>
      <c r="CR63" s="972"/>
      <c r="CS63" s="973"/>
      <c r="CT63" s="973"/>
      <c r="CU63" s="973"/>
      <c r="CV63" s="974"/>
      <c r="CW63" s="972"/>
      <c r="CX63" s="973"/>
      <c r="CY63" s="973"/>
      <c r="CZ63" s="973"/>
      <c r="DA63" s="974"/>
      <c r="DB63" s="972"/>
      <c r="DC63" s="973"/>
      <c r="DD63" s="973"/>
      <c r="DE63" s="973"/>
      <c r="DF63" s="974"/>
      <c r="DG63" s="972"/>
      <c r="DH63" s="973"/>
      <c r="DI63" s="973"/>
      <c r="DJ63" s="973"/>
      <c r="DK63" s="974"/>
      <c r="DL63" s="972"/>
      <c r="DM63" s="973"/>
      <c r="DN63" s="973"/>
      <c r="DO63" s="973"/>
      <c r="DP63" s="974"/>
      <c r="DQ63" s="972"/>
      <c r="DR63" s="973"/>
      <c r="DS63" s="973"/>
      <c r="DT63" s="973"/>
      <c r="DU63" s="974"/>
      <c r="DV63" s="975"/>
      <c r="DW63" s="976"/>
      <c r="DX63" s="976"/>
      <c r="DY63" s="976"/>
      <c r="DZ63" s="977"/>
      <c r="EA63" s="221"/>
    </row>
    <row r="64" spans="1:131" ht="26.25" customHeight="1" x14ac:dyDescent="0.15">
      <c r="A64" s="233"/>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0">
        <v>58</v>
      </c>
      <c r="BR64" s="231"/>
      <c r="BS64" s="975"/>
      <c r="BT64" s="976"/>
      <c r="BU64" s="976"/>
      <c r="BV64" s="976"/>
      <c r="BW64" s="976"/>
      <c r="BX64" s="976"/>
      <c r="BY64" s="976"/>
      <c r="BZ64" s="976"/>
      <c r="CA64" s="976"/>
      <c r="CB64" s="976"/>
      <c r="CC64" s="976"/>
      <c r="CD64" s="976"/>
      <c r="CE64" s="976"/>
      <c r="CF64" s="976"/>
      <c r="CG64" s="997"/>
      <c r="CH64" s="972"/>
      <c r="CI64" s="973"/>
      <c r="CJ64" s="973"/>
      <c r="CK64" s="973"/>
      <c r="CL64" s="974"/>
      <c r="CM64" s="972"/>
      <c r="CN64" s="973"/>
      <c r="CO64" s="973"/>
      <c r="CP64" s="973"/>
      <c r="CQ64" s="974"/>
      <c r="CR64" s="972"/>
      <c r="CS64" s="973"/>
      <c r="CT64" s="973"/>
      <c r="CU64" s="973"/>
      <c r="CV64" s="974"/>
      <c r="CW64" s="972"/>
      <c r="CX64" s="973"/>
      <c r="CY64" s="973"/>
      <c r="CZ64" s="973"/>
      <c r="DA64" s="974"/>
      <c r="DB64" s="972"/>
      <c r="DC64" s="973"/>
      <c r="DD64" s="973"/>
      <c r="DE64" s="973"/>
      <c r="DF64" s="974"/>
      <c r="DG64" s="972"/>
      <c r="DH64" s="973"/>
      <c r="DI64" s="973"/>
      <c r="DJ64" s="973"/>
      <c r="DK64" s="974"/>
      <c r="DL64" s="972"/>
      <c r="DM64" s="973"/>
      <c r="DN64" s="973"/>
      <c r="DO64" s="973"/>
      <c r="DP64" s="974"/>
      <c r="DQ64" s="972"/>
      <c r="DR64" s="973"/>
      <c r="DS64" s="973"/>
      <c r="DT64" s="973"/>
      <c r="DU64" s="974"/>
      <c r="DV64" s="975"/>
      <c r="DW64" s="976"/>
      <c r="DX64" s="976"/>
      <c r="DY64" s="976"/>
      <c r="DZ64" s="977"/>
      <c r="EA64" s="221"/>
    </row>
    <row r="65" spans="1:131" ht="26.25" customHeight="1" thickBot="1" x14ac:dyDescent="0.2">
      <c r="A65" s="223" t="s">
        <v>414</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3"/>
      <c r="BF65" s="233"/>
      <c r="BG65" s="233"/>
      <c r="BH65" s="233"/>
      <c r="BI65" s="233"/>
      <c r="BJ65" s="233"/>
      <c r="BK65" s="233"/>
      <c r="BL65" s="233"/>
      <c r="BM65" s="233"/>
      <c r="BN65" s="233"/>
      <c r="BO65" s="233"/>
      <c r="BP65" s="233"/>
      <c r="BQ65" s="230">
        <v>59</v>
      </c>
      <c r="BR65" s="231"/>
      <c r="BS65" s="975"/>
      <c r="BT65" s="976"/>
      <c r="BU65" s="976"/>
      <c r="BV65" s="976"/>
      <c r="BW65" s="976"/>
      <c r="BX65" s="976"/>
      <c r="BY65" s="976"/>
      <c r="BZ65" s="976"/>
      <c r="CA65" s="976"/>
      <c r="CB65" s="976"/>
      <c r="CC65" s="976"/>
      <c r="CD65" s="976"/>
      <c r="CE65" s="976"/>
      <c r="CF65" s="976"/>
      <c r="CG65" s="997"/>
      <c r="CH65" s="972"/>
      <c r="CI65" s="973"/>
      <c r="CJ65" s="973"/>
      <c r="CK65" s="973"/>
      <c r="CL65" s="974"/>
      <c r="CM65" s="972"/>
      <c r="CN65" s="973"/>
      <c r="CO65" s="973"/>
      <c r="CP65" s="973"/>
      <c r="CQ65" s="974"/>
      <c r="CR65" s="972"/>
      <c r="CS65" s="973"/>
      <c r="CT65" s="973"/>
      <c r="CU65" s="973"/>
      <c r="CV65" s="974"/>
      <c r="CW65" s="972"/>
      <c r="CX65" s="973"/>
      <c r="CY65" s="973"/>
      <c r="CZ65" s="973"/>
      <c r="DA65" s="974"/>
      <c r="DB65" s="972"/>
      <c r="DC65" s="973"/>
      <c r="DD65" s="973"/>
      <c r="DE65" s="973"/>
      <c r="DF65" s="974"/>
      <c r="DG65" s="972"/>
      <c r="DH65" s="973"/>
      <c r="DI65" s="973"/>
      <c r="DJ65" s="973"/>
      <c r="DK65" s="974"/>
      <c r="DL65" s="972"/>
      <c r="DM65" s="973"/>
      <c r="DN65" s="973"/>
      <c r="DO65" s="973"/>
      <c r="DP65" s="974"/>
      <c r="DQ65" s="972"/>
      <c r="DR65" s="973"/>
      <c r="DS65" s="973"/>
      <c r="DT65" s="973"/>
      <c r="DU65" s="974"/>
      <c r="DV65" s="975"/>
      <c r="DW65" s="976"/>
      <c r="DX65" s="976"/>
      <c r="DY65" s="976"/>
      <c r="DZ65" s="977"/>
      <c r="EA65" s="221"/>
    </row>
    <row r="66" spans="1:131" ht="26.25" customHeight="1" x14ac:dyDescent="0.15">
      <c r="A66" s="978" t="s">
        <v>415</v>
      </c>
      <c r="B66" s="979"/>
      <c r="C66" s="979"/>
      <c r="D66" s="979"/>
      <c r="E66" s="979"/>
      <c r="F66" s="979"/>
      <c r="G66" s="979"/>
      <c r="H66" s="979"/>
      <c r="I66" s="979"/>
      <c r="J66" s="979"/>
      <c r="K66" s="979"/>
      <c r="L66" s="979"/>
      <c r="M66" s="979"/>
      <c r="N66" s="979"/>
      <c r="O66" s="979"/>
      <c r="P66" s="980"/>
      <c r="Q66" s="984" t="s">
        <v>396</v>
      </c>
      <c r="R66" s="985"/>
      <c r="S66" s="985"/>
      <c r="T66" s="985"/>
      <c r="U66" s="986"/>
      <c r="V66" s="984" t="s">
        <v>397</v>
      </c>
      <c r="W66" s="985"/>
      <c r="X66" s="985"/>
      <c r="Y66" s="985"/>
      <c r="Z66" s="986"/>
      <c r="AA66" s="984" t="s">
        <v>416</v>
      </c>
      <c r="AB66" s="985"/>
      <c r="AC66" s="985"/>
      <c r="AD66" s="985"/>
      <c r="AE66" s="986"/>
      <c r="AF66" s="990" t="s">
        <v>399</v>
      </c>
      <c r="AG66" s="991"/>
      <c r="AH66" s="991"/>
      <c r="AI66" s="991"/>
      <c r="AJ66" s="992"/>
      <c r="AK66" s="984" t="s">
        <v>417</v>
      </c>
      <c r="AL66" s="979"/>
      <c r="AM66" s="979"/>
      <c r="AN66" s="979"/>
      <c r="AO66" s="980"/>
      <c r="AP66" s="984" t="s">
        <v>418</v>
      </c>
      <c r="AQ66" s="985"/>
      <c r="AR66" s="985"/>
      <c r="AS66" s="985"/>
      <c r="AT66" s="986"/>
      <c r="AU66" s="984" t="s">
        <v>419</v>
      </c>
      <c r="AV66" s="985"/>
      <c r="AW66" s="985"/>
      <c r="AX66" s="985"/>
      <c r="AY66" s="986"/>
      <c r="AZ66" s="984" t="s">
        <v>380</v>
      </c>
      <c r="BA66" s="985"/>
      <c r="BB66" s="985"/>
      <c r="BC66" s="985"/>
      <c r="BD66" s="998"/>
      <c r="BE66" s="233"/>
      <c r="BF66" s="233"/>
      <c r="BG66" s="233"/>
      <c r="BH66" s="233"/>
      <c r="BI66" s="233"/>
      <c r="BJ66" s="233"/>
      <c r="BK66" s="233"/>
      <c r="BL66" s="233"/>
      <c r="BM66" s="233"/>
      <c r="BN66" s="233"/>
      <c r="BO66" s="233"/>
      <c r="BP66" s="233"/>
      <c r="BQ66" s="230">
        <v>60</v>
      </c>
      <c r="BR66" s="235"/>
      <c r="BS66" s="928"/>
      <c r="BT66" s="929"/>
      <c r="BU66" s="929"/>
      <c r="BV66" s="929"/>
      <c r="BW66" s="929"/>
      <c r="BX66" s="929"/>
      <c r="BY66" s="929"/>
      <c r="BZ66" s="929"/>
      <c r="CA66" s="929"/>
      <c r="CB66" s="929"/>
      <c r="CC66" s="929"/>
      <c r="CD66" s="929"/>
      <c r="CE66" s="929"/>
      <c r="CF66" s="929"/>
      <c r="CG66" s="938"/>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28"/>
      <c r="DW66" s="929"/>
      <c r="DX66" s="929"/>
      <c r="DY66" s="929"/>
      <c r="DZ66" s="930"/>
      <c r="EA66" s="221"/>
    </row>
    <row r="67" spans="1:131" ht="26.25" customHeight="1" thickBot="1" x14ac:dyDescent="0.2">
      <c r="A67" s="981"/>
      <c r="B67" s="982"/>
      <c r="C67" s="982"/>
      <c r="D67" s="982"/>
      <c r="E67" s="982"/>
      <c r="F67" s="982"/>
      <c r="G67" s="982"/>
      <c r="H67" s="982"/>
      <c r="I67" s="982"/>
      <c r="J67" s="982"/>
      <c r="K67" s="982"/>
      <c r="L67" s="982"/>
      <c r="M67" s="982"/>
      <c r="N67" s="982"/>
      <c r="O67" s="982"/>
      <c r="P67" s="983"/>
      <c r="Q67" s="987"/>
      <c r="R67" s="988"/>
      <c r="S67" s="988"/>
      <c r="T67" s="988"/>
      <c r="U67" s="989"/>
      <c r="V67" s="987"/>
      <c r="W67" s="988"/>
      <c r="X67" s="988"/>
      <c r="Y67" s="988"/>
      <c r="Z67" s="989"/>
      <c r="AA67" s="987"/>
      <c r="AB67" s="988"/>
      <c r="AC67" s="988"/>
      <c r="AD67" s="988"/>
      <c r="AE67" s="989"/>
      <c r="AF67" s="993"/>
      <c r="AG67" s="994"/>
      <c r="AH67" s="994"/>
      <c r="AI67" s="994"/>
      <c r="AJ67" s="995"/>
      <c r="AK67" s="996"/>
      <c r="AL67" s="982"/>
      <c r="AM67" s="982"/>
      <c r="AN67" s="982"/>
      <c r="AO67" s="983"/>
      <c r="AP67" s="987"/>
      <c r="AQ67" s="988"/>
      <c r="AR67" s="988"/>
      <c r="AS67" s="988"/>
      <c r="AT67" s="989"/>
      <c r="AU67" s="987"/>
      <c r="AV67" s="988"/>
      <c r="AW67" s="988"/>
      <c r="AX67" s="988"/>
      <c r="AY67" s="989"/>
      <c r="AZ67" s="987"/>
      <c r="BA67" s="988"/>
      <c r="BB67" s="988"/>
      <c r="BC67" s="988"/>
      <c r="BD67" s="999"/>
      <c r="BE67" s="233"/>
      <c r="BF67" s="233"/>
      <c r="BG67" s="233"/>
      <c r="BH67" s="233"/>
      <c r="BI67" s="233"/>
      <c r="BJ67" s="233"/>
      <c r="BK67" s="233"/>
      <c r="BL67" s="233"/>
      <c r="BM67" s="233"/>
      <c r="BN67" s="233"/>
      <c r="BO67" s="233"/>
      <c r="BP67" s="233"/>
      <c r="BQ67" s="230">
        <v>61</v>
      </c>
      <c r="BR67" s="235"/>
      <c r="BS67" s="928"/>
      <c r="BT67" s="929"/>
      <c r="BU67" s="929"/>
      <c r="BV67" s="929"/>
      <c r="BW67" s="929"/>
      <c r="BX67" s="929"/>
      <c r="BY67" s="929"/>
      <c r="BZ67" s="929"/>
      <c r="CA67" s="929"/>
      <c r="CB67" s="929"/>
      <c r="CC67" s="929"/>
      <c r="CD67" s="929"/>
      <c r="CE67" s="929"/>
      <c r="CF67" s="929"/>
      <c r="CG67" s="938"/>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28"/>
      <c r="DW67" s="929"/>
      <c r="DX67" s="929"/>
      <c r="DY67" s="929"/>
      <c r="DZ67" s="930"/>
      <c r="EA67" s="221"/>
    </row>
    <row r="68" spans="1:131" ht="26.25" customHeight="1" thickTop="1" x14ac:dyDescent="0.15">
      <c r="A68" s="228">
        <v>1</v>
      </c>
      <c r="B68" s="968" t="s">
        <v>572</v>
      </c>
      <c r="C68" s="969"/>
      <c r="D68" s="969"/>
      <c r="E68" s="969"/>
      <c r="F68" s="969"/>
      <c r="G68" s="969"/>
      <c r="H68" s="969"/>
      <c r="I68" s="969"/>
      <c r="J68" s="969"/>
      <c r="K68" s="969"/>
      <c r="L68" s="969"/>
      <c r="M68" s="969"/>
      <c r="N68" s="969"/>
      <c r="O68" s="969"/>
      <c r="P68" s="970"/>
      <c r="Q68" s="971">
        <v>7569</v>
      </c>
      <c r="R68" s="965"/>
      <c r="S68" s="965"/>
      <c r="T68" s="965"/>
      <c r="U68" s="965"/>
      <c r="V68" s="965">
        <v>7060</v>
      </c>
      <c r="W68" s="965"/>
      <c r="X68" s="965"/>
      <c r="Y68" s="965"/>
      <c r="Z68" s="965"/>
      <c r="AA68" s="965">
        <v>509</v>
      </c>
      <c r="AB68" s="965"/>
      <c r="AC68" s="965"/>
      <c r="AD68" s="965"/>
      <c r="AE68" s="965"/>
      <c r="AF68" s="965">
        <v>509</v>
      </c>
      <c r="AG68" s="965"/>
      <c r="AH68" s="965"/>
      <c r="AI68" s="965"/>
      <c r="AJ68" s="965"/>
      <c r="AK68" s="965">
        <v>3</v>
      </c>
      <c r="AL68" s="965"/>
      <c r="AM68" s="965"/>
      <c r="AN68" s="965"/>
      <c r="AO68" s="965"/>
      <c r="AP68" s="965">
        <v>0</v>
      </c>
      <c r="AQ68" s="965"/>
      <c r="AR68" s="965"/>
      <c r="AS68" s="965"/>
      <c r="AT68" s="965"/>
      <c r="AU68" s="965">
        <v>0</v>
      </c>
      <c r="AV68" s="965"/>
      <c r="AW68" s="965"/>
      <c r="AX68" s="965"/>
      <c r="AY68" s="965"/>
      <c r="AZ68" s="966" t="s">
        <v>590</v>
      </c>
      <c r="BA68" s="966"/>
      <c r="BB68" s="966"/>
      <c r="BC68" s="966"/>
      <c r="BD68" s="967"/>
      <c r="BE68" s="233"/>
      <c r="BF68" s="233"/>
      <c r="BG68" s="233"/>
      <c r="BH68" s="233"/>
      <c r="BI68" s="233"/>
      <c r="BJ68" s="233"/>
      <c r="BK68" s="233"/>
      <c r="BL68" s="233"/>
      <c r="BM68" s="233"/>
      <c r="BN68" s="233"/>
      <c r="BO68" s="233"/>
      <c r="BP68" s="233"/>
      <c r="BQ68" s="230">
        <v>62</v>
      </c>
      <c r="BR68" s="235"/>
      <c r="BS68" s="928"/>
      <c r="BT68" s="929"/>
      <c r="BU68" s="929"/>
      <c r="BV68" s="929"/>
      <c r="BW68" s="929"/>
      <c r="BX68" s="929"/>
      <c r="BY68" s="929"/>
      <c r="BZ68" s="929"/>
      <c r="CA68" s="929"/>
      <c r="CB68" s="929"/>
      <c r="CC68" s="929"/>
      <c r="CD68" s="929"/>
      <c r="CE68" s="929"/>
      <c r="CF68" s="929"/>
      <c r="CG68" s="938"/>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28"/>
      <c r="DW68" s="929"/>
      <c r="DX68" s="929"/>
      <c r="DY68" s="929"/>
      <c r="DZ68" s="930"/>
      <c r="EA68" s="221"/>
    </row>
    <row r="69" spans="1:131" ht="26.25" customHeight="1" x14ac:dyDescent="0.15">
      <c r="A69" s="230">
        <v>2</v>
      </c>
      <c r="B69" s="957" t="s">
        <v>573</v>
      </c>
      <c r="C69" s="958"/>
      <c r="D69" s="958"/>
      <c r="E69" s="958"/>
      <c r="F69" s="958"/>
      <c r="G69" s="958"/>
      <c r="H69" s="958"/>
      <c r="I69" s="958"/>
      <c r="J69" s="958"/>
      <c r="K69" s="958"/>
      <c r="L69" s="958"/>
      <c r="M69" s="958"/>
      <c r="N69" s="958"/>
      <c r="O69" s="958"/>
      <c r="P69" s="959"/>
      <c r="Q69" s="960">
        <v>10</v>
      </c>
      <c r="R69" s="954"/>
      <c r="S69" s="954"/>
      <c r="T69" s="954"/>
      <c r="U69" s="954"/>
      <c r="V69" s="954">
        <v>4</v>
      </c>
      <c r="W69" s="954"/>
      <c r="X69" s="954"/>
      <c r="Y69" s="954"/>
      <c r="Z69" s="954"/>
      <c r="AA69" s="954">
        <v>6</v>
      </c>
      <c r="AB69" s="954"/>
      <c r="AC69" s="954"/>
      <c r="AD69" s="954"/>
      <c r="AE69" s="954"/>
      <c r="AF69" s="954">
        <v>6</v>
      </c>
      <c r="AG69" s="954"/>
      <c r="AH69" s="954"/>
      <c r="AI69" s="954"/>
      <c r="AJ69" s="954"/>
      <c r="AK69" s="954">
        <v>0</v>
      </c>
      <c r="AL69" s="954"/>
      <c r="AM69" s="954"/>
      <c r="AN69" s="954"/>
      <c r="AO69" s="954"/>
      <c r="AP69" s="954">
        <v>0</v>
      </c>
      <c r="AQ69" s="954"/>
      <c r="AR69" s="954"/>
      <c r="AS69" s="954"/>
      <c r="AT69" s="954"/>
      <c r="AU69" s="954">
        <v>0</v>
      </c>
      <c r="AV69" s="954"/>
      <c r="AW69" s="954"/>
      <c r="AX69" s="954"/>
      <c r="AY69" s="954"/>
      <c r="AZ69" s="955"/>
      <c r="BA69" s="955"/>
      <c r="BB69" s="955"/>
      <c r="BC69" s="955"/>
      <c r="BD69" s="956"/>
      <c r="BE69" s="233"/>
      <c r="BF69" s="233"/>
      <c r="BG69" s="233"/>
      <c r="BH69" s="233"/>
      <c r="BI69" s="233"/>
      <c r="BJ69" s="233"/>
      <c r="BK69" s="233"/>
      <c r="BL69" s="233"/>
      <c r="BM69" s="233"/>
      <c r="BN69" s="233"/>
      <c r="BO69" s="233"/>
      <c r="BP69" s="233"/>
      <c r="BQ69" s="230">
        <v>63</v>
      </c>
      <c r="BR69" s="235"/>
      <c r="BS69" s="928"/>
      <c r="BT69" s="929"/>
      <c r="BU69" s="929"/>
      <c r="BV69" s="929"/>
      <c r="BW69" s="929"/>
      <c r="BX69" s="929"/>
      <c r="BY69" s="929"/>
      <c r="BZ69" s="929"/>
      <c r="CA69" s="929"/>
      <c r="CB69" s="929"/>
      <c r="CC69" s="929"/>
      <c r="CD69" s="929"/>
      <c r="CE69" s="929"/>
      <c r="CF69" s="929"/>
      <c r="CG69" s="938"/>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28"/>
      <c r="DW69" s="929"/>
      <c r="DX69" s="929"/>
      <c r="DY69" s="929"/>
      <c r="DZ69" s="930"/>
      <c r="EA69" s="221"/>
    </row>
    <row r="70" spans="1:131" ht="26.25" customHeight="1" x14ac:dyDescent="0.15">
      <c r="A70" s="230">
        <v>3</v>
      </c>
      <c r="B70" s="957" t="s">
        <v>574</v>
      </c>
      <c r="C70" s="958"/>
      <c r="D70" s="958"/>
      <c r="E70" s="958"/>
      <c r="F70" s="958"/>
      <c r="G70" s="958"/>
      <c r="H70" s="958"/>
      <c r="I70" s="958"/>
      <c r="J70" s="958"/>
      <c r="K70" s="958"/>
      <c r="L70" s="958"/>
      <c r="M70" s="958"/>
      <c r="N70" s="958"/>
      <c r="O70" s="958"/>
      <c r="P70" s="959"/>
      <c r="Q70" s="960">
        <v>1607</v>
      </c>
      <c r="R70" s="954"/>
      <c r="S70" s="954"/>
      <c r="T70" s="954"/>
      <c r="U70" s="954"/>
      <c r="V70" s="954">
        <v>1564</v>
      </c>
      <c r="W70" s="954"/>
      <c r="X70" s="954"/>
      <c r="Y70" s="954"/>
      <c r="Z70" s="954"/>
      <c r="AA70" s="954">
        <v>43</v>
      </c>
      <c r="AB70" s="954"/>
      <c r="AC70" s="954"/>
      <c r="AD70" s="954"/>
      <c r="AE70" s="954"/>
      <c r="AF70" s="954">
        <v>43</v>
      </c>
      <c r="AG70" s="954"/>
      <c r="AH70" s="954"/>
      <c r="AI70" s="954"/>
      <c r="AJ70" s="954"/>
      <c r="AK70" s="954">
        <v>0</v>
      </c>
      <c r="AL70" s="954"/>
      <c r="AM70" s="954"/>
      <c r="AN70" s="954"/>
      <c r="AO70" s="954"/>
      <c r="AP70" s="954">
        <v>0</v>
      </c>
      <c r="AQ70" s="954"/>
      <c r="AR70" s="954"/>
      <c r="AS70" s="954"/>
      <c r="AT70" s="954"/>
      <c r="AU70" s="954">
        <v>0</v>
      </c>
      <c r="AV70" s="954"/>
      <c r="AW70" s="954"/>
      <c r="AX70" s="954"/>
      <c r="AY70" s="954"/>
      <c r="AZ70" s="955"/>
      <c r="BA70" s="955"/>
      <c r="BB70" s="955"/>
      <c r="BC70" s="955"/>
      <c r="BD70" s="956"/>
      <c r="BE70" s="233"/>
      <c r="BF70" s="233"/>
      <c r="BG70" s="233"/>
      <c r="BH70" s="233"/>
      <c r="BI70" s="233"/>
      <c r="BJ70" s="233"/>
      <c r="BK70" s="233"/>
      <c r="BL70" s="233"/>
      <c r="BM70" s="233"/>
      <c r="BN70" s="233"/>
      <c r="BO70" s="233"/>
      <c r="BP70" s="233"/>
      <c r="BQ70" s="230">
        <v>64</v>
      </c>
      <c r="BR70" s="235"/>
      <c r="BS70" s="928"/>
      <c r="BT70" s="929"/>
      <c r="BU70" s="929"/>
      <c r="BV70" s="929"/>
      <c r="BW70" s="929"/>
      <c r="BX70" s="929"/>
      <c r="BY70" s="929"/>
      <c r="BZ70" s="929"/>
      <c r="CA70" s="929"/>
      <c r="CB70" s="929"/>
      <c r="CC70" s="929"/>
      <c r="CD70" s="929"/>
      <c r="CE70" s="929"/>
      <c r="CF70" s="929"/>
      <c r="CG70" s="938"/>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28"/>
      <c r="DW70" s="929"/>
      <c r="DX70" s="929"/>
      <c r="DY70" s="929"/>
      <c r="DZ70" s="930"/>
      <c r="EA70" s="221"/>
    </row>
    <row r="71" spans="1:131" ht="26.25" customHeight="1" x14ac:dyDescent="0.15">
      <c r="A71" s="230">
        <v>4</v>
      </c>
      <c r="B71" s="957" t="s">
        <v>575</v>
      </c>
      <c r="C71" s="958"/>
      <c r="D71" s="958"/>
      <c r="E71" s="958"/>
      <c r="F71" s="958"/>
      <c r="G71" s="958"/>
      <c r="H71" s="958"/>
      <c r="I71" s="958"/>
      <c r="J71" s="958"/>
      <c r="K71" s="958"/>
      <c r="L71" s="958"/>
      <c r="M71" s="958"/>
      <c r="N71" s="958"/>
      <c r="O71" s="958"/>
      <c r="P71" s="959"/>
      <c r="Q71" s="960">
        <v>36417</v>
      </c>
      <c r="R71" s="954"/>
      <c r="S71" s="954"/>
      <c r="T71" s="954"/>
      <c r="U71" s="954"/>
      <c r="V71" s="954">
        <v>35257</v>
      </c>
      <c r="W71" s="954"/>
      <c r="X71" s="954"/>
      <c r="Y71" s="954"/>
      <c r="Z71" s="954"/>
      <c r="AA71" s="954">
        <v>1160</v>
      </c>
      <c r="AB71" s="954"/>
      <c r="AC71" s="954"/>
      <c r="AD71" s="954"/>
      <c r="AE71" s="954"/>
      <c r="AF71" s="954">
        <v>1160</v>
      </c>
      <c r="AG71" s="954"/>
      <c r="AH71" s="954"/>
      <c r="AI71" s="954"/>
      <c r="AJ71" s="954"/>
      <c r="AK71" s="954">
        <v>771</v>
      </c>
      <c r="AL71" s="954"/>
      <c r="AM71" s="954"/>
      <c r="AN71" s="954"/>
      <c r="AO71" s="954"/>
      <c r="AP71" s="954">
        <v>0</v>
      </c>
      <c r="AQ71" s="954"/>
      <c r="AR71" s="954"/>
      <c r="AS71" s="954"/>
      <c r="AT71" s="954"/>
      <c r="AU71" s="954">
        <v>0</v>
      </c>
      <c r="AV71" s="954"/>
      <c r="AW71" s="954"/>
      <c r="AX71" s="954"/>
      <c r="AY71" s="954"/>
      <c r="AZ71" s="955"/>
      <c r="BA71" s="955"/>
      <c r="BB71" s="955"/>
      <c r="BC71" s="955"/>
      <c r="BD71" s="956"/>
      <c r="BE71" s="233"/>
      <c r="BF71" s="233"/>
      <c r="BG71" s="233"/>
      <c r="BH71" s="233"/>
      <c r="BI71" s="233"/>
      <c r="BJ71" s="233"/>
      <c r="BK71" s="233"/>
      <c r="BL71" s="233"/>
      <c r="BM71" s="233"/>
      <c r="BN71" s="233"/>
      <c r="BO71" s="233"/>
      <c r="BP71" s="233"/>
      <c r="BQ71" s="230">
        <v>65</v>
      </c>
      <c r="BR71" s="235"/>
      <c r="BS71" s="928"/>
      <c r="BT71" s="929"/>
      <c r="BU71" s="929"/>
      <c r="BV71" s="929"/>
      <c r="BW71" s="929"/>
      <c r="BX71" s="929"/>
      <c r="BY71" s="929"/>
      <c r="BZ71" s="929"/>
      <c r="CA71" s="929"/>
      <c r="CB71" s="929"/>
      <c r="CC71" s="929"/>
      <c r="CD71" s="929"/>
      <c r="CE71" s="929"/>
      <c r="CF71" s="929"/>
      <c r="CG71" s="938"/>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28"/>
      <c r="DW71" s="929"/>
      <c r="DX71" s="929"/>
      <c r="DY71" s="929"/>
      <c r="DZ71" s="930"/>
      <c r="EA71" s="221"/>
    </row>
    <row r="72" spans="1:131" ht="26.25" customHeight="1" x14ac:dyDescent="0.15">
      <c r="A72" s="230">
        <v>5</v>
      </c>
      <c r="B72" s="957" t="s">
        <v>576</v>
      </c>
      <c r="C72" s="958"/>
      <c r="D72" s="958"/>
      <c r="E72" s="958"/>
      <c r="F72" s="958"/>
      <c r="G72" s="958"/>
      <c r="H72" s="958"/>
      <c r="I72" s="958"/>
      <c r="J72" s="958"/>
      <c r="K72" s="958"/>
      <c r="L72" s="958"/>
      <c r="M72" s="958"/>
      <c r="N72" s="958"/>
      <c r="O72" s="958"/>
      <c r="P72" s="959"/>
      <c r="Q72" s="960">
        <v>171</v>
      </c>
      <c r="R72" s="954"/>
      <c r="S72" s="954"/>
      <c r="T72" s="954"/>
      <c r="U72" s="954"/>
      <c r="V72" s="954">
        <v>151</v>
      </c>
      <c r="W72" s="954"/>
      <c r="X72" s="954"/>
      <c r="Y72" s="954"/>
      <c r="Z72" s="954"/>
      <c r="AA72" s="954">
        <v>20</v>
      </c>
      <c r="AB72" s="954"/>
      <c r="AC72" s="954"/>
      <c r="AD72" s="954"/>
      <c r="AE72" s="954"/>
      <c r="AF72" s="954">
        <v>20</v>
      </c>
      <c r="AG72" s="954"/>
      <c r="AH72" s="954"/>
      <c r="AI72" s="954"/>
      <c r="AJ72" s="954"/>
      <c r="AK72" s="954"/>
      <c r="AL72" s="954"/>
      <c r="AM72" s="954"/>
      <c r="AN72" s="954"/>
      <c r="AO72" s="954"/>
      <c r="AP72" s="954"/>
      <c r="AQ72" s="954"/>
      <c r="AR72" s="954"/>
      <c r="AS72" s="954"/>
      <c r="AT72" s="954"/>
      <c r="AU72" s="954"/>
      <c r="AV72" s="954"/>
      <c r="AW72" s="954"/>
      <c r="AX72" s="954"/>
      <c r="AY72" s="954"/>
      <c r="AZ72" s="955"/>
      <c r="BA72" s="955"/>
      <c r="BB72" s="955"/>
      <c r="BC72" s="955"/>
      <c r="BD72" s="956"/>
      <c r="BE72" s="233"/>
      <c r="BF72" s="233"/>
      <c r="BG72" s="233"/>
      <c r="BH72" s="233"/>
      <c r="BI72" s="233"/>
      <c r="BJ72" s="233"/>
      <c r="BK72" s="233"/>
      <c r="BL72" s="233"/>
      <c r="BM72" s="233"/>
      <c r="BN72" s="233"/>
      <c r="BO72" s="233"/>
      <c r="BP72" s="233"/>
      <c r="BQ72" s="230">
        <v>66</v>
      </c>
      <c r="BR72" s="235"/>
      <c r="BS72" s="928"/>
      <c r="BT72" s="929"/>
      <c r="BU72" s="929"/>
      <c r="BV72" s="929"/>
      <c r="BW72" s="929"/>
      <c r="BX72" s="929"/>
      <c r="BY72" s="929"/>
      <c r="BZ72" s="929"/>
      <c r="CA72" s="929"/>
      <c r="CB72" s="929"/>
      <c r="CC72" s="929"/>
      <c r="CD72" s="929"/>
      <c r="CE72" s="929"/>
      <c r="CF72" s="929"/>
      <c r="CG72" s="938"/>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28"/>
      <c r="DW72" s="929"/>
      <c r="DX72" s="929"/>
      <c r="DY72" s="929"/>
      <c r="DZ72" s="930"/>
      <c r="EA72" s="221"/>
    </row>
    <row r="73" spans="1:131" ht="26.25" customHeight="1" x14ac:dyDescent="0.15">
      <c r="A73" s="230">
        <v>6</v>
      </c>
      <c r="B73" s="957" t="s">
        <v>577</v>
      </c>
      <c r="C73" s="958"/>
      <c r="D73" s="958"/>
      <c r="E73" s="958"/>
      <c r="F73" s="958"/>
      <c r="G73" s="958"/>
      <c r="H73" s="958"/>
      <c r="I73" s="958"/>
      <c r="J73" s="958"/>
      <c r="K73" s="958"/>
      <c r="L73" s="958"/>
      <c r="M73" s="958"/>
      <c r="N73" s="958"/>
      <c r="O73" s="958"/>
      <c r="P73" s="959"/>
      <c r="Q73" s="960">
        <v>757</v>
      </c>
      <c r="R73" s="954"/>
      <c r="S73" s="954"/>
      <c r="T73" s="954"/>
      <c r="U73" s="954"/>
      <c r="V73" s="954">
        <v>630</v>
      </c>
      <c r="W73" s="954"/>
      <c r="X73" s="954"/>
      <c r="Y73" s="954"/>
      <c r="Z73" s="954"/>
      <c r="AA73" s="954">
        <v>127</v>
      </c>
      <c r="AB73" s="954"/>
      <c r="AC73" s="954"/>
      <c r="AD73" s="954"/>
      <c r="AE73" s="954"/>
      <c r="AF73" s="954">
        <v>127</v>
      </c>
      <c r="AG73" s="954"/>
      <c r="AH73" s="954"/>
      <c r="AI73" s="954"/>
      <c r="AJ73" s="954"/>
      <c r="AK73" s="954">
        <v>60</v>
      </c>
      <c r="AL73" s="954"/>
      <c r="AM73" s="954"/>
      <c r="AN73" s="954"/>
      <c r="AO73" s="954"/>
      <c r="AP73" s="954">
        <v>991</v>
      </c>
      <c r="AQ73" s="954"/>
      <c r="AR73" s="954"/>
      <c r="AS73" s="954"/>
      <c r="AT73" s="954"/>
      <c r="AU73" s="954"/>
      <c r="AV73" s="954"/>
      <c r="AW73" s="954"/>
      <c r="AX73" s="954"/>
      <c r="AY73" s="954"/>
      <c r="AZ73" s="955" t="s">
        <v>591</v>
      </c>
      <c r="BA73" s="955"/>
      <c r="BB73" s="955"/>
      <c r="BC73" s="955"/>
      <c r="BD73" s="956"/>
      <c r="BE73" s="233"/>
      <c r="BF73" s="233"/>
      <c r="BG73" s="233"/>
      <c r="BH73" s="233"/>
      <c r="BI73" s="233"/>
      <c r="BJ73" s="233"/>
      <c r="BK73" s="233"/>
      <c r="BL73" s="233"/>
      <c r="BM73" s="233"/>
      <c r="BN73" s="233"/>
      <c r="BO73" s="233"/>
      <c r="BP73" s="233"/>
      <c r="BQ73" s="230">
        <v>67</v>
      </c>
      <c r="BR73" s="235"/>
      <c r="BS73" s="928"/>
      <c r="BT73" s="929"/>
      <c r="BU73" s="929"/>
      <c r="BV73" s="929"/>
      <c r="BW73" s="929"/>
      <c r="BX73" s="929"/>
      <c r="BY73" s="929"/>
      <c r="BZ73" s="929"/>
      <c r="CA73" s="929"/>
      <c r="CB73" s="929"/>
      <c r="CC73" s="929"/>
      <c r="CD73" s="929"/>
      <c r="CE73" s="929"/>
      <c r="CF73" s="929"/>
      <c r="CG73" s="938"/>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28"/>
      <c r="DW73" s="929"/>
      <c r="DX73" s="929"/>
      <c r="DY73" s="929"/>
      <c r="DZ73" s="930"/>
      <c r="EA73" s="221"/>
    </row>
    <row r="74" spans="1:131" ht="26.25" customHeight="1" x14ac:dyDescent="0.15">
      <c r="A74" s="230">
        <v>7</v>
      </c>
      <c r="B74" s="957" t="s">
        <v>578</v>
      </c>
      <c r="C74" s="958"/>
      <c r="D74" s="958"/>
      <c r="E74" s="958"/>
      <c r="F74" s="958"/>
      <c r="G74" s="958"/>
      <c r="H74" s="958"/>
      <c r="I74" s="958"/>
      <c r="J74" s="958"/>
      <c r="K74" s="958"/>
      <c r="L74" s="958"/>
      <c r="M74" s="958"/>
      <c r="N74" s="958"/>
      <c r="O74" s="958"/>
      <c r="P74" s="959"/>
      <c r="Q74" s="960">
        <v>0</v>
      </c>
      <c r="R74" s="954"/>
      <c r="S74" s="954"/>
      <c r="T74" s="954"/>
      <c r="U74" s="954"/>
      <c r="V74" s="954">
        <v>18</v>
      </c>
      <c r="W74" s="954"/>
      <c r="X74" s="954"/>
      <c r="Y74" s="954"/>
      <c r="Z74" s="954"/>
      <c r="AA74" s="954">
        <v>-18</v>
      </c>
      <c r="AB74" s="954"/>
      <c r="AC74" s="954"/>
      <c r="AD74" s="954"/>
      <c r="AE74" s="954"/>
      <c r="AF74" s="954">
        <v>-18</v>
      </c>
      <c r="AG74" s="954"/>
      <c r="AH74" s="954"/>
      <c r="AI74" s="954"/>
      <c r="AJ74" s="954"/>
      <c r="AK74" s="954"/>
      <c r="AL74" s="954"/>
      <c r="AM74" s="954"/>
      <c r="AN74" s="954"/>
      <c r="AO74" s="954"/>
      <c r="AP74" s="954">
        <v>36</v>
      </c>
      <c r="AQ74" s="954"/>
      <c r="AR74" s="954"/>
      <c r="AS74" s="954"/>
      <c r="AT74" s="954"/>
      <c r="AU74" s="954"/>
      <c r="AV74" s="954"/>
      <c r="AW74" s="954"/>
      <c r="AX74" s="954"/>
      <c r="AY74" s="954"/>
      <c r="AZ74" s="955"/>
      <c r="BA74" s="955"/>
      <c r="BB74" s="955"/>
      <c r="BC74" s="955"/>
      <c r="BD74" s="956"/>
      <c r="BE74" s="233"/>
      <c r="BF74" s="233"/>
      <c r="BG74" s="233"/>
      <c r="BH74" s="233"/>
      <c r="BI74" s="233"/>
      <c r="BJ74" s="233"/>
      <c r="BK74" s="233"/>
      <c r="BL74" s="233"/>
      <c r="BM74" s="233"/>
      <c r="BN74" s="233"/>
      <c r="BO74" s="233"/>
      <c r="BP74" s="233"/>
      <c r="BQ74" s="230">
        <v>68</v>
      </c>
      <c r="BR74" s="235"/>
      <c r="BS74" s="928"/>
      <c r="BT74" s="929"/>
      <c r="BU74" s="929"/>
      <c r="BV74" s="929"/>
      <c r="BW74" s="929"/>
      <c r="BX74" s="929"/>
      <c r="BY74" s="929"/>
      <c r="BZ74" s="929"/>
      <c r="CA74" s="929"/>
      <c r="CB74" s="929"/>
      <c r="CC74" s="929"/>
      <c r="CD74" s="929"/>
      <c r="CE74" s="929"/>
      <c r="CF74" s="929"/>
      <c r="CG74" s="938"/>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28"/>
      <c r="DW74" s="929"/>
      <c r="DX74" s="929"/>
      <c r="DY74" s="929"/>
      <c r="DZ74" s="930"/>
      <c r="EA74" s="221"/>
    </row>
    <row r="75" spans="1:131" ht="26.25" customHeight="1" x14ac:dyDescent="0.15">
      <c r="A75" s="230">
        <v>8</v>
      </c>
      <c r="B75" s="957" t="s">
        <v>579</v>
      </c>
      <c r="C75" s="958"/>
      <c r="D75" s="958"/>
      <c r="E75" s="958"/>
      <c r="F75" s="958"/>
      <c r="G75" s="958"/>
      <c r="H75" s="958"/>
      <c r="I75" s="958"/>
      <c r="J75" s="958"/>
      <c r="K75" s="958"/>
      <c r="L75" s="958"/>
      <c r="M75" s="958"/>
      <c r="N75" s="958"/>
      <c r="O75" s="958"/>
      <c r="P75" s="959"/>
      <c r="Q75" s="961">
        <v>31</v>
      </c>
      <c r="R75" s="962"/>
      <c r="S75" s="962"/>
      <c r="T75" s="962"/>
      <c r="U75" s="963"/>
      <c r="V75" s="964">
        <v>27</v>
      </c>
      <c r="W75" s="962"/>
      <c r="X75" s="962"/>
      <c r="Y75" s="962"/>
      <c r="Z75" s="963"/>
      <c r="AA75" s="964">
        <v>4</v>
      </c>
      <c r="AB75" s="962"/>
      <c r="AC75" s="962"/>
      <c r="AD75" s="962"/>
      <c r="AE75" s="963"/>
      <c r="AF75" s="964">
        <v>4</v>
      </c>
      <c r="AG75" s="962"/>
      <c r="AH75" s="962"/>
      <c r="AI75" s="962"/>
      <c r="AJ75" s="963"/>
      <c r="AK75" s="964"/>
      <c r="AL75" s="962"/>
      <c r="AM75" s="962"/>
      <c r="AN75" s="962"/>
      <c r="AO75" s="963"/>
      <c r="AP75" s="964"/>
      <c r="AQ75" s="962"/>
      <c r="AR75" s="962"/>
      <c r="AS75" s="962"/>
      <c r="AT75" s="963"/>
      <c r="AU75" s="964"/>
      <c r="AV75" s="962"/>
      <c r="AW75" s="962"/>
      <c r="AX75" s="962"/>
      <c r="AY75" s="963"/>
      <c r="AZ75" s="955"/>
      <c r="BA75" s="955"/>
      <c r="BB75" s="955"/>
      <c r="BC75" s="955"/>
      <c r="BD75" s="956"/>
      <c r="BE75" s="233"/>
      <c r="BF75" s="233"/>
      <c r="BG75" s="233"/>
      <c r="BH75" s="233"/>
      <c r="BI75" s="233"/>
      <c r="BJ75" s="233"/>
      <c r="BK75" s="233"/>
      <c r="BL75" s="233"/>
      <c r="BM75" s="233"/>
      <c r="BN75" s="233"/>
      <c r="BO75" s="233"/>
      <c r="BP75" s="233"/>
      <c r="BQ75" s="230">
        <v>69</v>
      </c>
      <c r="BR75" s="235"/>
      <c r="BS75" s="928"/>
      <c r="BT75" s="929"/>
      <c r="BU75" s="929"/>
      <c r="BV75" s="929"/>
      <c r="BW75" s="929"/>
      <c r="BX75" s="929"/>
      <c r="BY75" s="929"/>
      <c r="BZ75" s="929"/>
      <c r="CA75" s="929"/>
      <c r="CB75" s="929"/>
      <c r="CC75" s="929"/>
      <c r="CD75" s="929"/>
      <c r="CE75" s="929"/>
      <c r="CF75" s="929"/>
      <c r="CG75" s="938"/>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28"/>
      <c r="DW75" s="929"/>
      <c r="DX75" s="929"/>
      <c r="DY75" s="929"/>
      <c r="DZ75" s="930"/>
      <c r="EA75" s="221"/>
    </row>
    <row r="76" spans="1:131" ht="26.25" customHeight="1" x14ac:dyDescent="0.15">
      <c r="A76" s="230">
        <v>9</v>
      </c>
      <c r="B76" s="957" t="s">
        <v>580</v>
      </c>
      <c r="C76" s="958"/>
      <c r="D76" s="958"/>
      <c r="E76" s="958"/>
      <c r="F76" s="958"/>
      <c r="G76" s="958"/>
      <c r="H76" s="958"/>
      <c r="I76" s="958"/>
      <c r="J76" s="958"/>
      <c r="K76" s="958"/>
      <c r="L76" s="958"/>
      <c r="M76" s="958"/>
      <c r="N76" s="958"/>
      <c r="O76" s="958"/>
      <c r="P76" s="959"/>
      <c r="Q76" s="961">
        <v>14769</v>
      </c>
      <c r="R76" s="962"/>
      <c r="S76" s="962"/>
      <c r="T76" s="962"/>
      <c r="U76" s="963"/>
      <c r="V76" s="964">
        <v>14295</v>
      </c>
      <c r="W76" s="962"/>
      <c r="X76" s="962"/>
      <c r="Y76" s="962"/>
      <c r="Z76" s="963"/>
      <c r="AA76" s="964">
        <v>474</v>
      </c>
      <c r="AB76" s="962"/>
      <c r="AC76" s="962"/>
      <c r="AD76" s="962"/>
      <c r="AE76" s="963"/>
      <c r="AF76" s="964">
        <v>474</v>
      </c>
      <c r="AG76" s="962"/>
      <c r="AH76" s="962"/>
      <c r="AI76" s="962"/>
      <c r="AJ76" s="963"/>
      <c r="AK76" s="964"/>
      <c r="AL76" s="962"/>
      <c r="AM76" s="962"/>
      <c r="AN76" s="962"/>
      <c r="AO76" s="963"/>
      <c r="AP76" s="964"/>
      <c r="AQ76" s="962"/>
      <c r="AR76" s="962"/>
      <c r="AS76" s="962"/>
      <c r="AT76" s="963"/>
      <c r="AU76" s="964"/>
      <c r="AV76" s="962"/>
      <c r="AW76" s="962"/>
      <c r="AX76" s="962"/>
      <c r="AY76" s="963"/>
      <c r="AZ76" s="955"/>
      <c r="BA76" s="955"/>
      <c r="BB76" s="955"/>
      <c r="BC76" s="955"/>
      <c r="BD76" s="956"/>
      <c r="BE76" s="233"/>
      <c r="BF76" s="233"/>
      <c r="BG76" s="233"/>
      <c r="BH76" s="233"/>
      <c r="BI76" s="233"/>
      <c r="BJ76" s="233"/>
      <c r="BK76" s="233"/>
      <c r="BL76" s="233"/>
      <c r="BM76" s="233"/>
      <c r="BN76" s="233"/>
      <c r="BO76" s="233"/>
      <c r="BP76" s="233"/>
      <c r="BQ76" s="230">
        <v>70</v>
      </c>
      <c r="BR76" s="235"/>
      <c r="BS76" s="928"/>
      <c r="BT76" s="929"/>
      <c r="BU76" s="929"/>
      <c r="BV76" s="929"/>
      <c r="BW76" s="929"/>
      <c r="BX76" s="929"/>
      <c r="BY76" s="929"/>
      <c r="BZ76" s="929"/>
      <c r="CA76" s="929"/>
      <c r="CB76" s="929"/>
      <c r="CC76" s="929"/>
      <c r="CD76" s="929"/>
      <c r="CE76" s="929"/>
      <c r="CF76" s="929"/>
      <c r="CG76" s="938"/>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28"/>
      <c r="DW76" s="929"/>
      <c r="DX76" s="929"/>
      <c r="DY76" s="929"/>
      <c r="DZ76" s="930"/>
      <c r="EA76" s="221"/>
    </row>
    <row r="77" spans="1:131" ht="26.25" customHeight="1" x14ac:dyDescent="0.15">
      <c r="A77" s="230">
        <v>10</v>
      </c>
      <c r="B77" s="957" t="s">
        <v>581</v>
      </c>
      <c r="C77" s="958"/>
      <c r="D77" s="958"/>
      <c r="E77" s="958"/>
      <c r="F77" s="958"/>
      <c r="G77" s="958"/>
      <c r="H77" s="958"/>
      <c r="I77" s="958"/>
      <c r="J77" s="958"/>
      <c r="K77" s="958"/>
      <c r="L77" s="958"/>
      <c r="M77" s="958"/>
      <c r="N77" s="958"/>
      <c r="O77" s="958"/>
      <c r="P77" s="959"/>
      <c r="Q77" s="961">
        <v>98</v>
      </c>
      <c r="R77" s="962"/>
      <c r="S77" s="962"/>
      <c r="T77" s="962"/>
      <c r="U77" s="963"/>
      <c r="V77" s="964">
        <v>94</v>
      </c>
      <c r="W77" s="962"/>
      <c r="X77" s="962"/>
      <c r="Y77" s="962"/>
      <c r="Z77" s="963"/>
      <c r="AA77" s="964">
        <v>4</v>
      </c>
      <c r="AB77" s="962"/>
      <c r="AC77" s="962"/>
      <c r="AD77" s="962"/>
      <c r="AE77" s="963"/>
      <c r="AF77" s="964"/>
      <c r="AG77" s="962"/>
      <c r="AH77" s="962"/>
      <c r="AI77" s="962"/>
      <c r="AJ77" s="963"/>
      <c r="AK77" s="964"/>
      <c r="AL77" s="962"/>
      <c r="AM77" s="962"/>
      <c r="AN77" s="962"/>
      <c r="AO77" s="963"/>
      <c r="AP77" s="964"/>
      <c r="AQ77" s="962"/>
      <c r="AR77" s="962"/>
      <c r="AS77" s="962"/>
      <c r="AT77" s="963"/>
      <c r="AU77" s="964"/>
      <c r="AV77" s="962"/>
      <c r="AW77" s="962"/>
      <c r="AX77" s="962"/>
      <c r="AY77" s="963"/>
      <c r="AZ77" s="955"/>
      <c r="BA77" s="955"/>
      <c r="BB77" s="955"/>
      <c r="BC77" s="955"/>
      <c r="BD77" s="956"/>
      <c r="BE77" s="233"/>
      <c r="BF77" s="233"/>
      <c r="BG77" s="233"/>
      <c r="BH77" s="233"/>
      <c r="BI77" s="233"/>
      <c r="BJ77" s="233"/>
      <c r="BK77" s="233"/>
      <c r="BL77" s="233"/>
      <c r="BM77" s="233"/>
      <c r="BN77" s="233"/>
      <c r="BO77" s="233"/>
      <c r="BP77" s="233"/>
      <c r="BQ77" s="230">
        <v>71</v>
      </c>
      <c r="BR77" s="235"/>
      <c r="BS77" s="928"/>
      <c r="BT77" s="929"/>
      <c r="BU77" s="929"/>
      <c r="BV77" s="929"/>
      <c r="BW77" s="929"/>
      <c r="BX77" s="929"/>
      <c r="BY77" s="929"/>
      <c r="BZ77" s="929"/>
      <c r="CA77" s="929"/>
      <c r="CB77" s="929"/>
      <c r="CC77" s="929"/>
      <c r="CD77" s="929"/>
      <c r="CE77" s="929"/>
      <c r="CF77" s="929"/>
      <c r="CG77" s="938"/>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28"/>
      <c r="DW77" s="929"/>
      <c r="DX77" s="929"/>
      <c r="DY77" s="929"/>
      <c r="DZ77" s="930"/>
      <c r="EA77" s="221"/>
    </row>
    <row r="78" spans="1:131" ht="26.25" customHeight="1" x14ac:dyDescent="0.15">
      <c r="A78" s="230">
        <v>11</v>
      </c>
      <c r="B78" s="957" t="s">
        <v>582</v>
      </c>
      <c r="C78" s="958"/>
      <c r="D78" s="958"/>
      <c r="E78" s="958"/>
      <c r="F78" s="958"/>
      <c r="G78" s="958"/>
      <c r="H78" s="958"/>
      <c r="I78" s="958"/>
      <c r="J78" s="958"/>
      <c r="K78" s="958"/>
      <c r="L78" s="958"/>
      <c r="M78" s="958"/>
      <c r="N78" s="958"/>
      <c r="O78" s="958"/>
      <c r="P78" s="959"/>
      <c r="Q78" s="960">
        <v>906</v>
      </c>
      <c r="R78" s="954"/>
      <c r="S78" s="954"/>
      <c r="T78" s="954"/>
      <c r="U78" s="954"/>
      <c r="V78" s="954">
        <v>905</v>
      </c>
      <c r="W78" s="954"/>
      <c r="X78" s="954"/>
      <c r="Y78" s="954"/>
      <c r="Z78" s="954"/>
      <c r="AA78" s="954">
        <v>1</v>
      </c>
      <c r="AB78" s="954"/>
      <c r="AC78" s="954"/>
      <c r="AD78" s="954"/>
      <c r="AE78" s="954"/>
      <c r="AF78" s="954"/>
      <c r="AG78" s="954"/>
      <c r="AH78" s="954"/>
      <c r="AI78" s="954"/>
      <c r="AJ78" s="954"/>
      <c r="AK78" s="954"/>
      <c r="AL78" s="954"/>
      <c r="AM78" s="954"/>
      <c r="AN78" s="954"/>
      <c r="AO78" s="954"/>
      <c r="AP78" s="954"/>
      <c r="AQ78" s="954"/>
      <c r="AR78" s="954"/>
      <c r="AS78" s="954"/>
      <c r="AT78" s="954"/>
      <c r="AU78" s="954"/>
      <c r="AV78" s="954"/>
      <c r="AW78" s="954"/>
      <c r="AX78" s="954"/>
      <c r="AY78" s="954"/>
      <c r="AZ78" s="955"/>
      <c r="BA78" s="955"/>
      <c r="BB78" s="955"/>
      <c r="BC78" s="955"/>
      <c r="BD78" s="956"/>
      <c r="BE78" s="233"/>
      <c r="BF78" s="233"/>
      <c r="BG78" s="233"/>
      <c r="BH78" s="233"/>
      <c r="BI78" s="233"/>
      <c r="BJ78" s="221"/>
      <c r="BK78" s="221"/>
      <c r="BL78" s="221"/>
      <c r="BM78" s="221"/>
      <c r="BN78" s="221"/>
      <c r="BO78" s="233"/>
      <c r="BP78" s="233"/>
      <c r="BQ78" s="230">
        <v>72</v>
      </c>
      <c r="BR78" s="235"/>
      <c r="BS78" s="928"/>
      <c r="BT78" s="929"/>
      <c r="BU78" s="929"/>
      <c r="BV78" s="929"/>
      <c r="BW78" s="929"/>
      <c r="BX78" s="929"/>
      <c r="BY78" s="929"/>
      <c r="BZ78" s="929"/>
      <c r="CA78" s="929"/>
      <c r="CB78" s="929"/>
      <c r="CC78" s="929"/>
      <c r="CD78" s="929"/>
      <c r="CE78" s="929"/>
      <c r="CF78" s="929"/>
      <c r="CG78" s="938"/>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28"/>
      <c r="DW78" s="929"/>
      <c r="DX78" s="929"/>
      <c r="DY78" s="929"/>
      <c r="DZ78" s="930"/>
      <c r="EA78" s="221"/>
    </row>
    <row r="79" spans="1:131" ht="26.25" customHeight="1" x14ac:dyDescent="0.15">
      <c r="A79" s="230">
        <v>12</v>
      </c>
      <c r="B79" s="957" t="s">
        <v>583</v>
      </c>
      <c r="C79" s="958"/>
      <c r="D79" s="958"/>
      <c r="E79" s="958"/>
      <c r="F79" s="958"/>
      <c r="G79" s="958"/>
      <c r="H79" s="958"/>
      <c r="I79" s="958"/>
      <c r="J79" s="958"/>
      <c r="K79" s="958"/>
      <c r="L79" s="958"/>
      <c r="M79" s="958"/>
      <c r="N79" s="958"/>
      <c r="O79" s="958"/>
      <c r="P79" s="959"/>
      <c r="Q79" s="960">
        <v>188</v>
      </c>
      <c r="R79" s="954"/>
      <c r="S79" s="954"/>
      <c r="T79" s="954"/>
      <c r="U79" s="954"/>
      <c r="V79" s="954">
        <v>158</v>
      </c>
      <c r="W79" s="954"/>
      <c r="X79" s="954"/>
      <c r="Y79" s="954"/>
      <c r="Z79" s="954"/>
      <c r="AA79" s="954">
        <v>30</v>
      </c>
      <c r="AB79" s="954"/>
      <c r="AC79" s="954"/>
      <c r="AD79" s="954"/>
      <c r="AE79" s="954"/>
      <c r="AF79" s="954"/>
      <c r="AG79" s="954"/>
      <c r="AH79" s="954"/>
      <c r="AI79" s="954"/>
      <c r="AJ79" s="954"/>
      <c r="AK79" s="954"/>
      <c r="AL79" s="954"/>
      <c r="AM79" s="954"/>
      <c r="AN79" s="954"/>
      <c r="AO79" s="954"/>
      <c r="AP79" s="954"/>
      <c r="AQ79" s="954"/>
      <c r="AR79" s="954"/>
      <c r="AS79" s="954"/>
      <c r="AT79" s="954"/>
      <c r="AU79" s="954"/>
      <c r="AV79" s="954"/>
      <c r="AW79" s="954"/>
      <c r="AX79" s="954"/>
      <c r="AY79" s="954"/>
      <c r="AZ79" s="955"/>
      <c r="BA79" s="955"/>
      <c r="BB79" s="955"/>
      <c r="BC79" s="955"/>
      <c r="BD79" s="956"/>
      <c r="BE79" s="233"/>
      <c r="BF79" s="233"/>
      <c r="BG79" s="233"/>
      <c r="BH79" s="233"/>
      <c r="BI79" s="233"/>
      <c r="BJ79" s="221"/>
      <c r="BK79" s="221"/>
      <c r="BL79" s="221"/>
      <c r="BM79" s="221"/>
      <c r="BN79" s="221"/>
      <c r="BO79" s="233"/>
      <c r="BP79" s="233"/>
      <c r="BQ79" s="230">
        <v>73</v>
      </c>
      <c r="BR79" s="235"/>
      <c r="BS79" s="928"/>
      <c r="BT79" s="929"/>
      <c r="BU79" s="929"/>
      <c r="BV79" s="929"/>
      <c r="BW79" s="929"/>
      <c r="BX79" s="929"/>
      <c r="BY79" s="929"/>
      <c r="BZ79" s="929"/>
      <c r="CA79" s="929"/>
      <c r="CB79" s="929"/>
      <c r="CC79" s="929"/>
      <c r="CD79" s="929"/>
      <c r="CE79" s="929"/>
      <c r="CF79" s="929"/>
      <c r="CG79" s="938"/>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28"/>
      <c r="DW79" s="929"/>
      <c r="DX79" s="929"/>
      <c r="DY79" s="929"/>
      <c r="DZ79" s="930"/>
      <c r="EA79" s="221"/>
    </row>
    <row r="80" spans="1:131" ht="26.25" customHeight="1" x14ac:dyDescent="0.15">
      <c r="A80" s="230">
        <v>13</v>
      </c>
      <c r="B80" s="957" t="s">
        <v>584</v>
      </c>
      <c r="C80" s="958"/>
      <c r="D80" s="958"/>
      <c r="E80" s="958"/>
      <c r="F80" s="958"/>
      <c r="G80" s="958"/>
      <c r="H80" s="958"/>
      <c r="I80" s="958"/>
      <c r="J80" s="958"/>
      <c r="K80" s="958"/>
      <c r="L80" s="958"/>
      <c r="M80" s="958"/>
      <c r="N80" s="958"/>
      <c r="O80" s="958"/>
      <c r="P80" s="959"/>
      <c r="Q80" s="960">
        <v>272</v>
      </c>
      <c r="R80" s="954"/>
      <c r="S80" s="954"/>
      <c r="T80" s="954"/>
      <c r="U80" s="954"/>
      <c r="V80" s="954">
        <v>246</v>
      </c>
      <c r="W80" s="954"/>
      <c r="X80" s="954"/>
      <c r="Y80" s="954"/>
      <c r="Z80" s="954"/>
      <c r="AA80" s="954">
        <v>26</v>
      </c>
      <c r="AB80" s="954"/>
      <c r="AC80" s="954"/>
      <c r="AD80" s="954"/>
      <c r="AE80" s="954"/>
      <c r="AF80" s="954"/>
      <c r="AG80" s="954"/>
      <c r="AH80" s="954"/>
      <c r="AI80" s="954"/>
      <c r="AJ80" s="954"/>
      <c r="AK80" s="954"/>
      <c r="AL80" s="954"/>
      <c r="AM80" s="954"/>
      <c r="AN80" s="954"/>
      <c r="AO80" s="954"/>
      <c r="AP80" s="954">
        <v>743</v>
      </c>
      <c r="AQ80" s="954"/>
      <c r="AR80" s="954"/>
      <c r="AS80" s="954"/>
      <c r="AT80" s="954"/>
      <c r="AU80" s="954"/>
      <c r="AV80" s="954"/>
      <c r="AW80" s="954"/>
      <c r="AX80" s="954"/>
      <c r="AY80" s="954"/>
      <c r="AZ80" s="955"/>
      <c r="BA80" s="955"/>
      <c r="BB80" s="955"/>
      <c r="BC80" s="955"/>
      <c r="BD80" s="956"/>
      <c r="BE80" s="233"/>
      <c r="BF80" s="233"/>
      <c r="BG80" s="233"/>
      <c r="BH80" s="233"/>
      <c r="BI80" s="233"/>
      <c r="BJ80" s="233"/>
      <c r="BK80" s="233"/>
      <c r="BL80" s="233"/>
      <c r="BM80" s="233"/>
      <c r="BN80" s="233"/>
      <c r="BO80" s="233"/>
      <c r="BP80" s="233"/>
      <c r="BQ80" s="230">
        <v>74</v>
      </c>
      <c r="BR80" s="235"/>
      <c r="BS80" s="928"/>
      <c r="BT80" s="929"/>
      <c r="BU80" s="929"/>
      <c r="BV80" s="929"/>
      <c r="BW80" s="929"/>
      <c r="BX80" s="929"/>
      <c r="BY80" s="929"/>
      <c r="BZ80" s="929"/>
      <c r="CA80" s="929"/>
      <c r="CB80" s="929"/>
      <c r="CC80" s="929"/>
      <c r="CD80" s="929"/>
      <c r="CE80" s="929"/>
      <c r="CF80" s="929"/>
      <c r="CG80" s="938"/>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28"/>
      <c r="DW80" s="929"/>
      <c r="DX80" s="929"/>
      <c r="DY80" s="929"/>
      <c r="DZ80" s="930"/>
      <c r="EA80" s="221"/>
    </row>
    <row r="81" spans="1:131" ht="26.25" customHeight="1" x14ac:dyDescent="0.15">
      <c r="A81" s="230">
        <v>14</v>
      </c>
      <c r="B81" s="957"/>
      <c r="C81" s="958"/>
      <c r="D81" s="958"/>
      <c r="E81" s="958"/>
      <c r="F81" s="958"/>
      <c r="G81" s="958"/>
      <c r="H81" s="958"/>
      <c r="I81" s="958"/>
      <c r="J81" s="958"/>
      <c r="K81" s="958"/>
      <c r="L81" s="958"/>
      <c r="M81" s="958"/>
      <c r="N81" s="958"/>
      <c r="O81" s="958"/>
      <c r="P81" s="959"/>
      <c r="Q81" s="960"/>
      <c r="R81" s="954"/>
      <c r="S81" s="954"/>
      <c r="T81" s="954"/>
      <c r="U81" s="954"/>
      <c r="V81" s="954"/>
      <c r="W81" s="954"/>
      <c r="X81" s="954"/>
      <c r="Y81" s="954"/>
      <c r="Z81" s="954"/>
      <c r="AA81" s="954"/>
      <c r="AB81" s="954"/>
      <c r="AC81" s="954"/>
      <c r="AD81" s="954"/>
      <c r="AE81" s="954"/>
      <c r="AF81" s="954"/>
      <c r="AG81" s="954"/>
      <c r="AH81" s="954"/>
      <c r="AI81" s="954"/>
      <c r="AJ81" s="954"/>
      <c r="AK81" s="954"/>
      <c r="AL81" s="954"/>
      <c r="AM81" s="954"/>
      <c r="AN81" s="954"/>
      <c r="AO81" s="954"/>
      <c r="AP81" s="954"/>
      <c r="AQ81" s="954"/>
      <c r="AR81" s="954"/>
      <c r="AS81" s="954"/>
      <c r="AT81" s="954"/>
      <c r="AU81" s="954"/>
      <c r="AV81" s="954"/>
      <c r="AW81" s="954"/>
      <c r="AX81" s="954"/>
      <c r="AY81" s="954"/>
      <c r="AZ81" s="955"/>
      <c r="BA81" s="955"/>
      <c r="BB81" s="955"/>
      <c r="BC81" s="955"/>
      <c r="BD81" s="956"/>
      <c r="BE81" s="233"/>
      <c r="BF81" s="233"/>
      <c r="BG81" s="233"/>
      <c r="BH81" s="233"/>
      <c r="BI81" s="233"/>
      <c r="BJ81" s="233"/>
      <c r="BK81" s="233"/>
      <c r="BL81" s="233"/>
      <c r="BM81" s="233"/>
      <c r="BN81" s="233"/>
      <c r="BO81" s="233"/>
      <c r="BP81" s="233"/>
      <c r="BQ81" s="230">
        <v>75</v>
      </c>
      <c r="BR81" s="235"/>
      <c r="BS81" s="928"/>
      <c r="BT81" s="929"/>
      <c r="BU81" s="929"/>
      <c r="BV81" s="929"/>
      <c r="BW81" s="929"/>
      <c r="BX81" s="929"/>
      <c r="BY81" s="929"/>
      <c r="BZ81" s="929"/>
      <c r="CA81" s="929"/>
      <c r="CB81" s="929"/>
      <c r="CC81" s="929"/>
      <c r="CD81" s="929"/>
      <c r="CE81" s="929"/>
      <c r="CF81" s="929"/>
      <c r="CG81" s="938"/>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28"/>
      <c r="DW81" s="929"/>
      <c r="DX81" s="929"/>
      <c r="DY81" s="929"/>
      <c r="DZ81" s="930"/>
      <c r="EA81" s="221"/>
    </row>
    <row r="82" spans="1:131" ht="26.25" customHeight="1" x14ac:dyDescent="0.15">
      <c r="A82" s="230">
        <v>15</v>
      </c>
      <c r="B82" s="957"/>
      <c r="C82" s="958"/>
      <c r="D82" s="958"/>
      <c r="E82" s="958"/>
      <c r="F82" s="958"/>
      <c r="G82" s="958"/>
      <c r="H82" s="958"/>
      <c r="I82" s="958"/>
      <c r="J82" s="958"/>
      <c r="K82" s="958"/>
      <c r="L82" s="958"/>
      <c r="M82" s="958"/>
      <c r="N82" s="958"/>
      <c r="O82" s="958"/>
      <c r="P82" s="959"/>
      <c r="Q82" s="960"/>
      <c r="R82" s="954"/>
      <c r="S82" s="954"/>
      <c r="T82" s="954"/>
      <c r="U82" s="954"/>
      <c r="V82" s="954"/>
      <c r="W82" s="954"/>
      <c r="X82" s="954"/>
      <c r="Y82" s="954"/>
      <c r="Z82" s="954"/>
      <c r="AA82" s="954"/>
      <c r="AB82" s="954"/>
      <c r="AC82" s="954"/>
      <c r="AD82" s="954"/>
      <c r="AE82" s="954"/>
      <c r="AF82" s="954"/>
      <c r="AG82" s="954"/>
      <c r="AH82" s="954"/>
      <c r="AI82" s="954"/>
      <c r="AJ82" s="954"/>
      <c r="AK82" s="954"/>
      <c r="AL82" s="954"/>
      <c r="AM82" s="954"/>
      <c r="AN82" s="954"/>
      <c r="AO82" s="954"/>
      <c r="AP82" s="954"/>
      <c r="AQ82" s="954"/>
      <c r="AR82" s="954"/>
      <c r="AS82" s="954"/>
      <c r="AT82" s="954"/>
      <c r="AU82" s="954"/>
      <c r="AV82" s="954"/>
      <c r="AW82" s="954"/>
      <c r="AX82" s="954"/>
      <c r="AY82" s="954"/>
      <c r="AZ82" s="955"/>
      <c r="BA82" s="955"/>
      <c r="BB82" s="955"/>
      <c r="BC82" s="955"/>
      <c r="BD82" s="956"/>
      <c r="BE82" s="233"/>
      <c r="BF82" s="233"/>
      <c r="BG82" s="233"/>
      <c r="BH82" s="233"/>
      <c r="BI82" s="233"/>
      <c r="BJ82" s="233"/>
      <c r="BK82" s="233"/>
      <c r="BL82" s="233"/>
      <c r="BM82" s="233"/>
      <c r="BN82" s="233"/>
      <c r="BO82" s="233"/>
      <c r="BP82" s="233"/>
      <c r="BQ82" s="230">
        <v>76</v>
      </c>
      <c r="BR82" s="235"/>
      <c r="BS82" s="928"/>
      <c r="BT82" s="929"/>
      <c r="BU82" s="929"/>
      <c r="BV82" s="929"/>
      <c r="BW82" s="929"/>
      <c r="BX82" s="929"/>
      <c r="BY82" s="929"/>
      <c r="BZ82" s="929"/>
      <c r="CA82" s="929"/>
      <c r="CB82" s="929"/>
      <c r="CC82" s="929"/>
      <c r="CD82" s="929"/>
      <c r="CE82" s="929"/>
      <c r="CF82" s="929"/>
      <c r="CG82" s="938"/>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28"/>
      <c r="DW82" s="929"/>
      <c r="DX82" s="929"/>
      <c r="DY82" s="929"/>
      <c r="DZ82" s="930"/>
      <c r="EA82" s="221"/>
    </row>
    <row r="83" spans="1:131" ht="26.25" customHeight="1" x14ac:dyDescent="0.15">
      <c r="A83" s="230">
        <v>16</v>
      </c>
      <c r="B83" s="957"/>
      <c r="C83" s="958"/>
      <c r="D83" s="958"/>
      <c r="E83" s="958"/>
      <c r="F83" s="958"/>
      <c r="G83" s="958"/>
      <c r="H83" s="958"/>
      <c r="I83" s="958"/>
      <c r="J83" s="958"/>
      <c r="K83" s="958"/>
      <c r="L83" s="958"/>
      <c r="M83" s="958"/>
      <c r="N83" s="958"/>
      <c r="O83" s="958"/>
      <c r="P83" s="959"/>
      <c r="Q83" s="960"/>
      <c r="R83" s="954"/>
      <c r="S83" s="954"/>
      <c r="T83" s="954"/>
      <c r="U83" s="954"/>
      <c r="V83" s="954"/>
      <c r="W83" s="954"/>
      <c r="X83" s="954"/>
      <c r="Y83" s="954"/>
      <c r="Z83" s="954"/>
      <c r="AA83" s="954"/>
      <c r="AB83" s="954"/>
      <c r="AC83" s="954"/>
      <c r="AD83" s="954"/>
      <c r="AE83" s="954"/>
      <c r="AF83" s="954"/>
      <c r="AG83" s="954"/>
      <c r="AH83" s="954"/>
      <c r="AI83" s="954"/>
      <c r="AJ83" s="954"/>
      <c r="AK83" s="954"/>
      <c r="AL83" s="954"/>
      <c r="AM83" s="954"/>
      <c r="AN83" s="954"/>
      <c r="AO83" s="954"/>
      <c r="AP83" s="954"/>
      <c r="AQ83" s="954"/>
      <c r="AR83" s="954"/>
      <c r="AS83" s="954"/>
      <c r="AT83" s="954"/>
      <c r="AU83" s="954"/>
      <c r="AV83" s="954"/>
      <c r="AW83" s="954"/>
      <c r="AX83" s="954"/>
      <c r="AY83" s="954"/>
      <c r="AZ83" s="955"/>
      <c r="BA83" s="955"/>
      <c r="BB83" s="955"/>
      <c r="BC83" s="955"/>
      <c r="BD83" s="956"/>
      <c r="BE83" s="233"/>
      <c r="BF83" s="233"/>
      <c r="BG83" s="233"/>
      <c r="BH83" s="233"/>
      <c r="BI83" s="233"/>
      <c r="BJ83" s="233"/>
      <c r="BK83" s="233"/>
      <c r="BL83" s="233"/>
      <c r="BM83" s="233"/>
      <c r="BN83" s="233"/>
      <c r="BO83" s="233"/>
      <c r="BP83" s="233"/>
      <c r="BQ83" s="230">
        <v>77</v>
      </c>
      <c r="BR83" s="235"/>
      <c r="BS83" s="928"/>
      <c r="BT83" s="929"/>
      <c r="BU83" s="929"/>
      <c r="BV83" s="929"/>
      <c r="BW83" s="929"/>
      <c r="BX83" s="929"/>
      <c r="BY83" s="929"/>
      <c r="BZ83" s="929"/>
      <c r="CA83" s="929"/>
      <c r="CB83" s="929"/>
      <c r="CC83" s="929"/>
      <c r="CD83" s="929"/>
      <c r="CE83" s="929"/>
      <c r="CF83" s="929"/>
      <c r="CG83" s="938"/>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28"/>
      <c r="DW83" s="929"/>
      <c r="DX83" s="929"/>
      <c r="DY83" s="929"/>
      <c r="DZ83" s="930"/>
      <c r="EA83" s="221"/>
    </row>
    <row r="84" spans="1:131" ht="26.25" customHeight="1" x14ac:dyDescent="0.15">
      <c r="A84" s="230">
        <v>17</v>
      </c>
      <c r="B84" s="957"/>
      <c r="C84" s="958"/>
      <c r="D84" s="958"/>
      <c r="E84" s="958"/>
      <c r="F84" s="958"/>
      <c r="G84" s="958"/>
      <c r="H84" s="958"/>
      <c r="I84" s="958"/>
      <c r="J84" s="958"/>
      <c r="K84" s="958"/>
      <c r="L84" s="958"/>
      <c r="M84" s="958"/>
      <c r="N84" s="958"/>
      <c r="O84" s="958"/>
      <c r="P84" s="959"/>
      <c r="Q84" s="960"/>
      <c r="R84" s="954"/>
      <c r="S84" s="954"/>
      <c r="T84" s="954"/>
      <c r="U84" s="954"/>
      <c r="V84" s="954"/>
      <c r="W84" s="954"/>
      <c r="X84" s="954"/>
      <c r="Y84" s="954"/>
      <c r="Z84" s="954"/>
      <c r="AA84" s="954"/>
      <c r="AB84" s="954"/>
      <c r="AC84" s="954"/>
      <c r="AD84" s="954"/>
      <c r="AE84" s="954"/>
      <c r="AF84" s="954"/>
      <c r="AG84" s="954"/>
      <c r="AH84" s="954"/>
      <c r="AI84" s="954"/>
      <c r="AJ84" s="954"/>
      <c r="AK84" s="954"/>
      <c r="AL84" s="954"/>
      <c r="AM84" s="954"/>
      <c r="AN84" s="954"/>
      <c r="AO84" s="954"/>
      <c r="AP84" s="954"/>
      <c r="AQ84" s="954"/>
      <c r="AR84" s="954"/>
      <c r="AS84" s="954"/>
      <c r="AT84" s="954"/>
      <c r="AU84" s="954"/>
      <c r="AV84" s="954"/>
      <c r="AW84" s="954"/>
      <c r="AX84" s="954"/>
      <c r="AY84" s="954"/>
      <c r="AZ84" s="955"/>
      <c r="BA84" s="955"/>
      <c r="BB84" s="955"/>
      <c r="BC84" s="955"/>
      <c r="BD84" s="956"/>
      <c r="BE84" s="233"/>
      <c r="BF84" s="233"/>
      <c r="BG84" s="233"/>
      <c r="BH84" s="233"/>
      <c r="BI84" s="233"/>
      <c r="BJ84" s="233"/>
      <c r="BK84" s="233"/>
      <c r="BL84" s="233"/>
      <c r="BM84" s="233"/>
      <c r="BN84" s="233"/>
      <c r="BO84" s="233"/>
      <c r="BP84" s="233"/>
      <c r="BQ84" s="230">
        <v>78</v>
      </c>
      <c r="BR84" s="235"/>
      <c r="BS84" s="928"/>
      <c r="BT84" s="929"/>
      <c r="BU84" s="929"/>
      <c r="BV84" s="929"/>
      <c r="BW84" s="929"/>
      <c r="BX84" s="929"/>
      <c r="BY84" s="929"/>
      <c r="BZ84" s="929"/>
      <c r="CA84" s="929"/>
      <c r="CB84" s="929"/>
      <c r="CC84" s="929"/>
      <c r="CD84" s="929"/>
      <c r="CE84" s="929"/>
      <c r="CF84" s="929"/>
      <c r="CG84" s="938"/>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28"/>
      <c r="DW84" s="929"/>
      <c r="DX84" s="929"/>
      <c r="DY84" s="929"/>
      <c r="DZ84" s="930"/>
      <c r="EA84" s="221"/>
    </row>
    <row r="85" spans="1:131" ht="26.25" customHeight="1" x14ac:dyDescent="0.15">
      <c r="A85" s="230">
        <v>18</v>
      </c>
      <c r="B85" s="957"/>
      <c r="C85" s="958"/>
      <c r="D85" s="958"/>
      <c r="E85" s="958"/>
      <c r="F85" s="958"/>
      <c r="G85" s="958"/>
      <c r="H85" s="958"/>
      <c r="I85" s="958"/>
      <c r="J85" s="958"/>
      <c r="K85" s="958"/>
      <c r="L85" s="958"/>
      <c r="M85" s="958"/>
      <c r="N85" s="958"/>
      <c r="O85" s="958"/>
      <c r="P85" s="959"/>
      <c r="Q85" s="960"/>
      <c r="R85" s="954"/>
      <c r="S85" s="954"/>
      <c r="T85" s="954"/>
      <c r="U85" s="954"/>
      <c r="V85" s="954"/>
      <c r="W85" s="954"/>
      <c r="X85" s="954"/>
      <c r="Y85" s="954"/>
      <c r="Z85" s="954"/>
      <c r="AA85" s="954"/>
      <c r="AB85" s="954"/>
      <c r="AC85" s="954"/>
      <c r="AD85" s="954"/>
      <c r="AE85" s="954"/>
      <c r="AF85" s="954"/>
      <c r="AG85" s="954"/>
      <c r="AH85" s="954"/>
      <c r="AI85" s="954"/>
      <c r="AJ85" s="954"/>
      <c r="AK85" s="954"/>
      <c r="AL85" s="954"/>
      <c r="AM85" s="954"/>
      <c r="AN85" s="954"/>
      <c r="AO85" s="954"/>
      <c r="AP85" s="954"/>
      <c r="AQ85" s="954"/>
      <c r="AR85" s="954"/>
      <c r="AS85" s="954"/>
      <c r="AT85" s="954"/>
      <c r="AU85" s="954"/>
      <c r="AV85" s="954"/>
      <c r="AW85" s="954"/>
      <c r="AX85" s="954"/>
      <c r="AY85" s="954"/>
      <c r="AZ85" s="955"/>
      <c r="BA85" s="955"/>
      <c r="BB85" s="955"/>
      <c r="BC85" s="955"/>
      <c r="BD85" s="956"/>
      <c r="BE85" s="233"/>
      <c r="BF85" s="233"/>
      <c r="BG85" s="233"/>
      <c r="BH85" s="233"/>
      <c r="BI85" s="233"/>
      <c r="BJ85" s="233"/>
      <c r="BK85" s="233"/>
      <c r="BL85" s="233"/>
      <c r="BM85" s="233"/>
      <c r="BN85" s="233"/>
      <c r="BO85" s="233"/>
      <c r="BP85" s="233"/>
      <c r="BQ85" s="230">
        <v>79</v>
      </c>
      <c r="BR85" s="235"/>
      <c r="BS85" s="928"/>
      <c r="BT85" s="929"/>
      <c r="BU85" s="929"/>
      <c r="BV85" s="929"/>
      <c r="BW85" s="929"/>
      <c r="BX85" s="929"/>
      <c r="BY85" s="929"/>
      <c r="BZ85" s="929"/>
      <c r="CA85" s="929"/>
      <c r="CB85" s="929"/>
      <c r="CC85" s="929"/>
      <c r="CD85" s="929"/>
      <c r="CE85" s="929"/>
      <c r="CF85" s="929"/>
      <c r="CG85" s="938"/>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28"/>
      <c r="DW85" s="929"/>
      <c r="DX85" s="929"/>
      <c r="DY85" s="929"/>
      <c r="DZ85" s="930"/>
      <c r="EA85" s="221"/>
    </row>
    <row r="86" spans="1:131" ht="26.25" customHeight="1" x14ac:dyDescent="0.15">
      <c r="A86" s="230">
        <v>19</v>
      </c>
      <c r="B86" s="957"/>
      <c r="C86" s="958"/>
      <c r="D86" s="958"/>
      <c r="E86" s="958"/>
      <c r="F86" s="958"/>
      <c r="G86" s="958"/>
      <c r="H86" s="958"/>
      <c r="I86" s="958"/>
      <c r="J86" s="958"/>
      <c r="K86" s="958"/>
      <c r="L86" s="958"/>
      <c r="M86" s="958"/>
      <c r="N86" s="958"/>
      <c r="O86" s="958"/>
      <c r="P86" s="959"/>
      <c r="Q86" s="960"/>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4"/>
      <c r="AQ86" s="954"/>
      <c r="AR86" s="954"/>
      <c r="AS86" s="954"/>
      <c r="AT86" s="954"/>
      <c r="AU86" s="954"/>
      <c r="AV86" s="954"/>
      <c r="AW86" s="954"/>
      <c r="AX86" s="954"/>
      <c r="AY86" s="954"/>
      <c r="AZ86" s="955"/>
      <c r="BA86" s="955"/>
      <c r="BB86" s="955"/>
      <c r="BC86" s="955"/>
      <c r="BD86" s="956"/>
      <c r="BE86" s="233"/>
      <c r="BF86" s="233"/>
      <c r="BG86" s="233"/>
      <c r="BH86" s="233"/>
      <c r="BI86" s="233"/>
      <c r="BJ86" s="233"/>
      <c r="BK86" s="233"/>
      <c r="BL86" s="233"/>
      <c r="BM86" s="233"/>
      <c r="BN86" s="233"/>
      <c r="BO86" s="233"/>
      <c r="BP86" s="233"/>
      <c r="BQ86" s="230">
        <v>80</v>
      </c>
      <c r="BR86" s="235"/>
      <c r="BS86" s="928"/>
      <c r="BT86" s="929"/>
      <c r="BU86" s="929"/>
      <c r="BV86" s="929"/>
      <c r="BW86" s="929"/>
      <c r="BX86" s="929"/>
      <c r="BY86" s="929"/>
      <c r="BZ86" s="929"/>
      <c r="CA86" s="929"/>
      <c r="CB86" s="929"/>
      <c r="CC86" s="929"/>
      <c r="CD86" s="929"/>
      <c r="CE86" s="929"/>
      <c r="CF86" s="929"/>
      <c r="CG86" s="938"/>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28"/>
      <c r="DW86" s="929"/>
      <c r="DX86" s="929"/>
      <c r="DY86" s="929"/>
      <c r="DZ86" s="930"/>
      <c r="EA86" s="221"/>
    </row>
    <row r="87" spans="1:131" ht="26.25" customHeight="1" x14ac:dyDescent="0.15">
      <c r="A87" s="236">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33"/>
      <c r="BF87" s="233"/>
      <c r="BG87" s="233"/>
      <c r="BH87" s="233"/>
      <c r="BI87" s="233"/>
      <c r="BJ87" s="233"/>
      <c r="BK87" s="233"/>
      <c r="BL87" s="233"/>
      <c r="BM87" s="233"/>
      <c r="BN87" s="233"/>
      <c r="BO87" s="233"/>
      <c r="BP87" s="233"/>
      <c r="BQ87" s="230">
        <v>81</v>
      </c>
      <c r="BR87" s="235"/>
      <c r="BS87" s="928"/>
      <c r="BT87" s="929"/>
      <c r="BU87" s="929"/>
      <c r="BV87" s="929"/>
      <c r="BW87" s="929"/>
      <c r="BX87" s="929"/>
      <c r="BY87" s="929"/>
      <c r="BZ87" s="929"/>
      <c r="CA87" s="929"/>
      <c r="CB87" s="929"/>
      <c r="CC87" s="929"/>
      <c r="CD87" s="929"/>
      <c r="CE87" s="929"/>
      <c r="CF87" s="929"/>
      <c r="CG87" s="938"/>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28"/>
      <c r="DW87" s="929"/>
      <c r="DX87" s="929"/>
      <c r="DY87" s="929"/>
      <c r="DZ87" s="930"/>
      <c r="EA87" s="221"/>
    </row>
    <row r="88" spans="1:131" ht="26.25" customHeight="1" thickBot="1" x14ac:dyDescent="0.2">
      <c r="A88" s="232" t="s">
        <v>392</v>
      </c>
      <c r="B88" s="920" t="s">
        <v>420</v>
      </c>
      <c r="C88" s="921"/>
      <c r="D88" s="921"/>
      <c r="E88" s="921"/>
      <c r="F88" s="921"/>
      <c r="G88" s="921"/>
      <c r="H88" s="921"/>
      <c r="I88" s="921"/>
      <c r="J88" s="921"/>
      <c r="K88" s="921"/>
      <c r="L88" s="921"/>
      <c r="M88" s="921"/>
      <c r="N88" s="921"/>
      <c r="O88" s="921"/>
      <c r="P88" s="931"/>
      <c r="Q88" s="945"/>
      <c r="R88" s="946"/>
      <c r="S88" s="946"/>
      <c r="T88" s="946"/>
      <c r="U88" s="946"/>
      <c r="V88" s="946"/>
      <c r="W88" s="946"/>
      <c r="X88" s="946"/>
      <c r="Y88" s="946"/>
      <c r="Z88" s="946"/>
      <c r="AA88" s="946"/>
      <c r="AB88" s="946"/>
      <c r="AC88" s="946"/>
      <c r="AD88" s="946"/>
      <c r="AE88" s="946"/>
      <c r="AF88" s="942"/>
      <c r="AG88" s="942"/>
      <c r="AH88" s="942"/>
      <c r="AI88" s="942"/>
      <c r="AJ88" s="942"/>
      <c r="AK88" s="946"/>
      <c r="AL88" s="946"/>
      <c r="AM88" s="946"/>
      <c r="AN88" s="946"/>
      <c r="AO88" s="946"/>
      <c r="AP88" s="942"/>
      <c r="AQ88" s="942"/>
      <c r="AR88" s="942"/>
      <c r="AS88" s="942"/>
      <c r="AT88" s="942"/>
      <c r="AU88" s="942"/>
      <c r="AV88" s="942"/>
      <c r="AW88" s="942"/>
      <c r="AX88" s="942"/>
      <c r="AY88" s="942"/>
      <c r="AZ88" s="943"/>
      <c r="BA88" s="943"/>
      <c r="BB88" s="943"/>
      <c r="BC88" s="943"/>
      <c r="BD88" s="944"/>
      <c r="BE88" s="233"/>
      <c r="BF88" s="233"/>
      <c r="BG88" s="233"/>
      <c r="BH88" s="233"/>
      <c r="BI88" s="233"/>
      <c r="BJ88" s="233"/>
      <c r="BK88" s="233"/>
      <c r="BL88" s="233"/>
      <c r="BM88" s="233"/>
      <c r="BN88" s="233"/>
      <c r="BO88" s="233"/>
      <c r="BP88" s="233"/>
      <c r="BQ88" s="230">
        <v>82</v>
      </c>
      <c r="BR88" s="235"/>
      <c r="BS88" s="928"/>
      <c r="BT88" s="929"/>
      <c r="BU88" s="929"/>
      <c r="BV88" s="929"/>
      <c r="BW88" s="929"/>
      <c r="BX88" s="929"/>
      <c r="BY88" s="929"/>
      <c r="BZ88" s="929"/>
      <c r="CA88" s="929"/>
      <c r="CB88" s="929"/>
      <c r="CC88" s="929"/>
      <c r="CD88" s="929"/>
      <c r="CE88" s="929"/>
      <c r="CF88" s="929"/>
      <c r="CG88" s="938"/>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28"/>
      <c r="DW88" s="929"/>
      <c r="DX88" s="929"/>
      <c r="DY88" s="929"/>
      <c r="DZ88" s="930"/>
      <c r="EA88" s="221"/>
    </row>
    <row r="89" spans="1:131" ht="26.25" hidden="1" customHeight="1" x14ac:dyDescent="0.15">
      <c r="A89" s="237"/>
      <c r="B89" s="238"/>
      <c r="C89" s="238"/>
      <c r="D89" s="238"/>
      <c r="E89" s="238"/>
      <c r="F89" s="238"/>
      <c r="G89" s="238"/>
      <c r="H89" s="238"/>
      <c r="I89" s="238"/>
      <c r="J89" s="238"/>
      <c r="K89" s="238"/>
      <c r="L89" s="238"/>
      <c r="M89" s="238"/>
      <c r="N89" s="238"/>
      <c r="O89" s="238"/>
      <c r="P89" s="238"/>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240"/>
      <c r="BA89" s="240"/>
      <c r="BB89" s="240"/>
      <c r="BC89" s="240"/>
      <c r="BD89" s="240"/>
      <c r="BE89" s="233"/>
      <c r="BF89" s="233"/>
      <c r="BG89" s="233"/>
      <c r="BH89" s="233"/>
      <c r="BI89" s="233"/>
      <c r="BJ89" s="233"/>
      <c r="BK89" s="233"/>
      <c r="BL89" s="233"/>
      <c r="BM89" s="233"/>
      <c r="BN89" s="233"/>
      <c r="BO89" s="233"/>
      <c r="BP89" s="233"/>
      <c r="BQ89" s="230">
        <v>83</v>
      </c>
      <c r="BR89" s="235"/>
      <c r="BS89" s="928"/>
      <c r="BT89" s="929"/>
      <c r="BU89" s="929"/>
      <c r="BV89" s="929"/>
      <c r="BW89" s="929"/>
      <c r="BX89" s="929"/>
      <c r="BY89" s="929"/>
      <c r="BZ89" s="929"/>
      <c r="CA89" s="929"/>
      <c r="CB89" s="929"/>
      <c r="CC89" s="929"/>
      <c r="CD89" s="929"/>
      <c r="CE89" s="929"/>
      <c r="CF89" s="929"/>
      <c r="CG89" s="938"/>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28"/>
      <c r="DW89" s="929"/>
      <c r="DX89" s="929"/>
      <c r="DY89" s="929"/>
      <c r="DZ89" s="930"/>
      <c r="EA89" s="221"/>
    </row>
    <row r="90" spans="1:131" ht="26.25" hidden="1" customHeight="1" x14ac:dyDescent="0.15">
      <c r="A90" s="237"/>
      <c r="B90" s="238"/>
      <c r="C90" s="238"/>
      <c r="D90" s="238"/>
      <c r="E90" s="238"/>
      <c r="F90" s="238"/>
      <c r="G90" s="238"/>
      <c r="H90" s="238"/>
      <c r="I90" s="238"/>
      <c r="J90" s="238"/>
      <c r="K90" s="238"/>
      <c r="L90" s="238"/>
      <c r="M90" s="238"/>
      <c r="N90" s="238"/>
      <c r="O90" s="238"/>
      <c r="P90" s="238"/>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c r="AQ90" s="239"/>
      <c r="AR90" s="239"/>
      <c r="AS90" s="239"/>
      <c r="AT90" s="239"/>
      <c r="AU90" s="239"/>
      <c r="AV90" s="239"/>
      <c r="AW90" s="239"/>
      <c r="AX90" s="239"/>
      <c r="AY90" s="239"/>
      <c r="AZ90" s="240"/>
      <c r="BA90" s="240"/>
      <c r="BB90" s="240"/>
      <c r="BC90" s="240"/>
      <c r="BD90" s="240"/>
      <c r="BE90" s="233"/>
      <c r="BF90" s="233"/>
      <c r="BG90" s="233"/>
      <c r="BH90" s="233"/>
      <c r="BI90" s="233"/>
      <c r="BJ90" s="233"/>
      <c r="BK90" s="233"/>
      <c r="BL90" s="233"/>
      <c r="BM90" s="233"/>
      <c r="BN90" s="233"/>
      <c r="BO90" s="233"/>
      <c r="BP90" s="233"/>
      <c r="BQ90" s="230">
        <v>84</v>
      </c>
      <c r="BR90" s="235"/>
      <c r="BS90" s="928"/>
      <c r="BT90" s="929"/>
      <c r="BU90" s="929"/>
      <c r="BV90" s="929"/>
      <c r="BW90" s="929"/>
      <c r="BX90" s="929"/>
      <c r="BY90" s="929"/>
      <c r="BZ90" s="929"/>
      <c r="CA90" s="929"/>
      <c r="CB90" s="929"/>
      <c r="CC90" s="929"/>
      <c r="CD90" s="929"/>
      <c r="CE90" s="929"/>
      <c r="CF90" s="929"/>
      <c r="CG90" s="938"/>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28"/>
      <c r="DW90" s="929"/>
      <c r="DX90" s="929"/>
      <c r="DY90" s="929"/>
      <c r="DZ90" s="930"/>
      <c r="EA90" s="221"/>
    </row>
    <row r="91" spans="1:131" ht="26.25" hidden="1" customHeight="1" x14ac:dyDescent="0.15">
      <c r="A91" s="237"/>
      <c r="B91" s="238"/>
      <c r="C91" s="238"/>
      <c r="D91" s="238"/>
      <c r="E91" s="238"/>
      <c r="F91" s="238"/>
      <c r="G91" s="238"/>
      <c r="H91" s="238"/>
      <c r="I91" s="238"/>
      <c r="J91" s="238"/>
      <c r="K91" s="238"/>
      <c r="L91" s="238"/>
      <c r="M91" s="238"/>
      <c r="N91" s="238"/>
      <c r="O91" s="238"/>
      <c r="P91" s="238"/>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39"/>
      <c r="AN91" s="239"/>
      <c r="AO91" s="239"/>
      <c r="AP91" s="239"/>
      <c r="AQ91" s="239"/>
      <c r="AR91" s="239"/>
      <c r="AS91" s="239"/>
      <c r="AT91" s="239"/>
      <c r="AU91" s="239"/>
      <c r="AV91" s="239"/>
      <c r="AW91" s="239"/>
      <c r="AX91" s="239"/>
      <c r="AY91" s="239"/>
      <c r="AZ91" s="240"/>
      <c r="BA91" s="240"/>
      <c r="BB91" s="240"/>
      <c r="BC91" s="240"/>
      <c r="BD91" s="240"/>
      <c r="BE91" s="233"/>
      <c r="BF91" s="233"/>
      <c r="BG91" s="233"/>
      <c r="BH91" s="233"/>
      <c r="BI91" s="233"/>
      <c r="BJ91" s="233"/>
      <c r="BK91" s="233"/>
      <c r="BL91" s="233"/>
      <c r="BM91" s="233"/>
      <c r="BN91" s="233"/>
      <c r="BO91" s="233"/>
      <c r="BP91" s="233"/>
      <c r="BQ91" s="230">
        <v>85</v>
      </c>
      <c r="BR91" s="235"/>
      <c r="BS91" s="928"/>
      <c r="BT91" s="929"/>
      <c r="BU91" s="929"/>
      <c r="BV91" s="929"/>
      <c r="BW91" s="929"/>
      <c r="BX91" s="929"/>
      <c r="BY91" s="929"/>
      <c r="BZ91" s="929"/>
      <c r="CA91" s="929"/>
      <c r="CB91" s="929"/>
      <c r="CC91" s="929"/>
      <c r="CD91" s="929"/>
      <c r="CE91" s="929"/>
      <c r="CF91" s="929"/>
      <c r="CG91" s="938"/>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28"/>
      <c r="DW91" s="929"/>
      <c r="DX91" s="929"/>
      <c r="DY91" s="929"/>
      <c r="DZ91" s="930"/>
      <c r="EA91" s="221"/>
    </row>
    <row r="92" spans="1:131" ht="26.25" hidden="1" customHeight="1" x14ac:dyDescent="0.15">
      <c r="A92" s="237"/>
      <c r="B92" s="238"/>
      <c r="C92" s="238"/>
      <c r="D92" s="238"/>
      <c r="E92" s="238"/>
      <c r="F92" s="238"/>
      <c r="G92" s="238"/>
      <c r="H92" s="238"/>
      <c r="I92" s="238"/>
      <c r="J92" s="238"/>
      <c r="K92" s="238"/>
      <c r="L92" s="238"/>
      <c r="M92" s="238"/>
      <c r="N92" s="238"/>
      <c r="O92" s="238"/>
      <c r="P92" s="238"/>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c r="AQ92" s="239"/>
      <c r="AR92" s="239"/>
      <c r="AS92" s="239"/>
      <c r="AT92" s="239"/>
      <c r="AU92" s="239"/>
      <c r="AV92" s="239"/>
      <c r="AW92" s="239"/>
      <c r="AX92" s="239"/>
      <c r="AY92" s="239"/>
      <c r="AZ92" s="240"/>
      <c r="BA92" s="240"/>
      <c r="BB92" s="240"/>
      <c r="BC92" s="240"/>
      <c r="BD92" s="240"/>
      <c r="BE92" s="233"/>
      <c r="BF92" s="233"/>
      <c r="BG92" s="233"/>
      <c r="BH92" s="233"/>
      <c r="BI92" s="233"/>
      <c r="BJ92" s="233"/>
      <c r="BK92" s="233"/>
      <c r="BL92" s="233"/>
      <c r="BM92" s="233"/>
      <c r="BN92" s="233"/>
      <c r="BO92" s="233"/>
      <c r="BP92" s="233"/>
      <c r="BQ92" s="230">
        <v>86</v>
      </c>
      <c r="BR92" s="235"/>
      <c r="BS92" s="928"/>
      <c r="BT92" s="929"/>
      <c r="BU92" s="929"/>
      <c r="BV92" s="929"/>
      <c r="BW92" s="929"/>
      <c r="BX92" s="929"/>
      <c r="BY92" s="929"/>
      <c r="BZ92" s="929"/>
      <c r="CA92" s="929"/>
      <c r="CB92" s="929"/>
      <c r="CC92" s="929"/>
      <c r="CD92" s="929"/>
      <c r="CE92" s="929"/>
      <c r="CF92" s="929"/>
      <c r="CG92" s="938"/>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28"/>
      <c r="DW92" s="929"/>
      <c r="DX92" s="929"/>
      <c r="DY92" s="929"/>
      <c r="DZ92" s="930"/>
      <c r="EA92" s="221"/>
    </row>
    <row r="93" spans="1:131" ht="26.25" hidden="1" customHeight="1" x14ac:dyDescent="0.15">
      <c r="A93" s="237"/>
      <c r="B93" s="238"/>
      <c r="C93" s="238"/>
      <c r="D93" s="238"/>
      <c r="E93" s="238"/>
      <c r="F93" s="238"/>
      <c r="G93" s="238"/>
      <c r="H93" s="238"/>
      <c r="I93" s="238"/>
      <c r="J93" s="238"/>
      <c r="K93" s="238"/>
      <c r="L93" s="238"/>
      <c r="M93" s="238"/>
      <c r="N93" s="238"/>
      <c r="O93" s="238"/>
      <c r="P93" s="238"/>
      <c r="Q93" s="239"/>
      <c r="R93" s="239"/>
      <c r="S93" s="239"/>
      <c r="T93" s="239"/>
      <c r="U93" s="239"/>
      <c r="V93" s="239"/>
      <c r="W93" s="239"/>
      <c r="X93" s="239"/>
      <c r="Y93" s="239"/>
      <c r="Z93" s="239"/>
      <c r="AA93" s="239"/>
      <c r="AB93" s="239"/>
      <c r="AC93" s="239"/>
      <c r="AD93" s="239"/>
      <c r="AE93" s="239"/>
      <c r="AF93" s="239"/>
      <c r="AG93" s="239"/>
      <c r="AH93" s="239"/>
      <c r="AI93" s="239"/>
      <c r="AJ93" s="239"/>
      <c r="AK93" s="239"/>
      <c r="AL93" s="239"/>
      <c r="AM93" s="239"/>
      <c r="AN93" s="239"/>
      <c r="AO93" s="239"/>
      <c r="AP93" s="239"/>
      <c r="AQ93" s="239"/>
      <c r="AR93" s="239"/>
      <c r="AS93" s="239"/>
      <c r="AT93" s="239"/>
      <c r="AU93" s="239"/>
      <c r="AV93" s="239"/>
      <c r="AW93" s="239"/>
      <c r="AX93" s="239"/>
      <c r="AY93" s="239"/>
      <c r="AZ93" s="240"/>
      <c r="BA93" s="240"/>
      <c r="BB93" s="240"/>
      <c r="BC93" s="240"/>
      <c r="BD93" s="240"/>
      <c r="BE93" s="233"/>
      <c r="BF93" s="233"/>
      <c r="BG93" s="233"/>
      <c r="BH93" s="233"/>
      <c r="BI93" s="233"/>
      <c r="BJ93" s="233"/>
      <c r="BK93" s="233"/>
      <c r="BL93" s="233"/>
      <c r="BM93" s="233"/>
      <c r="BN93" s="233"/>
      <c r="BO93" s="233"/>
      <c r="BP93" s="233"/>
      <c r="BQ93" s="230">
        <v>87</v>
      </c>
      <c r="BR93" s="235"/>
      <c r="BS93" s="928"/>
      <c r="BT93" s="929"/>
      <c r="BU93" s="929"/>
      <c r="BV93" s="929"/>
      <c r="BW93" s="929"/>
      <c r="BX93" s="929"/>
      <c r="BY93" s="929"/>
      <c r="BZ93" s="929"/>
      <c r="CA93" s="929"/>
      <c r="CB93" s="929"/>
      <c r="CC93" s="929"/>
      <c r="CD93" s="929"/>
      <c r="CE93" s="929"/>
      <c r="CF93" s="929"/>
      <c r="CG93" s="938"/>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28"/>
      <c r="DW93" s="929"/>
      <c r="DX93" s="929"/>
      <c r="DY93" s="929"/>
      <c r="DZ93" s="930"/>
      <c r="EA93" s="221"/>
    </row>
    <row r="94" spans="1:131" ht="26.25" hidden="1" customHeight="1" x14ac:dyDescent="0.15">
      <c r="A94" s="237"/>
      <c r="B94" s="238"/>
      <c r="C94" s="238"/>
      <c r="D94" s="238"/>
      <c r="E94" s="238"/>
      <c r="F94" s="238"/>
      <c r="G94" s="238"/>
      <c r="H94" s="238"/>
      <c r="I94" s="238"/>
      <c r="J94" s="238"/>
      <c r="K94" s="238"/>
      <c r="L94" s="238"/>
      <c r="M94" s="238"/>
      <c r="N94" s="238"/>
      <c r="O94" s="238"/>
      <c r="P94" s="238"/>
      <c r="Q94" s="239"/>
      <c r="R94" s="239"/>
      <c r="S94" s="239"/>
      <c r="T94" s="239"/>
      <c r="U94" s="239"/>
      <c r="V94" s="239"/>
      <c r="W94" s="239"/>
      <c r="X94" s="239"/>
      <c r="Y94" s="239"/>
      <c r="Z94" s="239"/>
      <c r="AA94" s="239"/>
      <c r="AB94" s="239"/>
      <c r="AC94" s="239"/>
      <c r="AD94" s="239"/>
      <c r="AE94" s="239"/>
      <c r="AF94" s="239"/>
      <c r="AG94" s="239"/>
      <c r="AH94" s="239"/>
      <c r="AI94" s="239"/>
      <c r="AJ94" s="239"/>
      <c r="AK94" s="239"/>
      <c r="AL94" s="239"/>
      <c r="AM94" s="239"/>
      <c r="AN94" s="239"/>
      <c r="AO94" s="239"/>
      <c r="AP94" s="239"/>
      <c r="AQ94" s="239"/>
      <c r="AR94" s="239"/>
      <c r="AS94" s="239"/>
      <c r="AT94" s="239"/>
      <c r="AU94" s="239"/>
      <c r="AV94" s="239"/>
      <c r="AW94" s="239"/>
      <c r="AX94" s="239"/>
      <c r="AY94" s="239"/>
      <c r="AZ94" s="240"/>
      <c r="BA94" s="240"/>
      <c r="BB94" s="240"/>
      <c r="BC94" s="240"/>
      <c r="BD94" s="240"/>
      <c r="BE94" s="233"/>
      <c r="BF94" s="233"/>
      <c r="BG94" s="233"/>
      <c r="BH94" s="233"/>
      <c r="BI94" s="233"/>
      <c r="BJ94" s="233"/>
      <c r="BK94" s="233"/>
      <c r="BL94" s="233"/>
      <c r="BM94" s="233"/>
      <c r="BN94" s="233"/>
      <c r="BO94" s="233"/>
      <c r="BP94" s="233"/>
      <c r="BQ94" s="230">
        <v>88</v>
      </c>
      <c r="BR94" s="235"/>
      <c r="BS94" s="928"/>
      <c r="BT94" s="929"/>
      <c r="BU94" s="929"/>
      <c r="BV94" s="929"/>
      <c r="BW94" s="929"/>
      <c r="BX94" s="929"/>
      <c r="BY94" s="929"/>
      <c r="BZ94" s="929"/>
      <c r="CA94" s="929"/>
      <c r="CB94" s="929"/>
      <c r="CC94" s="929"/>
      <c r="CD94" s="929"/>
      <c r="CE94" s="929"/>
      <c r="CF94" s="929"/>
      <c r="CG94" s="938"/>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28"/>
      <c r="DW94" s="929"/>
      <c r="DX94" s="929"/>
      <c r="DY94" s="929"/>
      <c r="DZ94" s="930"/>
      <c r="EA94" s="221"/>
    </row>
    <row r="95" spans="1:131" ht="26.25" hidden="1" customHeight="1" x14ac:dyDescent="0.15">
      <c r="A95" s="237"/>
      <c r="B95" s="238"/>
      <c r="C95" s="238"/>
      <c r="D95" s="238"/>
      <c r="E95" s="238"/>
      <c r="F95" s="238"/>
      <c r="G95" s="238"/>
      <c r="H95" s="238"/>
      <c r="I95" s="238"/>
      <c r="J95" s="238"/>
      <c r="K95" s="238"/>
      <c r="L95" s="238"/>
      <c r="M95" s="238"/>
      <c r="N95" s="238"/>
      <c r="O95" s="238"/>
      <c r="P95" s="238"/>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39"/>
      <c r="AY95" s="239"/>
      <c r="AZ95" s="240"/>
      <c r="BA95" s="240"/>
      <c r="BB95" s="240"/>
      <c r="BC95" s="240"/>
      <c r="BD95" s="240"/>
      <c r="BE95" s="233"/>
      <c r="BF95" s="233"/>
      <c r="BG95" s="233"/>
      <c r="BH95" s="233"/>
      <c r="BI95" s="233"/>
      <c r="BJ95" s="233"/>
      <c r="BK95" s="233"/>
      <c r="BL95" s="233"/>
      <c r="BM95" s="233"/>
      <c r="BN95" s="233"/>
      <c r="BO95" s="233"/>
      <c r="BP95" s="233"/>
      <c r="BQ95" s="230">
        <v>89</v>
      </c>
      <c r="BR95" s="235"/>
      <c r="BS95" s="928"/>
      <c r="BT95" s="929"/>
      <c r="BU95" s="929"/>
      <c r="BV95" s="929"/>
      <c r="BW95" s="929"/>
      <c r="BX95" s="929"/>
      <c r="BY95" s="929"/>
      <c r="BZ95" s="929"/>
      <c r="CA95" s="929"/>
      <c r="CB95" s="929"/>
      <c r="CC95" s="929"/>
      <c r="CD95" s="929"/>
      <c r="CE95" s="929"/>
      <c r="CF95" s="929"/>
      <c r="CG95" s="938"/>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28"/>
      <c r="DW95" s="929"/>
      <c r="DX95" s="929"/>
      <c r="DY95" s="929"/>
      <c r="DZ95" s="930"/>
      <c r="EA95" s="221"/>
    </row>
    <row r="96" spans="1:131" ht="26.25" hidden="1" customHeight="1" x14ac:dyDescent="0.15">
      <c r="A96" s="237"/>
      <c r="B96" s="238"/>
      <c r="C96" s="238"/>
      <c r="D96" s="238"/>
      <c r="E96" s="238"/>
      <c r="F96" s="238"/>
      <c r="G96" s="238"/>
      <c r="H96" s="238"/>
      <c r="I96" s="238"/>
      <c r="J96" s="238"/>
      <c r="K96" s="238"/>
      <c r="L96" s="238"/>
      <c r="M96" s="238"/>
      <c r="N96" s="238"/>
      <c r="O96" s="238"/>
      <c r="P96" s="238"/>
      <c r="Q96" s="239"/>
      <c r="R96" s="239"/>
      <c r="S96" s="239"/>
      <c r="T96" s="239"/>
      <c r="U96" s="239"/>
      <c r="V96" s="239"/>
      <c r="W96" s="239"/>
      <c r="X96" s="239"/>
      <c r="Y96" s="239"/>
      <c r="Z96" s="239"/>
      <c r="AA96" s="239"/>
      <c r="AB96" s="239"/>
      <c r="AC96" s="239"/>
      <c r="AD96" s="239"/>
      <c r="AE96" s="239"/>
      <c r="AF96" s="239"/>
      <c r="AG96" s="239"/>
      <c r="AH96" s="239"/>
      <c r="AI96" s="239"/>
      <c r="AJ96" s="239"/>
      <c r="AK96" s="239"/>
      <c r="AL96" s="239"/>
      <c r="AM96" s="239"/>
      <c r="AN96" s="239"/>
      <c r="AO96" s="239"/>
      <c r="AP96" s="239"/>
      <c r="AQ96" s="239"/>
      <c r="AR96" s="239"/>
      <c r="AS96" s="239"/>
      <c r="AT96" s="239"/>
      <c r="AU96" s="239"/>
      <c r="AV96" s="239"/>
      <c r="AW96" s="239"/>
      <c r="AX96" s="239"/>
      <c r="AY96" s="239"/>
      <c r="AZ96" s="240"/>
      <c r="BA96" s="240"/>
      <c r="BB96" s="240"/>
      <c r="BC96" s="240"/>
      <c r="BD96" s="240"/>
      <c r="BE96" s="233"/>
      <c r="BF96" s="233"/>
      <c r="BG96" s="233"/>
      <c r="BH96" s="233"/>
      <c r="BI96" s="233"/>
      <c r="BJ96" s="233"/>
      <c r="BK96" s="233"/>
      <c r="BL96" s="233"/>
      <c r="BM96" s="233"/>
      <c r="BN96" s="233"/>
      <c r="BO96" s="233"/>
      <c r="BP96" s="233"/>
      <c r="BQ96" s="230">
        <v>90</v>
      </c>
      <c r="BR96" s="235"/>
      <c r="BS96" s="928"/>
      <c r="BT96" s="929"/>
      <c r="BU96" s="929"/>
      <c r="BV96" s="929"/>
      <c r="BW96" s="929"/>
      <c r="BX96" s="929"/>
      <c r="BY96" s="929"/>
      <c r="BZ96" s="929"/>
      <c r="CA96" s="929"/>
      <c r="CB96" s="929"/>
      <c r="CC96" s="929"/>
      <c r="CD96" s="929"/>
      <c r="CE96" s="929"/>
      <c r="CF96" s="929"/>
      <c r="CG96" s="938"/>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28"/>
      <c r="DW96" s="929"/>
      <c r="DX96" s="929"/>
      <c r="DY96" s="929"/>
      <c r="DZ96" s="930"/>
      <c r="EA96" s="221"/>
    </row>
    <row r="97" spans="1:131" ht="26.25" hidden="1" customHeight="1" x14ac:dyDescent="0.15">
      <c r="A97" s="237"/>
      <c r="B97" s="238"/>
      <c r="C97" s="238"/>
      <c r="D97" s="238"/>
      <c r="E97" s="238"/>
      <c r="F97" s="238"/>
      <c r="G97" s="238"/>
      <c r="H97" s="238"/>
      <c r="I97" s="238"/>
      <c r="J97" s="238"/>
      <c r="K97" s="238"/>
      <c r="L97" s="238"/>
      <c r="M97" s="238"/>
      <c r="N97" s="238"/>
      <c r="O97" s="238"/>
      <c r="P97" s="238"/>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239"/>
      <c r="AP97" s="239"/>
      <c r="AQ97" s="239"/>
      <c r="AR97" s="239"/>
      <c r="AS97" s="239"/>
      <c r="AT97" s="239"/>
      <c r="AU97" s="239"/>
      <c r="AV97" s="239"/>
      <c r="AW97" s="239"/>
      <c r="AX97" s="239"/>
      <c r="AY97" s="239"/>
      <c r="AZ97" s="240"/>
      <c r="BA97" s="240"/>
      <c r="BB97" s="240"/>
      <c r="BC97" s="240"/>
      <c r="BD97" s="240"/>
      <c r="BE97" s="233"/>
      <c r="BF97" s="233"/>
      <c r="BG97" s="233"/>
      <c r="BH97" s="233"/>
      <c r="BI97" s="233"/>
      <c r="BJ97" s="233"/>
      <c r="BK97" s="233"/>
      <c r="BL97" s="233"/>
      <c r="BM97" s="233"/>
      <c r="BN97" s="233"/>
      <c r="BO97" s="233"/>
      <c r="BP97" s="233"/>
      <c r="BQ97" s="230">
        <v>91</v>
      </c>
      <c r="BR97" s="235"/>
      <c r="BS97" s="928"/>
      <c r="BT97" s="929"/>
      <c r="BU97" s="929"/>
      <c r="BV97" s="929"/>
      <c r="BW97" s="929"/>
      <c r="BX97" s="929"/>
      <c r="BY97" s="929"/>
      <c r="BZ97" s="929"/>
      <c r="CA97" s="929"/>
      <c r="CB97" s="929"/>
      <c r="CC97" s="929"/>
      <c r="CD97" s="929"/>
      <c r="CE97" s="929"/>
      <c r="CF97" s="929"/>
      <c r="CG97" s="938"/>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28"/>
      <c r="DW97" s="929"/>
      <c r="DX97" s="929"/>
      <c r="DY97" s="929"/>
      <c r="DZ97" s="930"/>
      <c r="EA97" s="221"/>
    </row>
    <row r="98" spans="1:131" ht="26.25" hidden="1" customHeight="1" x14ac:dyDescent="0.15">
      <c r="A98" s="237"/>
      <c r="B98" s="238"/>
      <c r="C98" s="238"/>
      <c r="D98" s="238"/>
      <c r="E98" s="238"/>
      <c r="F98" s="238"/>
      <c r="G98" s="238"/>
      <c r="H98" s="238"/>
      <c r="I98" s="238"/>
      <c r="J98" s="238"/>
      <c r="K98" s="238"/>
      <c r="L98" s="238"/>
      <c r="M98" s="238"/>
      <c r="N98" s="238"/>
      <c r="O98" s="238"/>
      <c r="P98" s="238"/>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39"/>
      <c r="AS98" s="239"/>
      <c r="AT98" s="239"/>
      <c r="AU98" s="239"/>
      <c r="AV98" s="239"/>
      <c r="AW98" s="239"/>
      <c r="AX98" s="239"/>
      <c r="AY98" s="239"/>
      <c r="AZ98" s="240"/>
      <c r="BA98" s="240"/>
      <c r="BB98" s="240"/>
      <c r="BC98" s="240"/>
      <c r="BD98" s="240"/>
      <c r="BE98" s="233"/>
      <c r="BF98" s="233"/>
      <c r="BG98" s="233"/>
      <c r="BH98" s="233"/>
      <c r="BI98" s="233"/>
      <c r="BJ98" s="233"/>
      <c r="BK98" s="233"/>
      <c r="BL98" s="233"/>
      <c r="BM98" s="233"/>
      <c r="BN98" s="233"/>
      <c r="BO98" s="233"/>
      <c r="BP98" s="233"/>
      <c r="BQ98" s="230">
        <v>92</v>
      </c>
      <c r="BR98" s="235"/>
      <c r="BS98" s="928"/>
      <c r="BT98" s="929"/>
      <c r="BU98" s="929"/>
      <c r="BV98" s="929"/>
      <c r="BW98" s="929"/>
      <c r="BX98" s="929"/>
      <c r="BY98" s="929"/>
      <c r="BZ98" s="929"/>
      <c r="CA98" s="929"/>
      <c r="CB98" s="929"/>
      <c r="CC98" s="929"/>
      <c r="CD98" s="929"/>
      <c r="CE98" s="929"/>
      <c r="CF98" s="929"/>
      <c r="CG98" s="938"/>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28"/>
      <c r="DW98" s="929"/>
      <c r="DX98" s="929"/>
      <c r="DY98" s="929"/>
      <c r="DZ98" s="930"/>
      <c r="EA98" s="221"/>
    </row>
    <row r="99" spans="1:131" ht="26.25" hidden="1" customHeight="1" x14ac:dyDescent="0.15">
      <c r="A99" s="237"/>
      <c r="B99" s="238"/>
      <c r="C99" s="238"/>
      <c r="D99" s="238"/>
      <c r="E99" s="238"/>
      <c r="F99" s="238"/>
      <c r="G99" s="238"/>
      <c r="H99" s="238"/>
      <c r="I99" s="238"/>
      <c r="J99" s="238"/>
      <c r="K99" s="238"/>
      <c r="L99" s="238"/>
      <c r="M99" s="238"/>
      <c r="N99" s="238"/>
      <c r="O99" s="238"/>
      <c r="P99" s="238"/>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239"/>
      <c r="AP99" s="239"/>
      <c r="AQ99" s="239"/>
      <c r="AR99" s="239"/>
      <c r="AS99" s="239"/>
      <c r="AT99" s="239"/>
      <c r="AU99" s="239"/>
      <c r="AV99" s="239"/>
      <c r="AW99" s="239"/>
      <c r="AX99" s="239"/>
      <c r="AY99" s="239"/>
      <c r="AZ99" s="240"/>
      <c r="BA99" s="240"/>
      <c r="BB99" s="240"/>
      <c r="BC99" s="240"/>
      <c r="BD99" s="240"/>
      <c r="BE99" s="233"/>
      <c r="BF99" s="233"/>
      <c r="BG99" s="233"/>
      <c r="BH99" s="233"/>
      <c r="BI99" s="233"/>
      <c r="BJ99" s="233"/>
      <c r="BK99" s="233"/>
      <c r="BL99" s="233"/>
      <c r="BM99" s="233"/>
      <c r="BN99" s="233"/>
      <c r="BO99" s="233"/>
      <c r="BP99" s="233"/>
      <c r="BQ99" s="230">
        <v>93</v>
      </c>
      <c r="BR99" s="235"/>
      <c r="BS99" s="928"/>
      <c r="BT99" s="929"/>
      <c r="BU99" s="929"/>
      <c r="BV99" s="929"/>
      <c r="BW99" s="929"/>
      <c r="BX99" s="929"/>
      <c r="BY99" s="929"/>
      <c r="BZ99" s="929"/>
      <c r="CA99" s="929"/>
      <c r="CB99" s="929"/>
      <c r="CC99" s="929"/>
      <c r="CD99" s="929"/>
      <c r="CE99" s="929"/>
      <c r="CF99" s="929"/>
      <c r="CG99" s="938"/>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28"/>
      <c r="DW99" s="929"/>
      <c r="DX99" s="929"/>
      <c r="DY99" s="929"/>
      <c r="DZ99" s="930"/>
      <c r="EA99" s="221"/>
    </row>
    <row r="100" spans="1:131" ht="26.25" hidden="1" customHeight="1" x14ac:dyDescent="0.15">
      <c r="A100" s="237"/>
      <c r="B100" s="238"/>
      <c r="C100" s="238"/>
      <c r="D100" s="238"/>
      <c r="E100" s="238"/>
      <c r="F100" s="238"/>
      <c r="G100" s="238"/>
      <c r="H100" s="238"/>
      <c r="I100" s="238"/>
      <c r="J100" s="238"/>
      <c r="K100" s="238"/>
      <c r="L100" s="238"/>
      <c r="M100" s="238"/>
      <c r="N100" s="238"/>
      <c r="O100" s="238"/>
      <c r="P100" s="238"/>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239"/>
      <c r="AP100" s="239"/>
      <c r="AQ100" s="239"/>
      <c r="AR100" s="239"/>
      <c r="AS100" s="239"/>
      <c r="AT100" s="239"/>
      <c r="AU100" s="239"/>
      <c r="AV100" s="239"/>
      <c r="AW100" s="239"/>
      <c r="AX100" s="239"/>
      <c r="AY100" s="239"/>
      <c r="AZ100" s="240"/>
      <c r="BA100" s="240"/>
      <c r="BB100" s="240"/>
      <c r="BC100" s="240"/>
      <c r="BD100" s="240"/>
      <c r="BE100" s="233"/>
      <c r="BF100" s="233"/>
      <c r="BG100" s="233"/>
      <c r="BH100" s="233"/>
      <c r="BI100" s="233"/>
      <c r="BJ100" s="233"/>
      <c r="BK100" s="233"/>
      <c r="BL100" s="233"/>
      <c r="BM100" s="233"/>
      <c r="BN100" s="233"/>
      <c r="BO100" s="233"/>
      <c r="BP100" s="233"/>
      <c r="BQ100" s="230">
        <v>94</v>
      </c>
      <c r="BR100" s="235"/>
      <c r="BS100" s="928"/>
      <c r="BT100" s="929"/>
      <c r="BU100" s="929"/>
      <c r="BV100" s="929"/>
      <c r="BW100" s="929"/>
      <c r="BX100" s="929"/>
      <c r="BY100" s="929"/>
      <c r="BZ100" s="929"/>
      <c r="CA100" s="929"/>
      <c r="CB100" s="929"/>
      <c r="CC100" s="929"/>
      <c r="CD100" s="929"/>
      <c r="CE100" s="929"/>
      <c r="CF100" s="929"/>
      <c r="CG100" s="938"/>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28"/>
      <c r="DW100" s="929"/>
      <c r="DX100" s="929"/>
      <c r="DY100" s="929"/>
      <c r="DZ100" s="930"/>
      <c r="EA100" s="221"/>
    </row>
    <row r="101" spans="1:131" ht="26.25" hidden="1" customHeight="1" x14ac:dyDescent="0.15">
      <c r="A101" s="237"/>
      <c r="B101" s="238"/>
      <c r="C101" s="238"/>
      <c r="D101" s="238"/>
      <c r="E101" s="238"/>
      <c r="F101" s="238"/>
      <c r="G101" s="238"/>
      <c r="H101" s="238"/>
      <c r="I101" s="238"/>
      <c r="J101" s="238"/>
      <c r="K101" s="238"/>
      <c r="L101" s="238"/>
      <c r="M101" s="238"/>
      <c r="N101" s="238"/>
      <c r="O101" s="238"/>
      <c r="P101" s="238"/>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239"/>
      <c r="AP101" s="239"/>
      <c r="AQ101" s="239"/>
      <c r="AR101" s="239"/>
      <c r="AS101" s="239"/>
      <c r="AT101" s="239"/>
      <c r="AU101" s="239"/>
      <c r="AV101" s="239"/>
      <c r="AW101" s="239"/>
      <c r="AX101" s="239"/>
      <c r="AY101" s="239"/>
      <c r="AZ101" s="240"/>
      <c r="BA101" s="240"/>
      <c r="BB101" s="240"/>
      <c r="BC101" s="240"/>
      <c r="BD101" s="240"/>
      <c r="BE101" s="233"/>
      <c r="BF101" s="233"/>
      <c r="BG101" s="233"/>
      <c r="BH101" s="233"/>
      <c r="BI101" s="233"/>
      <c r="BJ101" s="233"/>
      <c r="BK101" s="233"/>
      <c r="BL101" s="233"/>
      <c r="BM101" s="233"/>
      <c r="BN101" s="233"/>
      <c r="BO101" s="233"/>
      <c r="BP101" s="233"/>
      <c r="BQ101" s="230">
        <v>95</v>
      </c>
      <c r="BR101" s="235"/>
      <c r="BS101" s="928"/>
      <c r="BT101" s="929"/>
      <c r="BU101" s="929"/>
      <c r="BV101" s="929"/>
      <c r="BW101" s="929"/>
      <c r="BX101" s="929"/>
      <c r="BY101" s="929"/>
      <c r="BZ101" s="929"/>
      <c r="CA101" s="929"/>
      <c r="CB101" s="929"/>
      <c r="CC101" s="929"/>
      <c r="CD101" s="929"/>
      <c r="CE101" s="929"/>
      <c r="CF101" s="929"/>
      <c r="CG101" s="938"/>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28"/>
      <c r="DW101" s="929"/>
      <c r="DX101" s="929"/>
      <c r="DY101" s="929"/>
      <c r="DZ101" s="930"/>
      <c r="EA101" s="221"/>
    </row>
    <row r="102" spans="1:131" ht="26.25" customHeight="1" thickBot="1" x14ac:dyDescent="0.2">
      <c r="A102" s="237"/>
      <c r="B102" s="238"/>
      <c r="C102" s="238"/>
      <c r="D102" s="238"/>
      <c r="E102" s="238"/>
      <c r="F102" s="238"/>
      <c r="G102" s="238"/>
      <c r="H102" s="238"/>
      <c r="I102" s="238"/>
      <c r="J102" s="238"/>
      <c r="K102" s="238"/>
      <c r="L102" s="238"/>
      <c r="M102" s="238"/>
      <c r="N102" s="238"/>
      <c r="O102" s="238"/>
      <c r="P102" s="238"/>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39"/>
      <c r="AQ102" s="239"/>
      <c r="AR102" s="239"/>
      <c r="AS102" s="239"/>
      <c r="AT102" s="239"/>
      <c r="AU102" s="239"/>
      <c r="AV102" s="239"/>
      <c r="AW102" s="239"/>
      <c r="AX102" s="239"/>
      <c r="AY102" s="239"/>
      <c r="AZ102" s="240"/>
      <c r="BA102" s="240"/>
      <c r="BB102" s="240"/>
      <c r="BC102" s="240"/>
      <c r="BD102" s="240"/>
      <c r="BE102" s="233"/>
      <c r="BF102" s="233"/>
      <c r="BG102" s="233"/>
      <c r="BH102" s="233"/>
      <c r="BI102" s="233"/>
      <c r="BJ102" s="233"/>
      <c r="BK102" s="233"/>
      <c r="BL102" s="233"/>
      <c r="BM102" s="233"/>
      <c r="BN102" s="233"/>
      <c r="BO102" s="233"/>
      <c r="BP102" s="233"/>
      <c r="BQ102" s="232" t="s">
        <v>392</v>
      </c>
      <c r="BR102" s="920" t="s">
        <v>421</v>
      </c>
      <c r="BS102" s="921"/>
      <c r="BT102" s="921"/>
      <c r="BU102" s="921"/>
      <c r="BV102" s="921"/>
      <c r="BW102" s="921"/>
      <c r="BX102" s="921"/>
      <c r="BY102" s="921"/>
      <c r="BZ102" s="921"/>
      <c r="CA102" s="921"/>
      <c r="CB102" s="921"/>
      <c r="CC102" s="921"/>
      <c r="CD102" s="921"/>
      <c r="CE102" s="921"/>
      <c r="CF102" s="921"/>
      <c r="CG102" s="931"/>
      <c r="CH102" s="932"/>
      <c r="CI102" s="933"/>
      <c r="CJ102" s="933"/>
      <c r="CK102" s="933"/>
      <c r="CL102" s="934"/>
      <c r="CM102" s="932"/>
      <c r="CN102" s="933"/>
      <c r="CO102" s="933"/>
      <c r="CP102" s="933"/>
      <c r="CQ102" s="934"/>
      <c r="CR102" s="935"/>
      <c r="CS102" s="936"/>
      <c r="CT102" s="936"/>
      <c r="CU102" s="936"/>
      <c r="CV102" s="937"/>
      <c r="CW102" s="935"/>
      <c r="CX102" s="936"/>
      <c r="CY102" s="936"/>
      <c r="CZ102" s="936"/>
      <c r="DA102" s="937"/>
      <c r="DB102" s="935"/>
      <c r="DC102" s="936"/>
      <c r="DD102" s="936"/>
      <c r="DE102" s="936"/>
      <c r="DF102" s="937"/>
      <c r="DG102" s="935"/>
      <c r="DH102" s="936"/>
      <c r="DI102" s="936"/>
      <c r="DJ102" s="936"/>
      <c r="DK102" s="937"/>
      <c r="DL102" s="935"/>
      <c r="DM102" s="936"/>
      <c r="DN102" s="936"/>
      <c r="DO102" s="936"/>
      <c r="DP102" s="937"/>
      <c r="DQ102" s="935"/>
      <c r="DR102" s="936"/>
      <c r="DS102" s="936"/>
      <c r="DT102" s="936"/>
      <c r="DU102" s="937"/>
      <c r="DV102" s="920"/>
      <c r="DW102" s="921"/>
      <c r="DX102" s="921"/>
      <c r="DY102" s="921"/>
      <c r="DZ102" s="922"/>
      <c r="EA102" s="221"/>
    </row>
    <row r="103" spans="1:131" ht="26.25" customHeight="1" x14ac:dyDescent="0.15">
      <c r="A103" s="237"/>
      <c r="B103" s="238"/>
      <c r="C103" s="238"/>
      <c r="D103" s="238"/>
      <c r="E103" s="238"/>
      <c r="F103" s="238"/>
      <c r="G103" s="238"/>
      <c r="H103" s="238"/>
      <c r="I103" s="238"/>
      <c r="J103" s="238"/>
      <c r="K103" s="238"/>
      <c r="L103" s="238"/>
      <c r="M103" s="238"/>
      <c r="N103" s="238"/>
      <c r="O103" s="238"/>
      <c r="P103" s="238"/>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39"/>
      <c r="AP103" s="239"/>
      <c r="AQ103" s="239"/>
      <c r="AR103" s="239"/>
      <c r="AS103" s="239"/>
      <c r="AT103" s="239"/>
      <c r="AU103" s="239"/>
      <c r="AV103" s="239"/>
      <c r="AW103" s="239"/>
      <c r="AX103" s="239"/>
      <c r="AY103" s="239"/>
      <c r="AZ103" s="240"/>
      <c r="BA103" s="240"/>
      <c r="BB103" s="240"/>
      <c r="BC103" s="240"/>
      <c r="BD103" s="240"/>
      <c r="BE103" s="233"/>
      <c r="BF103" s="233"/>
      <c r="BG103" s="233"/>
      <c r="BH103" s="233"/>
      <c r="BI103" s="233"/>
      <c r="BJ103" s="233"/>
      <c r="BK103" s="233"/>
      <c r="BL103" s="233"/>
      <c r="BM103" s="233"/>
      <c r="BN103" s="233"/>
      <c r="BO103" s="233"/>
      <c r="BP103" s="233"/>
      <c r="BQ103" s="923" t="s">
        <v>422</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21"/>
    </row>
    <row r="104" spans="1:131" ht="26.25" customHeight="1" x14ac:dyDescent="0.15">
      <c r="A104" s="237"/>
      <c r="B104" s="238"/>
      <c r="C104" s="238"/>
      <c r="D104" s="238"/>
      <c r="E104" s="238"/>
      <c r="F104" s="238"/>
      <c r="G104" s="238"/>
      <c r="H104" s="238"/>
      <c r="I104" s="238"/>
      <c r="J104" s="238"/>
      <c r="K104" s="238"/>
      <c r="L104" s="238"/>
      <c r="M104" s="238"/>
      <c r="N104" s="238"/>
      <c r="O104" s="238"/>
      <c r="P104" s="238"/>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39"/>
      <c r="AX104" s="239"/>
      <c r="AY104" s="239"/>
      <c r="AZ104" s="240"/>
      <c r="BA104" s="240"/>
      <c r="BB104" s="240"/>
      <c r="BC104" s="240"/>
      <c r="BD104" s="240"/>
      <c r="BE104" s="233"/>
      <c r="BF104" s="233"/>
      <c r="BG104" s="233"/>
      <c r="BH104" s="233"/>
      <c r="BI104" s="233"/>
      <c r="BJ104" s="233"/>
      <c r="BK104" s="233"/>
      <c r="BL104" s="233"/>
      <c r="BM104" s="233"/>
      <c r="BN104" s="233"/>
      <c r="BO104" s="233"/>
      <c r="BP104" s="233"/>
      <c r="BQ104" s="924" t="s">
        <v>423</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21"/>
    </row>
    <row r="105" spans="1:131" ht="11.25" customHeight="1" x14ac:dyDescent="0.15">
      <c r="A105" s="233"/>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33"/>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3"/>
      <c r="B106" s="233"/>
      <c r="C106" s="233"/>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25" t="s">
        <v>424</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25" t="s">
        <v>425</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25" t="s">
        <v>426</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427</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21" customFormat="1" ht="26.25" customHeight="1" x14ac:dyDescent="0.15">
      <c r="A109" s="878" t="s">
        <v>428</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81" t="s">
        <v>429</v>
      </c>
      <c r="AB109" s="879"/>
      <c r="AC109" s="879"/>
      <c r="AD109" s="879"/>
      <c r="AE109" s="880"/>
      <c r="AF109" s="881" t="s">
        <v>430</v>
      </c>
      <c r="AG109" s="879"/>
      <c r="AH109" s="879"/>
      <c r="AI109" s="879"/>
      <c r="AJ109" s="880"/>
      <c r="AK109" s="881" t="s">
        <v>307</v>
      </c>
      <c r="AL109" s="879"/>
      <c r="AM109" s="879"/>
      <c r="AN109" s="879"/>
      <c r="AO109" s="880"/>
      <c r="AP109" s="881" t="s">
        <v>431</v>
      </c>
      <c r="AQ109" s="879"/>
      <c r="AR109" s="879"/>
      <c r="AS109" s="879"/>
      <c r="AT109" s="912"/>
      <c r="AU109" s="878" t="s">
        <v>428</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81" t="s">
        <v>429</v>
      </c>
      <c r="BR109" s="879"/>
      <c r="BS109" s="879"/>
      <c r="BT109" s="879"/>
      <c r="BU109" s="880"/>
      <c r="BV109" s="881" t="s">
        <v>430</v>
      </c>
      <c r="BW109" s="879"/>
      <c r="BX109" s="879"/>
      <c r="BY109" s="879"/>
      <c r="BZ109" s="880"/>
      <c r="CA109" s="881" t="s">
        <v>307</v>
      </c>
      <c r="CB109" s="879"/>
      <c r="CC109" s="879"/>
      <c r="CD109" s="879"/>
      <c r="CE109" s="880"/>
      <c r="CF109" s="919" t="s">
        <v>431</v>
      </c>
      <c r="CG109" s="919"/>
      <c r="CH109" s="919"/>
      <c r="CI109" s="919"/>
      <c r="CJ109" s="919"/>
      <c r="CK109" s="881" t="s">
        <v>432</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81" t="s">
        <v>429</v>
      </c>
      <c r="DH109" s="879"/>
      <c r="DI109" s="879"/>
      <c r="DJ109" s="879"/>
      <c r="DK109" s="880"/>
      <c r="DL109" s="881" t="s">
        <v>430</v>
      </c>
      <c r="DM109" s="879"/>
      <c r="DN109" s="879"/>
      <c r="DO109" s="879"/>
      <c r="DP109" s="880"/>
      <c r="DQ109" s="881" t="s">
        <v>307</v>
      </c>
      <c r="DR109" s="879"/>
      <c r="DS109" s="879"/>
      <c r="DT109" s="879"/>
      <c r="DU109" s="880"/>
      <c r="DV109" s="881" t="s">
        <v>431</v>
      </c>
      <c r="DW109" s="879"/>
      <c r="DX109" s="879"/>
      <c r="DY109" s="879"/>
      <c r="DZ109" s="912"/>
    </row>
    <row r="110" spans="1:131" s="221" customFormat="1" ht="26.25" customHeight="1" x14ac:dyDescent="0.15">
      <c r="A110" s="790" t="s">
        <v>433</v>
      </c>
      <c r="B110" s="791"/>
      <c r="C110" s="791"/>
      <c r="D110" s="791"/>
      <c r="E110" s="791"/>
      <c r="F110" s="791"/>
      <c r="G110" s="791"/>
      <c r="H110" s="791"/>
      <c r="I110" s="791"/>
      <c r="J110" s="791"/>
      <c r="K110" s="791"/>
      <c r="L110" s="791"/>
      <c r="M110" s="791"/>
      <c r="N110" s="791"/>
      <c r="O110" s="791"/>
      <c r="P110" s="791"/>
      <c r="Q110" s="791"/>
      <c r="R110" s="791"/>
      <c r="S110" s="791"/>
      <c r="T110" s="791"/>
      <c r="U110" s="791"/>
      <c r="V110" s="791"/>
      <c r="W110" s="791"/>
      <c r="X110" s="791"/>
      <c r="Y110" s="791"/>
      <c r="Z110" s="792"/>
      <c r="AA110" s="871">
        <v>125862</v>
      </c>
      <c r="AB110" s="872"/>
      <c r="AC110" s="872"/>
      <c r="AD110" s="872"/>
      <c r="AE110" s="873"/>
      <c r="AF110" s="874">
        <v>124002</v>
      </c>
      <c r="AG110" s="872"/>
      <c r="AH110" s="872"/>
      <c r="AI110" s="872"/>
      <c r="AJ110" s="873"/>
      <c r="AK110" s="874">
        <v>123908</v>
      </c>
      <c r="AL110" s="872"/>
      <c r="AM110" s="872"/>
      <c r="AN110" s="872"/>
      <c r="AO110" s="873"/>
      <c r="AP110" s="875">
        <v>14.7</v>
      </c>
      <c r="AQ110" s="876"/>
      <c r="AR110" s="876"/>
      <c r="AS110" s="876"/>
      <c r="AT110" s="877"/>
      <c r="AU110" s="913" t="s">
        <v>73</v>
      </c>
      <c r="AV110" s="914"/>
      <c r="AW110" s="914"/>
      <c r="AX110" s="914"/>
      <c r="AY110" s="914"/>
      <c r="AZ110" s="843" t="s">
        <v>434</v>
      </c>
      <c r="BA110" s="791"/>
      <c r="BB110" s="791"/>
      <c r="BC110" s="791"/>
      <c r="BD110" s="791"/>
      <c r="BE110" s="791"/>
      <c r="BF110" s="791"/>
      <c r="BG110" s="791"/>
      <c r="BH110" s="791"/>
      <c r="BI110" s="791"/>
      <c r="BJ110" s="791"/>
      <c r="BK110" s="791"/>
      <c r="BL110" s="791"/>
      <c r="BM110" s="791"/>
      <c r="BN110" s="791"/>
      <c r="BO110" s="791"/>
      <c r="BP110" s="792"/>
      <c r="BQ110" s="844">
        <v>1110893</v>
      </c>
      <c r="BR110" s="825"/>
      <c r="BS110" s="825"/>
      <c r="BT110" s="825"/>
      <c r="BU110" s="825"/>
      <c r="BV110" s="825">
        <v>1258364</v>
      </c>
      <c r="BW110" s="825"/>
      <c r="BX110" s="825"/>
      <c r="BY110" s="825"/>
      <c r="BZ110" s="825"/>
      <c r="CA110" s="825">
        <v>1210797</v>
      </c>
      <c r="CB110" s="825"/>
      <c r="CC110" s="825"/>
      <c r="CD110" s="825"/>
      <c r="CE110" s="825"/>
      <c r="CF110" s="849">
        <v>143.69999999999999</v>
      </c>
      <c r="CG110" s="850"/>
      <c r="CH110" s="850"/>
      <c r="CI110" s="850"/>
      <c r="CJ110" s="850"/>
      <c r="CK110" s="909" t="s">
        <v>435</v>
      </c>
      <c r="CL110" s="802"/>
      <c r="CM110" s="843" t="s">
        <v>436</v>
      </c>
      <c r="CN110" s="791"/>
      <c r="CO110" s="791"/>
      <c r="CP110" s="791"/>
      <c r="CQ110" s="791"/>
      <c r="CR110" s="791"/>
      <c r="CS110" s="791"/>
      <c r="CT110" s="791"/>
      <c r="CU110" s="791"/>
      <c r="CV110" s="791"/>
      <c r="CW110" s="791"/>
      <c r="CX110" s="791"/>
      <c r="CY110" s="791"/>
      <c r="CZ110" s="791"/>
      <c r="DA110" s="791"/>
      <c r="DB110" s="791"/>
      <c r="DC110" s="791"/>
      <c r="DD110" s="791"/>
      <c r="DE110" s="791"/>
      <c r="DF110" s="792"/>
      <c r="DG110" s="844">
        <v>742789</v>
      </c>
      <c r="DH110" s="825"/>
      <c r="DI110" s="825"/>
      <c r="DJ110" s="825"/>
      <c r="DK110" s="825"/>
      <c r="DL110" s="825">
        <v>684513</v>
      </c>
      <c r="DM110" s="825"/>
      <c r="DN110" s="825"/>
      <c r="DO110" s="825"/>
      <c r="DP110" s="825"/>
      <c r="DQ110" s="825">
        <v>626237</v>
      </c>
      <c r="DR110" s="825"/>
      <c r="DS110" s="825"/>
      <c r="DT110" s="825"/>
      <c r="DU110" s="825"/>
      <c r="DV110" s="826">
        <v>74.3</v>
      </c>
      <c r="DW110" s="826"/>
      <c r="DX110" s="826"/>
      <c r="DY110" s="826"/>
      <c r="DZ110" s="827"/>
    </row>
    <row r="111" spans="1:131" s="221" customFormat="1" ht="26.25" customHeight="1" x14ac:dyDescent="0.15">
      <c r="A111" s="757" t="s">
        <v>437</v>
      </c>
      <c r="B111" s="758"/>
      <c r="C111" s="758"/>
      <c r="D111" s="758"/>
      <c r="E111" s="758"/>
      <c r="F111" s="758"/>
      <c r="G111" s="758"/>
      <c r="H111" s="758"/>
      <c r="I111" s="758"/>
      <c r="J111" s="758"/>
      <c r="K111" s="758"/>
      <c r="L111" s="758"/>
      <c r="M111" s="758"/>
      <c r="N111" s="758"/>
      <c r="O111" s="758"/>
      <c r="P111" s="758"/>
      <c r="Q111" s="758"/>
      <c r="R111" s="758"/>
      <c r="S111" s="758"/>
      <c r="T111" s="758"/>
      <c r="U111" s="758"/>
      <c r="V111" s="758"/>
      <c r="W111" s="758"/>
      <c r="X111" s="758"/>
      <c r="Y111" s="758"/>
      <c r="Z111" s="908"/>
      <c r="AA111" s="901" t="s">
        <v>128</v>
      </c>
      <c r="AB111" s="902"/>
      <c r="AC111" s="902"/>
      <c r="AD111" s="902"/>
      <c r="AE111" s="903"/>
      <c r="AF111" s="904" t="s">
        <v>128</v>
      </c>
      <c r="AG111" s="902"/>
      <c r="AH111" s="902"/>
      <c r="AI111" s="902"/>
      <c r="AJ111" s="903"/>
      <c r="AK111" s="904" t="s">
        <v>128</v>
      </c>
      <c r="AL111" s="902"/>
      <c r="AM111" s="902"/>
      <c r="AN111" s="902"/>
      <c r="AO111" s="903"/>
      <c r="AP111" s="905" t="s">
        <v>128</v>
      </c>
      <c r="AQ111" s="906"/>
      <c r="AR111" s="906"/>
      <c r="AS111" s="906"/>
      <c r="AT111" s="907"/>
      <c r="AU111" s="915"/>
      <c r="AV111" s="916"/>
      <c r="AW111" s="916"/>
      <c r="AX111" s="916"/>
      <c r="AY111" s="916"/>
      <c r="AZ111" s="798" t="s">
        <v>438</v>
      </c>
      <c r="BA111" s="735"/>
      <c r="BB111" s="735"/>
      <c r="BC111" s="735"/>
      <c r="BD111" s="735"/>
      <c r="BE111" s="735"/>
      <c r="BF111" s="735"/>
      <c r="BG111" s="735"/>
      <c r="BH111" s="735"/>
      <c r="BI111" s="735"/>
      <c r="BJ111" s="735"/>
      <c r="BK111" s="735"/>
      <c r="BL111" s="735"/>
      <c r="BM111" s="735"/>
      <c r="BN111" s="735"/>
      <c r="BO111" s="735"/>
      <c r="BP111" s="736"/>
      <c r="BQ111" s="799">
        <v>742789</v>
      </c>
      <c r="BR111" s="800"/>
      <c r="BS111" s="800"/>
      <c r="BT111" s="800"/>
      <c r="BU111" s="800"/>
      <c r="BV111" s="800">
        <v>684513</v>
      </c>
      <c r="BW111" s="800"/>
      <c r="BX111" s="800"/>
      <c r="BY111" s="800"/>
      <c r="BZ111" s="800"/>
      <c r="CA111" s="800">
        <v>626237</v>
      </c>
      <c r="CB111" s="800"/>
      <c r="CC111" s="800"/>
      <c r="CD111" s="800"/>
      <c r="CE111" s="800"/>
      <c r="CF111" s="858">
        <v>74.3</v>
      </c>
      <c r="CG111" s="859"/>
      <c r="CH111" s="859"/>
      <c r="CI111" s="859"/>
      <c r="CJ111" s="859"/>
      <c r="CK111" s="910"/>
      <c r="CL111" s="804"/>
      <c r="CM111" s="798" t="s">
        <v>439</v>
      </c>
      <c r="CN111" s="735"/>
      <c r="CO111" s="735"/>
      <c r="CP111" s="735"/>
      <c r="CQ111" s="735"/>
      <c r="CR111" s="735"/>
      <c r="CS111" s="735"/>
      <c r="CT111" s="735"/>
      <c r="CU111" s="735"/>
      <c r="CV111" s="735"/>
      <c r="CW111" s="735"/>
      <c r="CX111" s="735"/>
      <c r="CY111" s="735"/>
      <c r="CZ111" s="735"/>
      <c r="DA111" s="735"/>
      <c r="DB111" s="735"/>
      <c r="DC111" s="735"/>
      <c r="DD111" s="735"/>
      <c r="DE111" s="735"/>
      <c r="DF111" s="736"/>
      <c r="DG111" s="799" t="s">
        <v>128</v>
      </c>
      <c r="DH111" s="800"/>
      <c r="DI111" s="800"/>
      <c r="DJ111" s="800"/>
      <c r="DK111" s="800"/>
      <c r="DL111" s="800" t="s">
        <v>128</v>
      </c>
      <c r="DM111" s="800"/>
      <c r="DN111" s="800"/>
      <c r="DO111" s="800"/>
      <c r="DP111" s="800"/>
      <c r="DQ111" s="800" t="s">
        <v>128</v>
      </c>
      <c r="DR111" s="800"/>
      <c r="DS111" s="800"/>
      <c r="DT111" s="800"/>
      <c r="DU111" s="800"/>
      <c r="DV111" s="777" t="s">
        <v>128</v>
      </c>
      <c r="DW111" s="777"/>
      <c r="DX111" s="777"/>
      <c r="DY111" s="777"/>
      <c r="DZ111" s="778"/>
    </row>
    <row r="112" spans="1:131" s="221" customFormat="1" ht="26.25" customHeight="1" x14ac:dyDescent="0.15">
      <c r="A112" s="895" t="s">
        <v>440</v>
      </c>
      <c r="B112" s="896"/>
      <c r="C112" s="735" t="s">
        <v>441</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2" t="s">
        <v>128</v>
      </c>
      <c r="AB112" s="763"/>
      <c r="AC112" s="763"/>
      <c r="AD112" s="763"/>
      <c r="AE112" s="764"/>
      <c r="AF112" s="765" t="s">
        <v>128</v>
      </c>
      <c r="AG112" s="763"/>
      <c r="AH112" s="763"/>
      <c r="AI112" s="763"/>
      <c r="AJ112" s="764"/>
      <c r="AK112" s="765" t="s">
        <v>128</v>
      </c>
      <c r="AL112" s="763"/>
      <c r="AM112" s="763"/>
      <c r="AN112" s="763"/>
      <c r="AO112" s="764"/>
      <c r="AP112" s="807" t="s">
        <v>128</v>
      </c>
      <c r="AQ112" s="808"/>
      <c r="AR112" s="808"/>
      <c r="AS112" s="808"/>
      <c r="AT112" s="809"/>
      <c r="AU112" s="915"/>
      <c r="AV112" s="916"/>
      <c r="AW112" s="916"/>
      <c r="AX112" s="916"/>
      <c r="AY112" s="916"/>
      <c r="AZ112" s="798" t="s">
        <v>442</v>
      </c>
      <c r="BA112" s="735"/>
      <c r="BB112" s="735"/>
      <c r="BC112" s="735"/>
      <c r="BD112" s="735"/>
      <c r="BE112" s="735"/>
      <c r="BF112" s="735"/>
      <c r="BG112" s="735"/>
      <c r="BH112" s="735"/>
      <c r="BI112" s="735"/>
      <c r="BJ112" s="735"/>
      <c r="BK112" s="735"/>
      <c r="BL112" s="735"/>
      <c r="BM112" s="735"/>
      <c r="BN112" s="735"/>
      <c r="BO112" s="735"/>
      <c r="BP112" s="736"/>
      <c r="BQ112" s="799">
        <v>573319</v>
      </c>
      <c r="BR112" s="800"/>
      <c r="BS112" s="800"/>
      <c r="BT112" s="800"/>
      <c r="BU112" s="800"/>
      <c r="BV112" s="800">
        <v>557625</v>
      </c>
      <c r="BW112" s="800"/>
      <c r="BX112" s="800"/>
      <c r="BY112" s="800"/>
      <c r="BZ112" s="800"/>
      <c r="CA112" s="800">
        <v>499440</v>
      </c>
      <c r="CB112" s="800"/>
      <c r="CC112" s="800"/>
      <c r="CD112" s="800"/>
      <c r="CE112" s="800"/>
      <c r="CF112" s="858">
        <v>59.3</v>
      </c>
      <c r="CG112" s="859"/>
      <c r="CH112" s="859"/>
      <c r="CI112" s="859"/>
      <c r="CJ112" s="859"/>
      <c r="CK112" s="910"/>
      <c r="CL112" s="804"/>
      <c r="CM112" s="798" t="s">
        <v>443</v>
      </c>
      <c r="CN112" s="735"/>
      <c r="CO112" s="735"/>
      <c r="CP112" s="735"/>
      <c r="CQ112" s="735"/>
      <c r="CR112" s="735"/>
      <c r="CS112" s="735"/>
      <c r="CT112" s="735"/>
      <c r="CU112" s="735"/>
      <c r="CV112" s="735"/>
      <c r="CW112" s="735"/>
      <c r="CX112" s="735"/>
      <c r="CY112" s="735"/>
      <c r="CZ112" s="735"/>
      <c r="DA112" s="735"/>
      <c r="DB112" s="735"/>
      <c r="DC112" s="735"/>
      <c r="DD112" s="735"/>
      <c r="DE112" s="735"/>
      <c r="DF112" s="736"/>
      <c r="DG112" s="799" t="s">
        <v>128</v>
      </c>
      <c r="DH112" s="800"/>
      <c r="DI112" s="800"/>
      <c r="DJ112" s="800"/>
      <c r="DK112" s="800"/>
      <c r="DL112" s="800" t="s">
        <v>128</v>
      </c>
      <c r="DM112" s="800"/>
      <c r="DN112" s="800"/>
      <c r="DO112" s="800"/>
      <c r="DP112" s="800"/>
      <c r="DQ112" s="800" t="s">
        <v>128</v>
      </c>
      <c r="DR112" s="800"/>
      <c r="DS112" s="800"/>
      <c r="DT112" s="800"/>
      <c r="DU112" s="800"/>
      <c r="DV112" s="777" t="s">
        <v>128</v>
      </c>
      <c r="DW112" s="777"/>
      <c r="DX112" s="777"/>
      <c r="DY112" s="777"/>
      <c r="DZ112" s="778"/>
    </row>
    <row r="113" spans="1:130" s="221" customFormat="1" ht="26.25" customHeight="1" x14ac:dyDescent="0.15">
      <c r="A113" s="897"/>
      <c r="B113" s="898"/>
      <c r="C113" s="735" t="s">
        <v>444</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901">
        <v>59368</v>
      </c>
      <c r="AB113" s="902"/>
      <c r="AC113" s="902"/>
      <c r="AD113" s="902"/>
      <c r="AE113" s="903"/>
      <c r="AF113" s="904">
        <v>62113</v>
      </c>
      <c r="AG113" s="902"/>
      <c r="AH113" s="902"/>
      <c r="AI113" s="902"/>
      <c r="AJ113" s="903"/>
      <c r="AK113" s="904">
        <v>65053</v>
      </c>
      <c r="AL113" s="902"/>
      <c r="AM113" s="902"/>
      <c r="AN113" s="902"/>
      <c r="AO113" s="903"/>
      <c r="AP113" s="905">
        <v>7.7</v>
      </c>
      <c r="AQ113" s="906"/>
      <c r="AR113" s="906"/>
      <c r="AS113" s="906"/>
      <c r="AT113" s="907"/>
      <c r="AU113" s="915"/>
      <c r="AV113" s="916"/>
      <c r="AW113" s="916"/>
      <c r="AX113" s="916"/>
      <c r="AY113" s="916"/>
      <c r="AZ113" s="798" t="s">
        <v>445</v>
      </c>
      <c r="BA113" s="735"/>
      <c r="BB113" s="735"/>
      <c r="BC113" s="735"/>
      <c r="BD113" s="735"/>
      <c r="BE113" s="735"/>
      <c r="BF113" s="735"/>
      <c r="BG113" s="735"/>
      <c r="BH113" s="735"/>
      <c r="BI113" s="735"/>
      <c r="BJ113" s="735"/>
      <c r="BK113" s="735"/>
      <c r="BL113" s="735"/>
      <c r="BM113" s="735"/>
      <c r="BN113" s="735"/>
      <c r="BO113" s="735"/>
      <c r="BP113" s="736"/>
      <c r="BQ113" s="799" t="s">
        <v>128</v>
      </c>
      <c r="BR113" s="800"/>
      <c r="BS113" s="800"/>
      <c r="BT113" s="800"/>
      <c r="BU113" s="800"/>
      <c r="BV113" s="800" t="s">
        <v>128</v>
      </c>
      <c r="BW113" s="800"/>
      <c r="BX113" s="800"/>
      <c r="BY113" s="800"/>
      <c r="BZ113" s="800"/>
      <c r="CA113" s="800" t="s">
        <v>128</v>
      </c>
      <c r="CB113" s="800"/>
      <c r="CC113" s="800"/>
      <c r="CD113" s="800"/>
      <c r="CE113" s="800"/>
      <c r="CF113" s="858" t="s">
        <v>128</v>
      </c>
      <c r="CG113" s="859"/>
      <c r="CH113" s="859"/>
      <c r="CI113" s="859"/>
      <c r="CJ113" s="859"/>
      <c r="CK113" s="910"/>
      <c r="CL113" s="804"/>
      <c r="CM113" s="798" t="s">
        <v>446</v>
      </c>
      <c r="CN113" s="735"/>
      <c r="CO113" s="735"/>
      <c r="CP113" s="735"/>
      <c r="CQ113" s="735"/>
      <c r="CR113" s="735"/>
      <c r="CS113" s="735"/>
      <c r="CT113" s="735"/>
      <c r="CU113" s="735"/>
      <c r="CV113" s="735"/>
      <c r="CW113" s="735"/>
      <c r="CX113" s="735"/>
      <c r="CY113" s="735"/>
      <c r="CZ113" s="735"/>
      <c r="DA113" s="735"/>
      <c r="DB113" s="735"/>
      <c r="DC113" s="735"/>
      <c r="DD113" s="735"/>
      <c r="DE113" s="735"/>
      <c r="DF113" s="736"/>
      <c r="DG113" s="762" t="s">
        <v>128</v>
      </c>
      <c r="DH113" s="763"/>
      <c r="DI113" s="763"/>
      <c r="DJ113" s="763"/>
      <c r="DK113" s="764"/>
      <c r="DL113" s="765" t="s">
        <v>128</v>
      </c>
      <c r="DM113" s="763"/>
      <c r="DN113" s="763"/>
      <c r="DO113" s="763"/>
      <c r="DP113" s="764"/>
      <c r="DQ113" s="765" t="s">
        <v>128</v>
      </c>
      <c r="DR113" s="763"/>
      <c r="DS113" s="763"/>
      <c r="DT113" s="763"/>
      <c r="DU113" s="764"/>
      <c r="DV113" s="807" t="s">
        <v>128</v>
      </c>
      <c r="DW113" s="808"/>
      <c r="DX113" s="808"/>
      <c r="DY113" s="808"/>
      <c r="DZ113" s="809"/>
    </row>
    <row r="114" spans="1:130" s="221" customFormat="1" ht="26.25" customHeight="1" x14ac:dyDescent="0.15">
      <c r="A114" s="897"/>
      <c r="B114" s="898"/>
      <c r="C114" s="735" t="s">
        <v>447</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2">
        <v>480</v>
      </c>
      <c r="AB114" s="763"/>
      <c r="AC114" s="763"/>
      <c r="AD114" s="763"/>
      <c r="AE114" s="764"/>
      <c r="AF114" s="765">
        <v>494</v>
      </c>
      <c r="AG114" s="763"/>
      <c r="AH114" s="763"/>
      <c r="AI114" s="763"/>
      <c r="AJ114" s="764"/>
      <c r="AK114" s="765">
        <v>524</v>
      </c>
      <c r="AL114" s="763"/>
      <c r="AM114" s="763"/>
      <c r="AN114" s="763"/>
      <c r="AO114" s="764"/>
      <c r="AP114" s="807">
        <v>0.1</v>
      </c>
      <c r="AQ114" s="808"/>
      <c r="AR114" s="808"/>
      <c r="AS114" s="808"/>
      <c r="AT114" s="809"/>
      <c r="AU114" s="915"/>
      <c r="AV114" s="916"/>
      <c r="AW114" s="916"/>
      <c r="AX114" s="916"/>
      <c r="AY114" s="916"/>
      <c r="AZ114" s="798" t="s">
        <v>448</v>
      </c>
      <c r="BA114" s="735"/>
      <c r="BB114" s="735"/>
      <c r="BC114" s="735"/>
      <c r="BD114" s="735"/>
      <c r="BE114" s="735"/>
      <c r="BF114" s="735"/>
      <c r="BG114" s="735"/>
      <c r="BH114" s="735"/>
      <c r="BI114" s="735"/>
      <c r="BJ114" s="735"/>
      <c r="BK114" s="735"/>
      <c r="BL114" s="735"/>
      <c r="BM114" s="735"/>
      <c r="BN114" s="735"/>
      <c r="BO114" s="735"/>
      <c r="BP114" s="736"/>
      <c r="BQ114" s="799">
        <v>82014</v>
      </c>
      <c r="BR114" s="800"/>
      <c r="BS114" s="800"/>
      <c r="BT114" s="800"/>
      <c r="BU114" s="800"/>
      <c r="BV114" s="800" t="s">
        <v>128</v>
      </c>
      <c r="BW114" s="800"/>
      <c r="BX114" s="800"/>
      <c r="BY114" s="800"/>
      <c r="BZ114" s="800"/>
      <c r="CA114" s="800" t="s">
        <v>128</v>
      </c>
      <c r="CB114" s="800"/>
      <c r="CC114" s="800"/>
      <c r="CD114" s="800"/>
      <c r="CE114" s="800"/>
      <c r="CF114" s="858" t="s">
        <v>128</v>
      </c>
      <c r="CG114" s="859"/>
      <c r="CH114" s="859"/>
      <c r="CI114" s="859"/>
      <c r="CJ114" s="859"/>
      <c r="CK114" s="910"/>
      <c r="CL114" s="804"/>
      <c r="CM114" s="798" t="s">
        <v>449</v>
      </c>
      <c r="CN114" s="735"/>
      <c r="CO114" s="735"/>
      <c r="CP114" s="735"/>
      <c r="CQ114" s="735"/>
      <c r="CR114" s="735"/>
      <c r="CS114" s="735"/>
      <c r="CT114" s="735"/>
      <c r="CU114" s="735"/>
      <c r="CV114" s="735"/>
      <c r="CW114" s="735"/>
      <c r="CX114" s="735"/>
      <c r="CY114" s="735"/>
      <c r="CZ114" s="735"/>
      <c r="DA114" s="735"/>
      <c r="DB114" s="735"/>
      <c r="DC114" s="735"/>
      <c r="DD114" s="735"/>
      <c r="DE114" s="735"/>
      <c r="DF114" s="736"/>
      <c r="DG114" s="762" t="s">
        <v>128</v>
      </c>
      <c r="DH114" s="763"/>
      <c r="DI114" s="763"/>
      <c r="DJ114" s="763"/>
      <c r="DK114" s="764"/>
      <c r="DL114" s="765" t="s">
        <v>128</v>
      </c>
      <c r="DM114" s="763"/>
      <c r="DN114" s="763"/>
      <c r="DO114" s="763"/>
      <c r="DP114" s="764"/>
      <c r="DQ114" s="765" t="s">
        <v>128</v>
      </c>
      <c r="DR114" s="763"/>
      <c r="DS114" s="763"/>
      <c r="DT114" s="763"/>
      <c r="DU114" s="764"/>
      <c r="DV114" s="807" t="s">
        <v>128</v>
      </c>
      <c r="DW114" s="808"/>
      <c r="DX114" s="808"/>
      <c r="DY114" s="808"/>
      <c r="DZ114" s="809"/>
    </row>
    <row r="115" spans="1:130" s="221" customFormat="1" ht="26.25" customHeight="1" x14ac:dyDescent="0.15">
      <c r="A115" s="897"/>
      <c r="B115" s="898"/>
      <c r="C115" s="735" t="s">
        <v>450</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901">
        <v>46744</v>
      </c>
      <c r="AB115" s="902"/>
      <c r="AC115" s="902"/>
      <c r="AD115" s="902"/>
      <c r="AE115" s="903"/>
      <c r="AF115" s="904">
        <v>51938</v>
      </c>
      <c r="AG115" s="902"/>
      <c r="AH115" s="902"/>
      <c r="AI115" s="902"/>
      <c r="AJ115" s="903"/>
      <c r="AK115" s="904">
        <v>51448</v>
      </c>
      <c r="AL115" s="902"/>
      <c r="AM115" s="902"/>
      <c r="AN115" s="902"/>
      <c r="AO115" s="903"/>
      <c r="AP115" s="905">
        <v>6.1</v>
      </c>
      <c r="AQ115" s="906"/>
      <c r="AR115" s="906"/>
      <c r="AS115" s="906"/>
      <c r="AT115" s="907"/>
      <c r="AU115" s="915"/>
      <c r="AV115" s="916"/>
      <c r="AW115" s="916"/>
      <c r="AX115" s="916"/>
      <c r="AY115" s="916"/>
      <c r="AZ115" s="798" t="s">
        <v>451</v>
      </c>
      <c r="BA115" s="735"/>
      <c r="BB115" s="735"/>
      <c r="BC115" s="735"/>
      <c r="BD115" s="735"/>
      <c r="BE115" s="735"/>
      <c r="BF115" s="735"/>
      <c r="BG115" s="735"/>
      <c r="BH115" s="735"/>
      <c r="BI115" s="735"/>
      <c r="BJ115" s="735"/>
      <c r="BK115" s="735"/>
      <c r="BL115" s="735"/>
      <c r="BM115" s="735"/>
      <c r="BN115" s="735"/>
      <c r="BO115" s="735"/>
      <c r="BP115" s="736"/>
      <c r="BQ115" s="799" t="s">
        <v>128</v>
      </c>
      <c r="BR115" s="800"/>
      <c r="BS115" s="800"/>
      <c r="BT115" s="800"/>
      <c r="BU115" s="800"/>
      <c r="BV115" s="800" t="s">
        <v>128</v>
      </c>
      <c r="BW115" s="800"/>
      <c r="BX115" s="800"/>
      <c r="BY115" s="800"/>
      <c r="BZ115" s="800"/>
      <c r="CA115" s="800" t="s">
        <v>128</v>
      </c>
      <c r="CB115" s="800"/>
      <c r="CC115" s="800"/>
      <c r="CD115" s="800"/>
      <c r="CE115" s="800"/>
      <c r="CF115" s="858" t="s">
        <v>128</v>
      </c>
      <c r="CG115" s="859"/>
      <c r="CH115" s="859"/>
      <c r="CI115" s="859"/>
      <c r="CJ115" s="859"/>
      <c r="CK115" s="910"/>
      <c r="CL115" s="804"/>
      <c r="CM115" s="798" t="s">
        <v>452</v>
      </c>
      <c r="CN115" s="735"/>
      <c r="CO115" s="735"/>
      <c r="CP115" s="735"/>
      <c r="CQ115" s="735"/>
      <c r="CR115" s="735"/>
      <c r="CS115" s="735"/>
      <c r="CT115" s="735"/>
      <c r="CU115" s="735"/>
      <c r="CV115" s="735"/>
      <c r="CW115" s="735"/>
      <c r="CX115" s="735"/>
      <c r="CY115" s="735"/>
      <c r="CZ115" s="735"/>
      <c r="DA115" s="735"/>
      <c r="DB115" s="735"/>
      <c r="DC115" s="735"/>
      <c r="DD115" s="735"/>
      <c r="DE115" s="735"/>
      <c r="DF115" s="736"/>
      <c r="DG115" s="762" t="s">
        <v>128</v>
      </c>
      <c r="DH115" s="763"/>
      <c r="DI115" s="763"/>
      <c r="DJ115" s="763"/>
      <c r="DK115" s="764"/>
      <c r="DL115" s="765" t="s">
        <v>128</v>
      </c>
      <c r="DM115" s="763"/>
      <c r="DN115" s="763"/>
      <c r="DO115" s="763"/>
      <c r="DP115" s="764"/>
      <c r="DQ115" s="765" t="s">
        <v>128</v>
      </c>
      <c r="DR115" s="763"/>
      <c r="DS115" s="763"/>
      <c r="DT115" s="763"/>
      <c r="DU115" s="764"/>
      <c r="DV115" s="807" t="s">
        <v>128</v>
      </c>
      <c r="DW115" s="808"/>
      <c r="DX115" s="808"/>
      <c r="DY115" s="808"/>
      <c r="DZ115" s="809"/>
    </row>
    <row r="116" spans="1:130" s="221" customFormat="1" ht="26.25" customHeight="1" x14ac:dyDescent="0.15">
      <c r="A116" s="899"/>
      <c r="B116" s="900"/>
      <c r="C116" s="822" t="s">
        <v>453</v>
      </c>
      <c r="D116" s="822"/>
      <c r="E116" s="822"/>
      <c r="F116" s="822"/>
      <c r="G116" s="822"/>
      <c r="H116" s="822"/>
      <c r="I116" s="822"/>
      <c r="J116" s="822"/>
      <c r="K116" s="822"/>
      <c r="L116" s="822"/>
      <c r="M116" s="822"/>
      <c r="N116" s="822"/>
      <c r="O116" s="822"/>
      <c r="P116" s="822"/>
      <c r="Q116" s="822"/>
      <c r="R116" s="822"/>
      <c r="S116" s="822"/>
      <c r="T116" s="822"/>
      <c r="U116" s="822"/>
      <c r="V116" s="822"/>
      <c r="W116" s="822"/>
      <c r="X116" s="822"/>
      <c r="Y116" s="822"/>
      <c r="Z116" s="823"/>
      <c r="AA116" s="762" t="s">
        <v>128</v>
      </c>
      <c r="AB116" s="763"/>
      <c r="AC116" s="763"/>
      <c r="AD116" s="763"/>
      <c r="AE116" s="764"/>
      <c r="AF116" s="765" t="s">
        <v>128</v>
      </c>
      <c r="AG116" s="763"/>
      <c r="AH116" s="763"/>
      <c r="AI116" s="763"/>
      <c r="AJ116" s="764"/>
      <c r="AK116" s="765" t="s">
        <v>128</v>
      </c>
      <c r="AL116" s="763"/>
      <c r="AM116" s="763"/>
      <c r="AN116" s="763"/>
      <c r="AO116" s="764"/>
      <c r="AP116" s="807" t="s">
        <v>128</v>
      </c>
      <c r="AQ116" s="808"/>
      <c r="AR116" s="808"/>
      <c r="AS116" s="808"/>
      <c r="AT116" s="809"/>
      <c r="AU116" s="915"/>
      <c r="AV116" s="916"/>
      <c r="AW116" s="916"/>
      <c r="AX116" s="916"/>
      <c r="AY116" s="916"/>
      <c r="AZ116" s="892" t="s">
        <v>454</v>
      </c>
      <c r="BA116" s="893"/>
      <c r="BB116" s="893"/>
      <c r="BC116" s="893"/>
      <c r="BD116" s="893"/>
      <c r="BE116" s="893"/>
      <c r="BF116" s="893"/>
      <c r="BG116" s="893"/>
      <c r="BH116" s="893"/>
      <c r="BI116" s="893"/>
      <c r="BJ116" s="893"/>
      <c r="BK116" s="893"/>
      <c r="BL116" s="893"/>
      <c r="BM116" s="893"/>
      <c r="BN116" s="893"/>
      <c r="BO116" s="893"/>
      <c r="BP116" s="894"/>
      <c r="BQ116" s="799" t="s">
        <v>128</v>
      </c>
      <c r="BR116" s="800"/>
      <c r="BS116" s="800"/>
      <c r="BT116" s="800"/>
      <c r="BU116" s="800"/>
      <c r="BV116" s="800" t="s">
        <v>128</v>
      </c>
      <c r="BW116" s="800"/>
      <c r="BX116" s="800"/>
      <c r="BY116" s="800"/>
      <c r="BZ116" s="800"/>
      <c r="CA116" s="800" t="s">
        <v>128</v>
      </c>
      <c r="CB116" s="800"/>
      <c r="CC116" s="800"/>
      <c r="CD116" s="800"/>
      <c r="CE116" s="800"/>
      <c r="CF116" s="858" t="s">
        <v>128</v>
      </c>
      <c r="CG116" s="859"/>
      <c r="CH116" s="859"/>
      <c r="CI116" s="859"/>
      <c r="CJ116" s="859"/>
      <c r="CK116" s="910"/>
      <c r="CL116" s="804"/>
      <c r="CM116" s="798" t="s">
        <v>455</v>
      </c>
      <c r="CN116" s="735"/>
      <c r="CO116" s="735"/>
      <c r="CP116" s="735"/>
      <c r="CQ116" s="735"/>
      <c r="CR116" s="735"/>
      <c r="CS116" s="735"/>
      <c r="CT116" s="735"/>
      <c r="CU116" s="735"/>
      <c r="CV116" s="735"/>
      <c r="CW116" s="735"/>
      <c r="CX116" s="735"/>
      <c r="CY116" s="735"/>
      <c r="CZ116" s="735"/>
      <c r="DA116" s="735"/>
      <c r="DB116" s="735"/>
      <c r="DC116" s="735"/>
      <c r="DD116" s="735"/>
      <c r="DE116" s="735"/>
      <c r="DF116" s="736"/>
      <c r="DG116" s="762" t="s">
        <v>128</v>
      </c>
      <c r="DH116" s="763"/>
      <c r="DI116" s="763"/>
      <c r="DJ116" s="763"/>
      <c r="DK116" s="764"/>
      <c r="DL116" s="765" t="s">
        <v>128</v>
      </c>
      <c r="DM116" s="763"/>
      <c r="DN116" s="763"/>
      <c r="DO116" s="763"/>
      <c r="DP116" s="764"/>
      <c r="DQ116" s="765" t="s">
        <v>128</v>
      </c>
      <c r="DR116" s="763"/>
      <c r="DS116" s="763"/>
      <c r="DT116" s="763"/>
      <c r="DU116" s="764"/>
      <c r="DV116" s="807" t="s">
        <v>128</v>
      </c>
      <c r="DW116" s="808"/>
      <c r="DX116" s="808"/>
      <c r="DY116" s="808"/>
      <c r="DZ116" s="809"/>
    </row>
    <row r="117" spans="1:130" s="221" customFormat="1" ht="26.25" customHeight="1" x14ac:dyDescent="0.15">
      <c r="A117" s="878" t="s">
        <v>189</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860" t="s">
        <v>456</v>
      </c>
      <c r="Z117" s="880"/>
      <c r="AA117" s="885">
        <v>232454</v>
      </c>
      <c r="AB117" s="886"/>
      <c r="AC117" s="886"/>
      <c r="AD117" s="886"/>
      <c r="AE117" s="887"/>
      <c r="AF117" s="888">
        <v>238547</v>
      </c>
      <c r="AG117" s="886"/>
      <c r="AH117" s="886"/>
      <c r="AI117" s="886"/>
      <c r="AJ117" s="887"/>
      <c r="AK117" s="888">
        <v>240933</v>
      </c>
      <c r="AL117" s="886"/>
      <c r="AM117" s="886"/>
      <c r="AN117" s="886"/>
      <c r="AO117" s="887"/>
      <c r="AP117" s="889"/>
      <c r="AQ117" s="890"/>
      <c r="AR117" s="890"/>
      <c r="AS117" s="890"/>
      <c r="AT117" s="891"/>
      <c r="AU117" s="915"/>
      <c r="AV117" s="916"/>
      <c r="AW117" s="916"/>
      <c r="AX117" s="916"/>
      <c r="AY117" s="916"/>
      <c r="AZ117" s="846" t="s">
        <v>457</v>
      </c>
      <c r="BA117" s="847"/>
      <c r="BB117" s="847"/>
      <c r="BC117" s="847"/>
      <c r="BD117" s="847"/>
      <c r="BE117" s="847"/>
      <c r="BF117" s="847"/>
      <c r="BG117" s="847"/>
      <c r="BH117" s="847"/>
      <c r="BI117" s="847"/>
      <c r="BJ117" s="847"/>
      <c r="BK117" s="847"/>
      <c r="BL117" s="847"/>
      <c r="BM117" s="847"/>
      <c r="BN117" s="847"/>
      <c r="BO117" s="847"/>
      <c r="BP117" s="848"/>
      <c r="BQ117" s="799" t="s">
        <v>128</v>
      </c>
      <c r="BR117" s="800"/>
      <c r="BS117" s="800"/>
      <c r="BT117" s="800"/>
      <c r="BU117" s="800"/>
      <c r="BV117" s="800" t="s">
        <v>128</v>
      </c>
      <c r="BW117" s="800"/>
      <c r="BX117" s="800"/>
      <c r="BY117" s="800"/>
      <c r="BZ117" s="800"/>
      <c r="CA117" s="800" t="s">
        <v>128</v>
      </c>
      <c r="CB117" s="800"/>
      <c r="CC117" s="800"/>
      <c r="CD117" s="800"/>
      <c r="CE117" s="800"/>
      <c r="CF117" s="858" t="s">
        <v>128</v>
      </c>
      <c r="CG117" s="859"/>
      <c r="CH117" s="859"/>
      <c r="CI117" s="859"/>
      <c r="CJ117" s="859"/>
      <c r="CK117" s="910"/>
      <c r="CL117" s="804"/>
      <c r="CM117" s="798" t="s">
        <v>458</v>
      </c>
      <c r="CN117" s="735"/>
      <c r="CO117" s="735"/>
      <c r="CP117" s="735"/>
      <c r="CQ117" s="735"/>
      <c r="CR117" s="735"/>
      <c r="CS117" s="735"/>
      <c r="CT117" s="735"/>
      <c r="CU117" s="735"/>
      <c r="CV117" s="735"/>
      <c r="CW117" s="735"/>
      <c r="CX117" s="735"/>
      <c r="CY117" s="735"/>
      <c r="CZ117" s="735"/>
      <c r="DA117" s="735"/>
      <c r="DB117" s="735"/>
      <c r="DC117" s="735"/>
      <c r="DD117" s="735"/>
      <c r="DE117" s="735"/>
      <c r="DF117" s="736"/>
      <c r="DG117" s="762" t="s">
        <v>128</v>
      </c>
      <c r="DH117" s="763"/>
      <c r="DI117" s="763"/>
      <c r="DJ117" s="763"/>
      <c r="DK117" s="764"/>
      <c r="DL117" s="765" t="s">
        <v>128</v>
      </c>
      <c r="DM117" s="763"/>
      <c r="DN117" s="763"/>
      <c r="DO117" s="763"/>
      <c r="DP117" s="764"/>
      <c r="DQ117" s="765" t="s">
        <v>128</v>
      </c>
      <c r="DR117" s="763"/>
      <c r="DS117" s="763"/>
      <c r="DT117" s="763"/>
      <c r="DU117" s="764"/>
      <c r="DV117" s="807" t="s">
        <v>128</v>
      </c>
      <c r="DW117" s="808"/>
      <c r="DX117" s="808"/>
      <c r="DY117" s="808"/>
      <c r="DZ117" s="809"/>
    </row>
    <row r="118" spans="1:130" s="221" customFormat="1" ht="26.25" customHeight="1" x14ac:dyDescent="0.15">
      <c r="A118" s="878" t="s">
        <v>432</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81" t="s">
        <v>429</v>
      </c>
      <c r="AB118" s="879"/>
      <c r="AC118" s="879"/>
      <c r="AD118" s="879"/>
      <c r="AE118" s="880"/>
      <c r="AF118" s="881" t="s">
        <v>430</v>
      </c>
      <c r="AG118" s="879"/>
      <c r="AH118" s="879"/>
      <c r="AI118" s="879"/>
      <c r="AJ118" s="880"/>
      <c r="AK118" s="881" t="s">
        <v>307</v>
      </c>
      <c r="AL118" s="879"/>
      <c r="AM118" s="879"/>
      <c r="AN118" s="879"/>
      <c r="AO118" s="880"/>
      <c r="AP118" s="882" t="s">
        <v>431</v>
      </c>
      <c r="AQ118" s="883"/>
      <c r="AR118" s="883"/>
      <c r="AS118" s="883"/>
      <c r="AT118" s="884"/>
      <c r="AU118" s="915"/>
      <c r="AV118" s="916"/>
      <c r="AW118" s="916"/>
      <c r="AX118" s="916"/>
      <c r="AY118" s="916"/>
      <c r="AZ118" s="821" t="s">
        <v>459</v>
      </c>
      <c r="BA118" s="822"/>
      <c r="BB118" s="822"/>
      <c r="BC118" s="822"/>
      <c r="BD118" s="822"/>
      <c r="BE118" s="822"/>
      <c r="BF118" s="822"/>
      <c r="BG118" s="822"/>
      <c r="BH118" s="822"/>
      <c r="BI118" s="822"/>
      <c r="BJ118" s="822"/>
      <c r="BK118" s="822"/>
      <c r="BL118" s="822"/>
      <c r="BM118" s="822"/>
      <c r="BN118" s="822"/>
      <c r="BO118" s="822"/>
      <c r="BP118" s="823"/>
      <c r="BQ118" s="862" t="s">
        <v>128</v>
      </c>
      <c r="BR118" s="828"/>
      <c r="BS118" s="828"/>
      <c r="BT118" s="828"/>
      <c r="BU118" s="828"/>
      <c r="BV118" s="828" t="s">
        <v>128</v>
      </c>
      <c r="BW118" s="828"/>
      <c r="BX118" s="828"/>
      <c r="BY118" s="828"/>
      <c r="BZ118" s="828"/>
      <c r="CA118" s="828" t="s">
        <v>128</v>
      </c>
      <c r="CB118" s="828"/>
      <c r="CC118" s="828"/>
      <c r="CD118" s="828"/>
      <c r="CE118" s="828"/>
      <c r="CF118" s="858" t="s">
        <v>128</v>
      </c>
      <c r="CG118" s="859"/>
      <c r="CH118" s="859"/>
      <c r="CI118" s="859"/>
      <c r="CJ118" s="859"/>
      <c r="CK118" s="910"/>
      <c r="CL118" s="804"/>
      <c r="CM118" s="798" t="s">
        <v>460</v>
      </c>
      <c r="CN118" s="735"/>
      <c r="CO118" s="735"/>
      <c r="CP118" s="735"/>
      <c r="CQ118" s="735"/>
      <c r="CR118" s="735"/>
      <c r="CS118" s="735"/>
      <c r="CT118" s="735"/>
      <c r="CU118" s="735"/>
      <c r="CV118" s="735"/>
      <c r="CW118" s="735"/>
      <c r="CX118" s="735"/>
      <c r="CY118" s="735"/>
      <c r="CZ118" s="735"/>
      <c r="DA118" s="735"/>
      <c r="DB118" s="735"/>
      <c r="DC118" s="735"/>
      <c r="DD118" s="735"/>
      <c r="DE118" s="735"/>
      <c r="DF118" s="736"/>
      <c r="DG118" s="762" t="s">
        <v>128</v>
      </c>
      <c r="DH118" s="763"/>
      <c r="DI118" s="763"/>
      <c r="DJ118" s="763"/>
      <c r="DK118" s="764"/>
      <c r="DL118" s="765" t="s">
        <v>128</v>
      </c>
      <c r="DM118" s="763"/>
      <c r="DN118" s="763"/>
      <c r="DO118" s="763"/>
      <c r="DP118" s="764"/>
      <c r="DQ118" s="765" t="s">
        <v>128</v>
      </c>
      <c r="DR118" s="763"/>
      <c r="DS118" s="763"/>
      <c r="DT118" s="763"/>
      <c r="DU118" s="764"/>
      <c r="DV118" s="807" t="s">
        <v>128</v>
      </c>
      <c r="DW118" s="808"/>
      <c r="DX118" s="808"/>
      <c r="DY118" s="808"/>
      <c r="DZ118" s="809"/>
    </row>
    <row r="119" spans="1:130" s="221" customFormat="1" ht="26.25" customHeight="1" x14ac:dyDescent="0.15">
      <c r="A119" s="801" t="s">
        <v>435</v>
      </c>
      <c r="B119" s="802"/>
      <c r="C119" s="843" t="s">
        <v>436</v>
      </c>
      <c r="D119" s="791"/>
      <c r="E119" s="791"/>
      <c r="F119" s="791"/>
      <c r="G119" s="791"/>
      <c r="H119" s="791"/>
      <c r="I119" s="791"/>
      <c r="J119" s="791"/>
      <c r="K119" s="791"/>
      <c r="L119" s="791"/>
      <c r="M119" s="791"/>
      <c r="N119" s="791"/>
      <c r="O119" s="791"/>
      <c r="P119" s="791"/>
      <c r="Q119" s="791"/>
      <c r="R119" s="791"/>
      <c r="S119" s="791"/>
      <c r="T119" s="791"/>
      <c r="U119" s="791"/>
      <c r="V119" s="791"/>
      <c r="W119" s="791"/>
      <c r="X119" s="791"/>
      <c r="Y119" s="791"/>
      <c r="Z119" s="792"/>
      <c r="AA119" s="871">
        <v>46744</v>
      </c>
      <c r="AB119" s="872"/>
      <c r="AC119" s="872"/>
      <c r="AD119" s="872"/>
      <c r="AE119" s="873"/>
      <c r="AF119" s="874">
        <v>51938</v>
      </c>
      <c r="AG119" s="872"/>
      <c r="AH119" s="872"/>
      <c r="AI119" s="872"/>
      <c r="AJ119" s="873"/>
      <c r="AK119" s="874">
        <v>51448</v>
      </c>
      <c r="AL119" s="872"/>
      <c r="AM119" s="872"/>
      <c r="AN119" s="872"/>
      <c r="AO119" s="873"/>
      <c r="AP119" s="875">
        <v>6.1</v>
      </c>
      <c r="AQ119" s="876"/>
      <c r="AR119" s="876"/>
      <c r="AS119" s="876"/>
      <c r="AT119" s="877"/>
      <c r="AU119" s="917"/>
      <c r="AV119" s="918"/>
      <c r="AW119" s="918"/>
      <c r="AX119" s="918"/>
      <c r="AY119" s="918"/>
      <c r="AZ119" s="244" t="s">
        <v>189</v>
      </c>
      <c r="BA119" s="244"/>
      <c r="BB119" s="244"/>
      <c r="BC119" s="244"/>
      <c r="BD119" s="244"/>
      <c r="BE119" s="244"/>
      <c r="BF119" s="244"/>
      <c r="BG119" s="244"/>
      <c r="BH119" s="244"/>
      <c r="BI119" s="244"/>
      <c r="BJ119" s="244"/>
      <c r="BK119" s="244"/>
      <c r="BL119" s="244"/>
      <c r="BM119" s="244"/>
      <c r="BN119" s="244"/>
      <c r="BO119" s="860" t="s">
        <v>461</v>
      </c>
      <c r="BP119" s="861"/>
      <c r="BQ119" s="862">
        <v>2509015</v>
      </c>
      <c r="BR119" s="828"/>
      <c r="BS119" s="828"/>
      <c r="BT119" s="828"/>
      <c r="BU119" s="828"/>
      <c r="BV119" s="828">
        <v>2500502</v>
      </c>
      <c r="BW119" s="828"/>
      <c r="BX119" s="828"/>
      <c r="BY119" s="828"/>
      <c r="BZ119" s="828"/>
      <c r="CA119" s="828">
        <v>2336474</v>
      </c>
      <c r="CB119" s="828"/>
      <c r="CC119" s="828"/>
      <c r="CD119" s="828"/>
      <c r="CE119" s="828"/>
      <c r="CF119" s="731"/>
      <c r="CG119" s="732"/>
      <c r="CH119" s="732"/>
      <c r="CI119" s="732"/>
      <c r="CJ119" s="817"/>
      <c r="CK119" s="911"/>
      <c r="CL119" s="806"/>
      <c r="CM119" s="821" t="s">
        <v>462</v>
      </c>
      <c r="CN119" s="822"/>
      <c r="CO119" s="822"/>
      <c r="CP119" s="822"/>
      <c r="CQ119" s="822"/>
      <c r="CR119" s="822"/>
      <c r="CS119" s="822"/>
      <c r="CT119" s="822"/>
      <c r="CU119" s="822"/>
      <c r="CV119" s="822"/>
      <c r="CW119" s="822"/>
      <c r="CX119" s="822"/>
      <c r="CY119" s="822"/>
      <c r="CZ119" s="822"/>
      <c r="DA119" s="822"/>
      <c r="DB119" s="822"/>
      <c r="DC119" s="822"/>
      <c r="DD119" s="822"/>
      <c r="DE119" s="822"/>
      <c r="DF119" s="823"/>
      <c r="DG119" s="746" t="s">
        <v>128</v>
      </c>
      <c r="DH119" s="747"/>
      <c r="DI119" s="747"/>
      <c r="DJ119" s="747"/>
      <c r="DK119" s="748"/>
      <c r="DL119" s="749" t="s">
        <v>128</v>
      </c>
      <c r="DM119" s="747"/>
      <c r="DN119" s="747"/>
      <c r="DO119" s="747"/>
      <c r="DP119" s="748"/>
      <c r="DQ119" s="749" t="s">
        <v>128</v>
      </c>
      <c r="DR119" s="747"/>
      <c r="DS119" s="747"/>
      <c r="DT119" s="747"/>
      <c r="DU119" s="748"/>
      <c r="DV119" s="831" t="s">
        <v>128</v>
      </c>
      <c r="DW119" s="832"/>
      <c r="DX119" s="832"/>
      <c r="DY119" s="832"/>
      <c r="DZ119" s="833"/>
    </row>
    <row r="120" spans="1:130" s="221" customFormat="1" ht="26.25" customHeight="1" x14ac:dyDescent="0.15">
      <c r="A120" s="803"/>
      <c r="B120" s="804"/>
      <c r="C120" s="798" t="s">
        <v>439</v>
      </c>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6"/>
      <c r="AA120" s="762" t="s">
        <v>128</v>
      </c>
      <c r="AB120" s="763"/>
      <c r="AC120" s="763"/>
      <c r="AD120" s="763"/>
      <c r="AE120" s="764"/>
      <c r="AF120" s="765" t="s">
        <v>128</v>
      </c>
      <c r="AG120" s="763"/>
      <c r="AH120" s="763"/>
      <c r="AI120" s="763"/>
      <c r="AJ120" s="764"/>
      <c r="AK120" s="765" t="s">
        <v>128</v>
      </c>
      <c r="AL120" s="763"/>
      <c r="AM120" s="763"/>
      <c r="AN120" s="763"/>
      <c r="AO120" s="764"/>
      <c r="AP120" s="807" t="s">
        <v>128</v>
      </c>
      <c r="AQ120" s="808"/>
      <c r="AR120" s="808"/>
      <c r="AS120" s="808"/>
      <c r="AT120" s="809"/>
      <c r="AU120" s="863" t="s">
        <v>463</v>
      </c>
      <c r="AV120" s="864"/>
      <c r="AW120" s="864"/>
      <c r="AX120" s="864"/>
      <c r="AY120" s="865"/>
      <c r="AZ120" s="843" t="s">
        <v>464</v>
      </c>
      <c r="BA120" s="791"/>
      <c r="BB120" s="791"/>
      <c r="BC120" s="791"/>
      <c r="BD120" s="791"/>
      <c r="BE120" s="791"/>
      <c r="BF120" s="791"/>
      <c r="BG120" s="791"/>
      <c r="BH120" s="791"/>
      <c r="BI120" s="791"/>
      <c r="BJ120" s="791"/>
      <c r="BK120" s="791"/>
      <c r="BL120" s="791"/>
      <c r="BM120" s="791"/>
      <c r="BN120" s="791"/>
      <c r="BO120" s="791"/>
      <c r="BP120" s="792"/>
      <c r="BQ120" s="844">
        <v>358775</v>
      </c>
      <c r="BR120" s="825"/>
      <c r="BS120" s="825"/>
      <c r="BT120" s="825"/>
      <c r="BU120" s="825"/>
      <c r="BV120" s="825">
        <v>294392</v>
      </c>
      <c r="BW120" s="825"/>
      <c r="BX120" s="825"/>
      <c r="BY120" s="825"/>
      <c r="BZ120" s="825"/>
      <c r="CA120" s="825">
        <v>389755</v>
      </c>
      <c r="CB120" s="825"/>
      <c r="CC120" s="825"/>
      <c r="CD120" s="825"/>
      <c r="CE120" s="825"/>
      <c r="CF120" s="849">
        <v>46.3</v>
      </c>
      <c r="CG120" s="850"/>
      <c r="CH120" s="850"/>
      <c r="CI120" s="850"/>
      <c r="CJ120" s="850"/>
      <c r="CK120" s="851" t="s">
        <v>465</v>
      </c>
      <c r="CL120" s="835"/>
      <c r="CM120" s="835"/>
      <c r="CN120" s="835"/>
      <c r="CO120" s="836"/>
      <c r="CP120" s="855" t="s">
        <v>406</v>
      </c>
      <c r="CQ120" s="856"/>
      <c r="CR120" s="856"/>
      <c r="CS120" s="856"/>
      <c r="CT120" s="856"/>
      <c r="CU120" s="856"/>
      <c r="CV120" s="856"/>
      <c r="CW120" s="856"/>
      <c r="CX120" s="856"/>
      <c r="CY120" s="856"/>
      <c r="CZ120" s="856"/>
      <c r="DA120" s="856"/>
      <c r="DB120" s="856"/>
      <c r="DC120" s="856"/>
      <c r="DD120" s="856"/>
      <c r="DE120" s="856"/>
      <c r="DF120" s="857"/>
      <c r="DG120" s="844">
        <v>296983</v>
      </c>
      <c r="DH120" s="825"/>
      <c r="DI120" s="825"/>
      <c r="DJ120" s="825"/>
      <c r="DK120" s="825"/>
      <c r="DL120" s="825">
        <v>297119</v>
      </c>
      <c r="DM120" s="825"/>
      <c r="DN120" s="825"/>
      <c r="DO120" s="825"/>
      <c r="DP120" s="825"/>
      <c r="DQ120" s="825">
        <v>254434</v>
      </c>
      <c r="DR120" s="825"/>
      <c r="DS120" s="825"/>
      <c r="DT120" s="825"/>
      <c r="DU120" s="825"/>
      <c r="DV120" s="826">
        <v>30.2</v>
      </c>
      <c r="DW120" s="826"/>
      <c r="DX120" s="826"/>
      <c r="DY120" s="826"/>
      <c r="DZ120" s="827"/>
    </row>
    <row r="121" spans="1:130" s="221" customFormat="1" ht="26.25" customHeight="1" x14ac:dyDescent="0.15">
      <c r="A121" s="803"/>
      <c r="B121" s="804"/>
      <c r="C121" s="846" t="s">
        <v>466</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62" t="s">
        <v>128</v>
      </c>
      <c r="AB121" s="763"/>
      <c r="AC121" s="763"/>
      <c r="AD121" s="763"/>
      <c r="AE121" s="764"/>
      <c r="AF121" s="765" t="s">
        <v>128</v>
      </c>
      <c r="AG121" s="763"/>
      <c r="AH121" s="763"/>
      <c r="AI121" s="763"/>
      <c r="AJ121" s="764"/>
      <c r="AK121" s="765" t="s">
        <v>128</v>
      </c>
      <c r="AL121" s="763"/>
      <c r="AM121" s="763"/>
      <c r="AN121" s="763"/>
      <c r="AO121" s="764"/>
      <c r="AP121" s="807" t="s">
        <v>128</v>
      </c>
      <c r="AQ121" s="808"/>
      <c r="AR121" s="808"/>
      <c r="AS121" s="808"/>
      <c r="AT121" s="809"/>
      <c r="AU121" s="866"/>
      <c r="AV121" s="867"/>
      <c r="AW121" s="867"/>
      <c r="AX121" s="867"/>
      <c r="AY121" s="868"/>
      <c r="AZ121" s="798" t="s">
        <v>467</v>
      </c>
      <c r="BA121" s="735"/>
      <c r="BB121" s="735"/>
      <c r="BC121" s="735"/>
      <c r="BD121" s="735"/>
      <c r="BE121" s="735"/>
      <c r="BF121" s="735"/>
      <c r="BG121" s="735"/>
      <c r="BH121" s="735"/>
      <c r="BI121" s="735"/>
      <c r="BJ121" s="735"/>
      <c r="BK121" s="735"/>
      <c r="BL121" s="735"/>
      <c r="BM121" s="735"/>
      <c r="BN121" s="735"/>
      <c r="BO121" s="735"/>
      <c r="BP121" s="736"/>
      <c r="BQ121" s="799">
        <v>7284</v>
      </c>
      <c r="BR121" s="800"/>
      <c r="BS121" s="800"/>
      <c r="BT121" s="800"/>
      <c r="BU121" s="800"/>
      <c r="BV121" s="800">
        <v>5284</v>
      </c>
      <c r="BW121" s="800"/>
      <c r="BX121" s="800"/>
      <c r="BY121" s="800"/>
      <c r="BZ121" s="800"/>
      <c r="CA121" s="800">
        <v>18037</v>
      </c>
      <c r="CB121" s="800"/>
      <c r="CC121" s="800"/>
      <c r="CD121" s="800"/>
      <c r="CE121" s="800"/>
      <c r="CF121" s="858">
        <v>2.1</v>
      </c>
      <c r="CG121" s="859"/>
      <c r="CH121" s="859"/>
      <c r="CI121" s="859"/>
      <c r="CJ121" s="859"/>
      <c r="CK121" s="852"/>
      <c r="CL121" s="838"/>
      <c r="CM121" s="838"/>
      <c r="CN121" s="838"/>
      <c r="CO121" s="839"/>
      <c r="CP121" s="818" t="s">
        <v>408</v>
      </c>
      <c r="CQ121" s="819"/>
      <c r="CR121" s="819"/>
      <c r="CS121" s="819"/>
      <c r="CT121" s="819"/>
      <c r="CU121" s="819"/>
      <c r="CV121" s="819"/>
      <c r="CW121" s="819"/>
      <c r="CX121" s="819"/>
      <c r="CY121" s="819"/>
      <c r="CZ121" s="819"/>
      <c r="DA121" s="819"/>
      <c r="DB121" s="819"/>
      <c r="DC121" s="819"/>
      <c r="DD121" s="819"/>
      <c r="DE121" s="819"/>
      <c r="DF121" s="820"/>
      <c r="DG121" s="799">
        <v>225930</v>
      </c>
      <c r="DH121" s="800"/>
      <c r="DI121" s="800"/>
      <c r="DJ121" s="800"/>
      <c r="DK121" s="800"/>
      <c r="DL121" s="800">
        <v>214203</v>
      </c>
      <c r="DM121" s="800"/>
      <c r="DN121" s="800"/>
      <c r="DO121" s="800"/>
      <c r="DP121" s="800"/>
      <c r="DQ121" s="800">
        <v>202884</v>
      </c>
      <c r="DR121" s="800"/>
      <c r="DS121" s="800"/>
      <c r="DT121" s="800"/>
      <c r="DU121" s="800"/>
      <c r="DV121" s="777">
        <v>24.1</v>
      </c>
      <c r="DW121" s="777"/>
      <c r="DX121" s="777"/>
      <c r="DY121" s="777"/>
      <c r="DZ121" s="778"/>
    </row>
    <row r="122" spans="1:130" s="221" customFormat="1" ht="26.25" customHeight="1" x14ac:dyDescent="0.15">
      <c r="A122" s="803"/>
      <c r="B122" s="804"/>
      <c r="C122" s="798" t="s">
        <v>449</v>
      </c>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6"/>
      <c r="AA122" s="762" t="s">
        <v>128</v>
      </c>
      <c r="AB122" s="763"/>
      <c r="AC122" s="763"/>
      <c r="AD122" s="763"/>
      <c r="AE122" s="764"/>
      <c r="AF122" s="765" t="s">
        <v>128</v>
      </c>
      <c r="AG122" s="763"/>
      <c r="AH122" s="763"/>
      <c r="AI122" s="763"/>
      <c r="AJ122" s="764"/>
      <c r="AK122" s="765" t="s">
        <v>128</v>
      </c>
      <c r="AL122" s="763"/>
      <c r="AM122" s="763"/>
      <c r="AN122" s="763"/>
      <c r="AO122" s="764"/>
      <c r="AP122" s="807" t="s">
        <v>128</v>
      </c>
      <c r="AQ122" s="808"/>
      <c r="AR122" s="808"/>
      <c r="AS122" s="808"/>
      <c r="AT122" s="809"/>
      <c r="AU122" s="866"/>
      <c r="AV122" s="867"/>
      <c r="AW122" s="867"/>
      <c r="AX122" s="867"/>
      <c r="AY122" s="868"/>
      <c r="AZ122" s="821" t="s">
        <v>468</v>
      </c>
      <c r="BA122" s="822"/>
      <c r="BB122" s="822"/>
      <c r="BC122" s="822"/>
      <c r="BD122" s="822"/>
      <c r="BE122" s="822"/>
      <c r="BF122" s="822"/>
      <c r="BG122" s="822"/>
      <c r="BH122" s="822"/>
      <c r="BI122" s="822"/>
      <c r="BJ122" s="822"/>
      <c r="BK122" s="822"/>
      <c r="BL122" s="822"/>
      <c r="BM122" s="822"/>
      <c r="BN122" s="822"/>
      <c r="BO122" s="822"/>
      <c r="BP122" s="823"/>
      <c r="BQ122" s="862">
        <v>1108851</v>
      </c>
      <c r="BR122" s="828"/>
      <c r="BS122" s="828"/>
      <c r="BT122" s="828"/>
      <c r="BU122" s="828"/>
      <c r="BV122" s="828">
        <v>1150641</v>
      </c>
      <c r="BW122" s="828"/>
      <c r="BX122" s="828"/>
      <c r="BY122" s="828"/>
      <c r="BZ122" s="828"/>
      <c r="CA122" s="828">
        <v>1094077</v>
      </c>
      <c r="CB122" s="828"/>
      <c r="CC122" s="828"/>
      <c r="CD122" s="828"/>
      <c r="CE122" s="828"/>
      <c r="CF122" s="829">
        <v>129.9</v>
      </c>
      <c r="CG122" s="830"/>
      <c r="CH122" s="830"/>
      <c r="CI122" s="830"/>
      <c r="CJ122" s="830"/>
      <c r="CK122" s="852"/>
      <c r="CL122" s="838"/>
      <c r="CM122" s="838"/>
      <c r="CN122" s="838"/>
      <c r="CO122" s="839"/>
      <c r="CP122" s="818" t="s">
        <v>409</v>
      </c>
      <c r="CQ122" s="819"/>
      <c r="CR122" s="819"/>
      <c r="CS122" s="819"/>
      <c r="CT122" s="819"/>
      <c r="CU122" s="819"/>
      <c r="CV122" s="819"/>
      <c r="CW122" s="819"/>
      <c r="CX122" s="819"/>
      <c r="CY122" s="819"/>
      <c r="CZ122" s="819"/>
      <c r="DA122" s="819"/>
      <c r="DB122" s="819"/>
      <c r="DC122" s="819"/>
      <c r="DD122" s="819"/>
      <c r="DE122" s="819"/>
      <c r="DF122" s="820"/>
      <c r="DG122" s="799">
        <v>42891</v>
      </c>
      <c r="DH122" s="800"/>
      <c r="DI122" s="800"/>
      <c r="DJ122" s="800"/>
      <c r="DK122" s="800"/>
      <c r="DL122" s="800">
        <v>39377</v>
      </c>
      <c r="DM122" s="800"/>
      <c r="DN122" s="800"/>
      <c r="DO122" s="800"/>
      <c r="DP122" s="800"/>
      <c r="DQ122" s="800">
        <v>35803</v>
      </c>
      <c r="DR122" s="800"/>
      <c r="DS122" s="800"/>
      <c r="DT122" s="800"/>
      <c r="DU122" s="800"/>
      <c r="DV122" s="777">
        <v>4.3</v>
      </c>
      <c r="DW122" s="777"/>
      <c r="DX122" s="777"/>
      <c r="DY122" s="777"/>
      <c r="DZ122" s="778"/>
    </row>
    <row r="123" spans="1:130" s="221" customFormat="1" ht="26.25" customHeight="1" x14ac:dyDescent="0.15">
      <c r="A123" s="803"/>
      <c r="B123" s="804"/>
      <c r="C123" s="798" t="s">
        <v>455</v>
      </c>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6"/>
      <c r="AA123" s="762" t="s">
        <v>128</v>
      </c>
      <c r="AB123" s="763"/>
      <c r="AC123" s="763"/>
      <c r="AD123" s="763"/>
      <c r="AE123" s="764"/>
      <c r="AF123" s="765" t="s">
        <v>128</v>
      </c>
      <c r="AG123" s="763"/>
      <c r="AH123" s="763"/>
      <c r="AI123" s="763"/>
      <c r="AJ123" s="764"/>
      <c r="AK123" s="765" t="s">
        <v>128</v>
      </c>
      <c r="AL123" s="763"/>
      <c r="AM123" s="763"/>
      <c r="AN123" s="763"/>
      <c r="AO123" s="764"/>
      <c r="AP123" s="807" t="s">
        <v>128</v>
      </c>
      <c r="AQ123" s="808"/>
      <c r="AR123" s="808"/>
      <c r="AS123" s="808"/>
      <c r="AT123" s="809"/>
      <c r="AU123" s="869"/>
      <c r="AV123" s="870"/>
      <c r="AW123" s="870"/>
      <c r="AX123" s="870"/>
      <c r="AY123" s="870"/>
      <c r="AZ123" s="244" t="s">
        <v>189</v>
      </c>
      <c r="BA123" s="244"/>
      <c r="BB123" s="244"/>
      <c r="BC123" s="244"/>
      <c r="BD123" s="244"/>
      <c r="BE123" s="244"/>
      <c r="BF123" s="244"/>
      <c r="BG123" s="244"/>
      <c r="BH123" s="244"/>
      <c r="BI123" s="244"/>
      <c r="BJ123" s="244"/>
      <c r="BK123" s="244"/>
      <c r="BL123" s="244"/>
      <c r="BM123" s="244"/>
      <c r="BN123" s="244"/>
      <c r="BO123" s="860" t="s">
        <v>469</v>
      </c>
      <c r="BP123" s="861"/>
      <c r="BQ123" s="815">
        <v>1474910</v>
      </c>
      <c r="BR123" s="816"/>
      <c r="BS123" s="816"/>
      <c r="BT123" s="816"/>
      <c r="BU123" s="816"/>
      <c r="BV123" s="816">
        <v>1450317</v>
      </c>
      <c r="BW123" s="816"/>
      <c r="BX123" s="816"/>
      <c r="BY123" s="816"/>
      <c r="BZ123" s="816"/>
      <c r="CA123" s="816">
        <v>1501869</v>
      </c>
      <c r="CB123" s="816"/>
      <c r="CC123" s="816"/>
      <c r="CD123" s="816"/>
      <c r="CE123" s="816"/>
      <c r="CF123" s="731"/>
      <c r="CG123" s="732"/>
      <c r="CH123" s="732"/>
      <c r="CI123" s="732"/>
      <c r="CJ123" s="817"/>
      <c r="CK123" s="852"/>
      <c r="CL123" s="838"/>
      <c r="CM123" s="838"/>
      <c r="CN123" s="838"/>
      <c r="CO123" s="839"/>
      <c r="CP123" s="818" t="s">
        <v>410</v>
      </c>
      <c r="CQ123" s="819"/>
      <c r="CR123" s="819"/>
      <c r="CS123" s="819"/>
      <c r="CT123" s="819"/>
      <c r="CU123" s="819"/>
      <c r="CV123" s="819"/>
      <c r="CW123" s="819"/>
      <c r="CX123" s="819"/>
      <c r="CY123" s="819"/>
      <c r="CZ123" s="819"/>
      <c r="DA123" s="819"/>
      <c r="DB123" s="819"/>
      <c r="DC123" s="819"/>
      <c r="DD123" s="819"/>
      <c r="DE123" s="819"/>
      <c r="DF123" s="820"/>
      <c r="DG123" s="762">
        <v>7515</v>
      </c>
      <c r="DH123" s="763"/>
      <c r="DI123" s="763"/>
      <c r="DJ123" s="763"/>
      <c r="DK123" s="764"/>
      <c r="DL123" s="765">
        <v>6926</v>
      </c>
      <c r="DM123" s="763"/>
      <c r="DN123" s="763"/>
      <c r="DO123" s="763"/>
      <c r="DP123" s="764"/>
      <c r="DQ123" s="765">
        <v>6319</v>
      </c>
      <c r="DR123" s="763"/>
      <c r="DS123" s="763"/>
      <c r="DT123" s="763"/>
      <c r="DU123" s="764"/>
      <c r="DV123" s="807">
        <v>0.8</v>
      </c>
      <c r="DW123" s="808"/>
      <c r="DX123" s="808"/>
      <c r="DY123" s="808"/>
      <c r="DZ123" s="809"/>
    </row>
    <row r="124" spans="1:130" s="221" customFormat="1" ht="26.25" customHeight="1" thickBot="1" x14ac:dyDescent="0.2">
      <c r="A124" s="803"/>
      <c r="B124" s="804"/>
      <c r="C124" s="798" t="s">
        <v>458</v>
      </c>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6"/>
      <c r="AA124" s="762" t="s">
        <v>128</v>
      </c>
      <c r="AB124" s="763"/>
      <c r="AC124" s="763"/>
      <c r="AD124" s="763"/>
      <c r="AE124" s="764"/>
      <c r="AF124" s="765" t="s">
        <v>128</v>
      </c>
      <c r="AG124" s="763"/>
      <c r="AH124" s="763"/>
      <c r="AI124" s="763"/>
      <c r="AJ124" s="764"/>
      <c r="AK124" s="765" t="s">
        <v>128</v>
      </c>
      <c r="AL124" s="763"/>
      <c r="AM124" s="763"/>
      <c r="AN124" s="763"/>
      <c r="AO124" s="764"/>
      <c r="AP124" s="807" t="s">
        <v>128</v>
      </c>
      <c r="AQ124" s="808"/>
      <c r="AR124" s="808"/>
      <c r="AS124" s="808"/>
      <c r="AT124" s="809"/>
      <c r="AU124" s="810" t="s">
        <v>470</v>
      </c>
      <c r="AV124" s="811"/>
      <c r="AW124" s="811"/>
      <c r="AX124" s="811"/>
      <c r="AY124" s="811"/>
      <c r="AZ124" s="811"/>
      <c r="BA124" s="811"/>
      <c r="BB124" s="811"/>
      <c r="BC124" s="811"/>
      <c r="BD124" s="811"/>
      <c r="BE124" s="811"/>
      <c r="BF124" s="811"/>
      <c r="BG124" s="811"/>
      <c r="BH124" s="811"/>
      <c r="BI124" s="811"/>
      <c r="BJ124" s="811"/>
      <c r="BK124" s="811"/>
      <c r="BL124" s="811"/>
      <c r="BM124" s="811"/>
      <c r="BN124" s="811"/>
      <c r="BO124" s="811"/>
      <c r="BP124" s="812"/>
      <c r="BQ124" s="813">
        <v>154.1</v>
      </c>
      <c r="BR124" s="814"/>
      <c r="BS124" s="814"/>
      <c r="BT124" s="814"/>
      <c r="BU124" s="814"/>
      <c r="BV124" s="814">
        <v>147.9</v>
      </c>
      <c r="BW124" s="814"/>
      <c r="BX124" s="814"/>
      <c r="BY124" s="814"/>
      <c r="BZ124" s="814"/>
      <c r="CA124" s="814">
        <v>99</v>
      </c>
      <c r="CB124" s="814"/>
      <c r="CC124" s="814"/>
      <c r="CD124" s="814"/>
      <c r="CE124" s="814"/>
      <c r="CF124" s="709"/>
      <c r="CG124" s="710"/>
      <c r="CH124" s="710"/>
      <c r="CI124" s="710"/>
      <c r="CJ124" s="845"/>
      <c r="CK124" s="853"/>
      <c r="CL124" s="853"/>
      <c r="CM124" s="853"/>
      <c r="CN124" s="853"/>
      <c r="CO124" s="854"/>
      <c r="CP124" s="818" t="s">
        <v>471</v>
      </c>
      <c r="CQ124" s="819"/>
      <c r="CR124" s="819"/>
      <c r="CS124" s="819"/>
      <c r="CT124" s="819"/>
      <c r="CU124" s="819"/>
      <c r="CV124" s="819"/>
      <c r="CW124" s="819"/>
      <c r="CX124" s="819"/>
      <c r="CY124" s="819"/>
      <c r="CZ124" s="819"/>
      <c r="DA124" s="819"/>
      <c r="DB124" s="819"/>
      <c r="DC124" s="819"/>
      <c r="DD124" s="819"/>
      <c r="DE124" s="819"/>
      <c r="DF124" s="820"/>
      <c r="DG124" s="746" t="s">
        <v>128</v>
      </c>
      <c r="DH124" s="747"/>
      <c r="DI124" s="747"/>
      <c r="DJ124" s="747"/>
      <c r="DK124" s="748"/>
      <c r="DL124" s="749" t="s">
        <v>128</v>
      </c>
      <c r="DM124" s="747"/>
      <c r="DN124" s="747"/>
      <c r="DO124" s="747"/>
      <c r="DP124" s="748"/>
      <c r="DQ124" s="749" t="s">
        <v>128</v>
      </c>
      <c r="DR124" s="747"/>
      <c r="DS124" s="747"/>
      <c r="DT124" s="747"/>
      <c r="DU124" s="748"/>
      <c r="DV124" s="831" t="s">
        <v>128</v>
      </c>
      <c r="DW124" s="832"/>
      <c r="DX124" s="832"/>
      <c r="DY124" s="832"/>
      <c r="DZ124" s="833"/>
    </row>
    <row r="125" spans="1:130" s="221" customFormat="1" ht="26.25" customHeight="1" x14ac:dyDescent="0.15">
      <c r="A125" s="803"/>
      <c r="B125" s="804"/>
      <c r="C125" s="798" t="s">
        <v>460</v>
      </c>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6"/>
      <c r="AA125" s="762" t="s">
        <v>128</v>
      </c>
      <c r="AB125" s="763"/>
      <c r="AC125" s="763"/>
      <c r="AD125" s="763"/>
      <c r="AE125" s="764"/>
      <c r="AF125" s="765" t="s">
        <v>128</v>
      </c>
      <c r="AG125" s="763"/>
      <c r="AH125" s="763"/>
      <c r="AI125" s="763"/>
      <c r="AJ125" s="764"/>
      <c r="AK125" s="765" t="s">
        <v>128</v>
      </c>
      <c r="AL125" s="763"/>
      <c r="AM125" s="763"/>
      <c r="AN125" s="763"/>
      <c r="AO125" s="764"/>
      <c r="AP125" s="807" t="s">
        <v>128</v>
      </c>
      <c r="AQ125" s="808"/>
      <c r="AR125" s="808"/>
      <c r="AS125" s="808"/>
      <c r="AT125" s="809"/>
      <c r="AU125" s="242"/>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34" t="s">
        <v>472</v>
      </c>
      <c r="CL125" s="835"/>
      <c r="CM125" s="835"/>
      <c r="CN125" s="835"/>
      <c r="CO125" s="836"/>
      <c r="CP125" s="843" t="s">
        <v>473</v>
      </c>
      <c r="CQ125" s="791"/>
      <c r="CR125" s="791"/>
      <c r="CS125" s="791"/>
      <c r="CT125" s="791"/>
      <c r="CU125" s="791"/>
      <c r="CV125" s="791"/>
      <c r="CW125" s="791"/>
      <c r="CX125" s="791"/>
      <c r="CY125" s="791"/>
      <c r="CZ125" s="791"/>
      <c r="DA125" s="791"/>
      <c r="DB125" s="791"/>
      <c r="DC125" s="791"/>
      <c r="DD125" s="791"/>
      <c r="DE125" s="791"/>
      <c r="DF125" s="792"/>
      <c r="DG125" s="844" t="s">
        <v>128</v>
      </c>
      <c r="DH125" s="825"/>
      <c r="DI125" s="825"/>
      <c r="DJ125" s="825"/>
      <c r="DK125" s="825"/>
      <c r="DL125" s="825" t="s">
        <v>128</v>
      </c>
      <c r="DM125" s="825"/>
      <c r="DN125" s="825"/>
      <c r="DO125" s="825"/>
      <c r="DP125" s="825"/>
      <c r="DQ125" s="825" t="s">
        <v>128</v>
      </c>
      <c r="DR125" s="825"/>
      <c r="DS125" s="825"/>
      <c r="DT125" s="825"/>
      <c r="DU125" s="825"/>
      <c r="DV125" s="826" t="s">
        <v>128</v>
      </c>
      <c r="DW125" s="826"/>
      <c r="DX125" s="826"/>
      <c r="DY125" s="826"/>
      <c r="DZ125" s="827"/>
    </row>
    <row r="126" spans="1:130" s="221" customFormat="1" ht="26.25" customHeight="1" thickBot="1" x14ac:dyDescent="0.2">
      <c r="A126" s="803"/>
      <c r="B126" s="804"/>
      <c r="C126" s="798" t="s">
        <v>462</v>
      </c>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6"/>
      <c r="AA126" s="762" t="s">
        <v>128</v>
      </c>
      <c r="AB126" s="763"/>
      <c r="AC126" s="763"/>
      <c r="AD126" s="763"/>
      <c r="AE126" s="764"/>
      <c r="AF126" s="765" t="s">
        <v>128</v>
      </c>
      <c r="AG126" s="763"/>
      <c r="AH126" s="763"/>
      <c r="AI126" s="763"/>
      <c r="AJ126" s="764"/>
      <c r="AK126" s="765" t="s">
        <v>128</v>
      </c>
      <c r="AL126" s="763"/>
      <c r="AM126" s="763"/>
      <c r="AN126" s="763"/>
      <c r="AO126" s="764"/>
      <c r="AP126" s="807" t="s">
        <v>128</v>
      </c>
      <c r="AQ126" s="808"/>
      <c r="AR126" s="808"/>
      <c r="AS126" s="808"/>
      <c r="AT126" s="809"/>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37"/>
      <c r="CL126" s="838"/>
      <c r="CM126" s="838"/>
      <c r="CN126" s="838"/>
      <c r="CO126" s="839"/>
      <c r="CP126" s="798" t="s">
        <v>474</v>
      </c>
      <c r="CQ126" s="735"/>
      <c r="CR126" s="735"/>
      <c r="CS126" s="735"/>
      <c r="CT126" s="735"/>
      <c r="CU126" s="735"/>
      <c r="CV126" s="735"/>
      <c r="CW126" s="735"/>
      <c r="CX126" s="735"/>
      <c r="CY126" s="735"/>
      <c r="CZ126" s="735"/>
      <c r="DA126" s="735"/>
      <c r="DB126" s="735"/>
      <c r="DC126" s="735"/>
      <c r="DD126" s="735"/>
      <c r="DE126" s="735"/>
      <c r="DF126" s="736"/>
      <c r="DG126" s="799" t="s">
        <v>128</v>
      </c>
      <c r="DH126" s="800"/>
      <c r="DI126" s="800"/>
      <c r="DJ126" s="800"/>
      <c r="DK126" s="800"/>
      <c r="DL126" s="800" t="s">
        <v>128</v>
      </c>
      <c r="DM126" s="800"/>
      <c r="DN126" s="800"/>
      <c r="DO126" s="800"/>
      <c r="DP126" s="800"/>
      <c r="DQ126" s="800" t="s">
        <v>128</v>
      </c>
      <c r="DR126" s="800"/>
      <c r="DS126" s="800"/>
      <c r="DT126" s="800"/>
      <c r="DU126" s="800"/>
      <c r="DV126" s="777" t="s">
        <v>128</v>
      </c>
      <c r="DW126" s="777"/>
      <c r="DX126" s="777"/>
      <c r="DY126" s="777"/>
      <c r="DZ126" s="778"/>
    </row>
    <row r="127" spans="1:130" s="221" customFormat="1" ht="26.25" customHeight="1" x14ac:dyDescent="0.15">
      <c r="A127" s="805"/>
      <c r="B127" s="806"/>
      <c r="C127" s="821" t="s">
        <v>475</v>
      </c>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3"/>
      <c r="AA127" s="762" t="s">
        <v>128</v>
      </c>
      <c r="AB127" s="763"/>
      <c r="AC127" s="763"/>
      <c r="AD127" s="763"/>
      <c r="AE127" s="764"/>
      <c r="AF127" s="765" t="s">
        <v>128</v>
      </c>
      <c r="AG127" s="763"/>
      <c r="AH127" s="763"/>
      <c r="AI127" s="763"/>
      <c r="AJ127" s="764"/>
      <c r="AK127" s="765" t="s">
        <v>128</v>
      </c>
      <c r="AL127" s="763"/>
      <c r="AM127" s="763"/>
      <c r="AN127" s="763"/>
      <c r="AO127" s="764"/>
      <c r="AP127" s="807" t="s">
        <v>128</v>
      </c>
      <c r="AQ127" s="808"/>
      <c r="AR127" s="808"/>
      <c r="AS127" s="808"/>
      <c r="AT127" s="809"/>
      <c r="AU127" s="223"/>
      <c r="AV127" s="223"/>
      <c r="AW127" s="223"/>
      <c r="AX127" s="824" t="s">
        <v>476</v>
      </c>
      <c r="AY127" s="795"/>
      <c r="AZ127" s="795"/>
      <c r="BA127" s="795"/>
      <c r="BB127" s="795"/>
      <c r="BC127" s="795"/>
      <c r="BD127" s="795"/>
      <c r="BE127" s="796"/>
      <c r="BF127" s="794" t="s">
        <v>477</v>
      </c>
      <c r="BG127" s="795"/>
      <c r="BH127" s="795"/>
      <c r="BI127" s="795"/>
      <c r="BJ127" s="795"/>
      <c r="BK127" s="795"/>
      <c r="BL127" s="796"/>
      <c r="BM127" s="794" t="s">
        <v>478</v>
      </c>
      <c r="BN127" s="795"/>
      <c r="BO127" s="795"/>
      <c r="BP127" s="795"/>
      <c r="BQ127" s="795"/>
      <c r="BR127" s="795"/>
      <c r="BS127" s="796"/>
      <c r="BT127" s="794" t="s">
        <v>479</v>
      </c>
      <c r="BU127" s="795"/>
      <c r="BV127" s="795"/>
      <c r="BW127" s="795"/>
      <c r="BX127" s="795"/>
      <c r="BY127" s="795"/>
      <c r="BZ127" s="797"/>
      <c r="CA127" s="223"/>
      <c r="CB127" s="223"/>
      <c r="CC127" s="223"/>
      <c r="CD127" s="246"/>
      <c r="CE127" s="246"/>
      <c r="CF127" s="246"/>
      <c r="CG127" s="223"/>
      <c r="CH127" s="223"/>
      <c r="CI127" s="223"/>
      <c r="CJ127" s="245"/>
      <c r="CK127" s="837"/>
      <c r="CL127" s="838"/>
      <c r="CM127" s="838"/>
      <c r="CN127" s="838"/>
      <c r="CO127" s="839"/>
      <c r="CP127" s="798" t="s">
        <v>480</v>
      </c>
      <c r="CQ127" s="735"/>
      <c r="CR127" s="735"/>
      <c r="CS127" s="735"/>
      <c r="CT127" s="735"/>
      <c r="CU127" s="735"/>
      <c r="CV127" s="735"/>
      <c r="CW127" s="735"/>
      <c r="CX127" s="735"/>
      <c r="CY127" s="735"/>
      <c r="CZ127" s="735"/>
      <c r="DA127" s="735"/>
      <c r="DB127" s="735"/>
      <c r="DC127" s="735"/>
      <c r="DD127" s="735"/>
      <c r="DE127" s="735"/>
      <c r="DF127" s="736"/>
      <c r="DG127" s="799" t="s">
        <v>128</v>
      </c>
      <c r="DH127" s="800"/>
      <c r="DI127" s="800"/>
      <c r="DJ127" s="800"/>
      <c r="DK127" s="800"/>
      <c r="DL127" s="800" t="s">
        <v>128</v>
      </c>
      <c r="DM127" s="800"/>
      <c r="DN127" s="800"/>
      <c r="DO127" s="800"/>
      <c r="DP127" s="800"/>
      <c r="DQ127" s="800" t="s">
        <v>128</v>
      </c>
      <c r="DR127" s="800"/>
      <c r="DS127" s="800"/>
      <c r="DT127" s="800"/>
      <c r="DU127" s="800"/>
      <c r="DV127" s="777" t="s">
        <v>128</v>
      </c>
      <c r="DW127" s="777"/>
      <c r="DX127" s="777"/>
      <c r="DY127" s="777"/>
      <c r="DZ127" s="778"/>
    </row>
    <row r="128" spans="1:130" s="221" customFormat="1" ht="26.25" customHeight="1" thickBot="1" x14ac:dyDescent="0.2">
      <c r="A128" s="779" t="s">
        <v>481</v>
      </c>
      <c r="B128" s="780"/>
      <c r="C128" s="780"/>
      <c r="D128" s="780"/>
      <c r="E128" s="780"/>
      <c r="F128" s="780"/>
      <c r="G128" s="780"/>
      <c r="H128" s="780"/>
      <c r="I128" s="780"/>
      <c r="J128" s="780"/>
      <c r="K128" s="780"/>
      <c r="L128" s="780"/>
      <c r="M128" s="780"/>
      <c r="N128" s="780"/>
      <c r="O128" s="780"/>
      <c r="P128" s="780"/>
      <c r="Q128" s="780"/>
      <c r="R128" s="780"/>
      <c r="S128" s="780"/>
      <c r="T128" s="780"/>
      <c r="U128" s="780"/>
      <c r="V128" s="780"/>
      <c r="W128" s="781" t="s">
        <v>482</v>
      </c>
      <c r="X128" s="781"/>
      <c r="Y128" s="781"/>
      <c r="Z128" s="782"/>
      <c r="AA128" s="783">
        <v>4003</v>
      </c>
      <c r="AB128" s="784"/>
      <c r="AC128" s="784"/>
      <c r="AD128" s="784"/>
      <c r="AE128" s="785"/>
      <c r="AF128" s="786">
        <v>1459</v>
      </c>
      <c r="AG128" s="784"/>
      <c r="AH128" s="784"/>
      <c r="AI128" s="784"/>
      <c r="AJ128" s="785"/>
      <c r="AK128" s="786">
        <v>3667</v>
      </c>
      <c r="AL128" s="784"/>
      <c r="AM128" s="784"/>
      <c r="AN128" s="784"/>
      <c r="AO128" s="785"/>
      <c r="AP128" s="787"/>
      <c r="AQ128" s="788"/>
      <c r="AR128" s="788"/>
      <c r="AS128" s="788"/>
      <c r="AT128" s="789"/>
      <c r="AU128" s="223"/>
      <c r="AV128" s="223"/>
      <c r="AW128" s="223"/>
      <c r="AX128" s="790" t="s">
        <v>483</v>
      </c>
      <c r="AY128" s="791"/>
      <c r="AZ128" s="791"/>
      <c r="BA128" s="791"/>
      <c r="BB128" s="791"/>
      <c r="BC128" s="791"/>
      <c r="BD128" s="791"/>
      <c r="BE128" s="792"/>
      <c r="BF128" s="769" t="s">
        <v>128</v>
      </c>
      <c r="BG128" s="770"/>
      <c r="BH128" s="770"/>
      <c r="BI128" s="770"/>
      <c r="BJ128" s="770"/>
      <c r="BK128" s="770"/>
      <c r="BL128" s="793"/>
      <c r="BM128" s="769">
        <v>15</v>
      </c>
      <c r="BN128" s="770"/>
      <c r="BO128" s="770"/>
      <c r="BP128" s="770"/>
      <c r="BQ128" s="770"/>
      <c r="BR128" s="770"/>
      <c r="BS128" s="793"/>
      <c r="BT128" s="769">
        <v>20</v>
      </c>
      <c r="BU128" s="770"/>
      <c r="BV128" s="770"/>
      <c r="BW128" s="770"/>
      <c r="BX128" s="770"/>
      <c r="BY128" s="770"/>
      <c r="BZ128" s="771"/>
      <c r="CA128" s="246"/>
      <c r="CB128" s="246"/>
      <c r="CC128" s="246"/>
      <c r="CD128" s="246"/>
      <c r="CE128" s="246"/>
      <c r="CF128" s="246"/>
      <c r="CG128" s="223"/>
      <c r="CH128" s="223"/>
      <c r="CI128" s="223"/>
      <c r="CJ128" s="245"/>
      <c r="CK128" s="840"/>
      <c r="CL128" s="841"/>
      <c r="CM128" s="841"/>
      <c r="CN128" s="841"/>
      <c r="CO128" s="842"/>
      <c r="CP128" s="772" t="s">
        <v>484</v>
      </c>
      <c r="CQ128" s="713"/>
      <c r="CR128" s="713"/>
      <c r="CS128" s="713"/>
      <c r="CT128" s="713"/>
      <c r="CU128" s="713"/>
      <c r="CV128" s="713"/>
      <c r="CW128" s="713"/>
      <c r="CX128" s="713"/>
      <c r="CY128" s="713"/>
      <c r="CZ128" s="713"/>
      <c r="DA128" s="713"/>
      <c r="DB128" s="713"/>
      <c r="DC128" s="713"/>
      <c r="DD128" s="713"/>
      <c r="DE128" s="713"/>
      <c r="DF128" s="714"/>
      <c r="DG128" s="773" t="s">
        <v>128</v>
      </c>
      <c r="DH128" s="774"/>
      <c r="DI128" s="774"/>
      <c r="DJ128" s="774"/>
      <c r="DK128" s="774"/>
      <c r="DL128" s="774" t="s">
        <v>128</v>
      </c>
      <c r="DM128" s="774"/>
      <c r="DN128" s="774"/>
      <c r="DO128" s="774"/>
      <c r="DP128" s="774"/>
      <c r="DQ128" s="774" t="s">
        <v>128</v>
      </c>
      <c r="DR128" s="774"/>
      <c r="DS128" s="774"/>
      <c r="DT128" s="774"/>
      <c r="DU128" s="774"/>
      <c r="DV128" s="775" t="s">
        <v>128</v>
      </c>
      <c r="DW128" s="775"/>
      <c r="DX128" s="775"/>
      <c r="DY128" s="775"/>
      <c r="DZ128" s="776"/>
    </row>
    <row r="129" spans="1:131" s="221" customFormat="1" ht="26.25" customHeight="1" x14ac:dyDescent="0.15">
      <c r="A129" s="757" t="s">
        <v>107</v>
      </c>
      <c r="B129" s="758"/>
      <c r="C129" s="758"/>
      <c r="D129" s="758"/>
      <c r="E129" s="758"/>
      <c r="F129" s="758"/>
      <c r="G129" s="758"/>
      <c r="H129" s="758"/>
      <c r="I129" s="758"/>
      <c r="J129" s="758"/>
      <c r="K129" s="758"/>
      <c r="L129" s="758"/>
      <c r="M129" s="758"/>
      <c r="N129" s="758"/>
      <c r="O129" s="758"/>
      <c r="P129" s="758"/>
      <c r="Q129" s="758"/>
      <c r="R129" s="758"/>
      <c r="S129" s="758"/>
      <c r="T129" s="758"/>
      <c r="U129" s="758"/>
      <c r="V129" s="758"/>
      <c r="W129" s="759" t="s">
        <v>485</v>
      </c>
      <c r="X129" s="760"/>
      <c r="Y129" s="760"/>
      <c r="Z129" s="761"/>
      <c r="AA129" s="762">
        <v>821965</v>
      </c>
      <c r="AB129" s="763"/>
      <c r="AC129" s="763"/>
      <c r="AD129" s="763"/>
      <c r="AE129" s="764"/>
      <c r="AF129" s="765">
        <v>867385</v>
      </c>
      <c r="AG129" s="763"/>
      <c r="AH129" s="763"/>
      <c r="AI129" s="763"/>
      <c r="AJ129" s="764"/>
      <c r="AK129" s="765">
        <v>999277</v>
      </c>
      <c r="AL129" s="763"/>
      <c r="AM129" s="763"/>
      <c r="AN129" s="763"/>
      <c r="AO129" s="764"/>
      <c r="AP129" s="766"/>
      <c r="AQ129" s="767"/>
      <c r="AR129" s="767"/>
      <c r="AS129" s="767"/>
      <c r="AT129" s="768"/>
      <c r="AU129" s="224"/>
      <c r="AV129" s="224"/>
      <c r="AW129" s="224"/>
      <c r="AX129" s="734" t="s">
        <v>486</v>
      </c>
      <c r="AY129" s="735"/>
      <c r="AZ129" s="735"/>
      <c r="BA129" s="735"/>
      <c r="BB129" s="735"/>
      <c r="BC129" s="735"/>
      <c r="BD129" s="735"/>
      <c r="BE129" s="736"/>
      <c r="BF129" s="753" t="s">
        <v>128</v>
      </c>
      <c r="BG129" s="754"/>
      <c r="BH129" s="754"/>
      <c r="BI129" s="754"/>
      <c r="BJ129" s="754"/>
      <c r="BK129" s="754"/>
      <c r="BL129" s="755"/>
      <c r="BM129" s="753">
        <v>20</v>
      </c>
      <c r="BN129" s="754"/>
      <c r="BO129" s="754"/>
      <c r="BP129" s="754"/>
      <c r="BQ129" s="754"/>
      <c r="BR129" s="754"/>
      <c r="BS129" s="755"/>
      <c r="BT129" s="753">
        <v>30</v>
      </c>
      <c r="BU129" s="754"/>
      <c r="BV129" s="754"/>
      <c r="BW129" s="754"/>
      <c r="BX129" s="754"/>
      <c r="BY129" s="754"/>
      <c r="BZ129" s="75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757" t="s">
        <v>487</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759" t="s">
        <v>488</v>
      </c>
      <c r="X130" s="760"/>
      <c r="Y130" s="760"/>
      <c r="Z130" s="761"/>
      <c r="AA130" s="762">
        <v>151300</v>
      </c>
      <c r="AB130" s="763"/>
      <c r="AC130" s="763"/>
      <c r="AD130" s="763"/>
      <c r="AE130" s="764"/>
      <c r="AF130" s="765">
        <v>157758</v>
      </c>
      <c r="AG130" s="763"/>
      <c r="AH130" s="763"/>
      <c r="AI130" s="763"/>
      <c r="AJ130" s="764"/>
      <c r="AK130" s="765">
        <v>156926</v>
      </c>
      <c r="AL130" s="763"/>
      <c r="AM130" s="763"/>
      <c r="AN130" s="763"/>
      <c r="AO130" s="764"/>
      <c r="AP130" s="766"/>
      <c r="AQ130" s="767"/>
      <c r="AR130" s="767"/>
      <c r="AS130" s="767"/>
      <c r="AT130" s="768"/>
      <c r="AU130" s="224"/>
      <c r="AV130" s="224"/>
      <c r="AW130" s="224"/>
      <c r="AX130" s="734" t="s">
        <v>489</v>
      </c>
      <c r="AY130" s="735"/>
      <c r="AZ130" s="735"/>
      <c r="BA130" s="735"/>
      <c r="BB130" s="735"/>
      <c r="BC130" s="735"/>
      <c r="BD130" s="735"/>
      <c r="BE130" s="736"/>
      <c r="BF130" s="737">
        <v>10.7</v>
      </c>
      <c r="BG130" s="738"/>
      <c r="BH130" s="738"/>
      <c r="BI130" s="738"/>
      <c r="BJ130" s="738"/>
      <c r="BK130" s="738"/>
      <c r="BL130" s="739"/>
      <c r="BM130" s="737">
        <v>25</v>
      </c>
      <c r="BN130" s="738"/>
      <c r="BO130" s="738"/>
      <c r="BP130" s="738"/>
      <c r="BQ130" s="738"/>
      <c r="BR130" s="738"/>
      <c r="BS130" s="739"/>
      <c r="BT130" s="737">
        <v>35</v>
      </c>
      <c r="BU130" s="738"/>
      <c r="BV130" s="738"/>
      <c r="BW130" s="738"/>
      <c r="BX130" s="738"/>
      <c r="BY130" s="738"/>
      <c r="BZ130" s="74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490</v>
      </c>
      <c r="X131" s="744"/>
      <c r="Y131" s="744"/>
      <c r="Z131" s="745"/>
      <c r="AA131" s="746">
        <v>670665</v>
      </c>
      <c r="AB131" s="747"/>
      <c r="AC131" s="747"/>
      <c r="AD131" s="747"/>
      <c r="AE131" s="748"/>
      <c r="AF131" s="749">
        <v>709627</v>
      </c>
      <c r="AG131" s="747"/>
      <c r="AH131" s="747"/>
      <c r="AI131" s="747"/>
      <c r="AJ131" s="748"/>
      <c r="AK131" s="749">
        <v>842351</v>
      </c>
      <c r="AL131" s="747"/>
      <c r="AM131" s="747"/>
      <c r="AN131" s="747"/>
      <c r="AO131" s="748"/>
      <c r="AP131" s="750"/>
      <c r="AQ131" s="751"/>
      <c r="AR131" s="751"/>
      <c r="AS131" s="751"/>
      <c r="AT131" s="752"/>
      <c r="AU131" s="224"/>
      <c r="AV131" s="224"/>
      <c r="AW131" s="224"/>
      <c r="AX131" s="712" t="s">
        <v>491</v>
      </c>
      <c r="AY131" s="713"/>
      <c r="AZ131" s="713"/>
      <c r="BA131" s="713"/>
      <c r="BB131" s="713"/>
      <c r="BC131" s="713"/>
      <c r="BD131" s="713"/>
      <c r="BE131" s="714"/>
      <c r="BF131" s="715">
        <v>99</v>
      </c>
      <c r="BG131" s="716"/>
      <c r="BH131" s="716"/>
      <c r="BI131" s="716"/>
      <c r="BJ131" s="716"/>
      <c r="BK131" s="716"/>
      <c r="BL131" s="717"/>
      <c r="BM131" s="715">
        <v>350</v>
      </c>
      <c r="BN131" s="716"/>
      <c r="BO131" s="716"/>
      <c r="BP131" s="716"/>
      <c r="BQ131" s="716"/>
      <c r="BR131" s="716"/>
      <c r="BS131" s="717"/>
      <c r="BT131" s="718"/>
      <c r="BU131" s="719"/>
      <c r="BV131" s="719"/>
      <c r="BW131" s="719"/>
      <c r="BX131" s="719"/>
      <c r="BY131" s="719"/>
      <c r="BZ131" s="720"/>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21" t="s">
        <v>492</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493</v>
      </c>
      <c r="W132" s="725"/>
      <c r="X132" s="725"/>
      <c r="Y132" s="725"/>
      <c r="Z132" s="726"/>
      <c r="AA132" s="727">
        <v>11.50365682</v>
      </c>
      <c r="AB132" s="728"/>
      <c r="AC132" s="728"/>
      <c r="AD132" s="728"/>
      <c r="AE132" s="729"/>
      <c r="AF132" s="730">
        <v>11.17911241</v>
      </c>
      <c r="AG132" s="728"/>
      <c r="AH132" s="728"/>
      <c r="AI132" s="728"/>
      <c r="AJ132" s="729"/>
      <c r="AK132" s="730">
        <v>9.5375918110000004</v>
      </c>
      <c r="AL132" s="728"/>
      <c r="AM132" s="728"/>
      <c r="AN132" s="728"/>
      <c r="AO132" s="729"/>
      <c r="AP132" s="731"/>
      <c r="AQ132" s="732"/>
      <c r="AR132" s="732"/>
      <c r="AS132" s="732"/>
      <c r="AT132" s="73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6"/>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494</v>
      </c>
      <c r="W133" s="704"/>
      <c r="X133" s="704"/>
      <c r="Y133" s="704"/>
      <c r="Z133" s="705"/>
      <c r="AA133" s="706">
        <v>14.2</v>
      </c>
      <c r="AB133" s="707"/>
      <c r="AC133" s="707"/>
      <c r="AD133" s="707"/>
      <c r="AE133" s="708"/>
      <c r="AF133" s="706">
        <v>12.5</v>
      </c>
      <c r="AG133" s="707"/>
      <c r="AH133" s="707"/>
      <c r="AI133" s="707"/>
      <c r="AJ133" s="708"/>
      <c r="AK133" s="706">
        <v>10.7</v>
      </c>
      <c r="AL133" s="707"/>
      <c r="AM133" s="707"/>
      <c r="AN133" s="707"/>
      <c r="AO133" s="708"/>
      <c r="AP133" s="709"/>
      <c r="AQ133" s="710"/>
      <c r="AR133" s="710"/>
      <c r="AS133" s="710"/>
      <c r="AT133" s="711"/>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cA4505S6ikIUCk3molt9sw46DFcblFwSsZC08dIsIRzFZoXs5WM/EyANPGfY+dnrFPP5JGVo8gNHHVoGdR+CHA==" saltValue="F4R5yW0IETdu1yPfBsek0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19" zoomScale="70" zoomScaleNormal="85" zoomScaleSheetLayoutView="70" workbookViewId="0">
      <selection activeCell="DG51" sqref="DG51"/>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495</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LBDR0wcw5/H4oiPpb/Xa47CJAlnPayfq3/y2wINRK6bc80ztcQEey1ba1yyyE9fMy+WgGINqddawkoK3fGjWsQ==" saltValue="OKT0ts1xyPxkEMWGYgQ8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13" zoomScale="70" zoomScaleNormal="7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UAjuLd09+YDPcPpVSHXWiTUR1z/goZ2sXkynyHp16rJkOxXFbTHXqH6FwRXM/WijAtaTLTKWSyIWX7Gyoo85Q==" saltValue="fLNPgCuML5zlRIUPPV/77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52" customWidth="1"/>
    <col min="37" max="44" width="17" style="252" customWidth="1"/>
    <col min="45" max="45" width="6.125" style="258" customWidth="1"/>
    <col min="46" max="46" width="3" style="256" customWidth="1"/>
    <col min="47" max="47" width="19.125" style="252" hidden="1" customWidth="1"/>
    <col min="48" max="52" width="12.625" style="252" hidden="1" customWidth="1"/>
    <col min="53" max="16384" width="8.625" style="252" hidden="1"/>
  </cols>
  <sheetData>
    <row r="1" spans="1:46" x14ac:dyDescent="0.15">
      <c r="AS1" s="252"/>
      <c r="AT1" s="252"/>
    </row>
    <row r="2" spans="1:46" x14ac:dyDescent="0.15">
      <c r="AS2" s="252"/>
      <c r="AT2" s="252"/>
    </row>
    <row r="3" spans="1:46" x14ac:dyDescent="0.15">
      <c r="AS3" s="252"/>
      <c r="AT3" s="252"/>
    </row>
    <row r="4" spans="1:46" x14ac:dyDescent="0.15">
      <c r="AS4" s="252"/>
      <c r="AT4" s="252"/>
    </row>
    <row r="5" spans="1:46" ht="17.25" x14ac:dyDescent="0.15">
      <c r="A5" s="253" t="s">
        <v>496</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x14ac:dyDescent="0.15">
      <c r="A6" s="256"/>
      <c r="AK6" s="257" t="s">
        <v>497</v>
      </c>
      <c r="AL6" s="257"/>
      <c r="AM6" s="257"/>
      <c r="AN6" s="257"/>
    </row>
    <row r="7" spans="1:46" ht="13.5" customHeight="1" x14ac:dyDescent="0.15">
      <c r="A7" s="256"/>
      <c r="AK7" s="259"/>
      <c r="AL7" s="260"/>
      <c r="AM7" s="260"/>
      <c r="AN7" s="261"/>
      <c r="AO7" s="1101" t="s">
        <v>498</v>
      </c>
      <c r="AP7" s="262"/>
      <c r="AQ7" s="263" t="s">
        <v>499</v>
      </c>
      <c r="AR7" s="264"/>
    </row>
    <row r="8" spans="1:46" x14ac:dyDescent="0.15">
      <c r="A8" s="256"/>
      <c r="AK8" s="265"/>
      <c r="AL8" s="266"/>
      <c r="AM8" s="266"/>
      <c r="AN8" s="267"/>
      <c r="AO8" s="1102"/>
      <c r="AP8" s="268" t="s">
        <v>500</v>
      </c>
      <c r="AQ8" s="269" t="s">
        <v>501</v>
      </c>
      <c r="AR8" s="270" t="s">
        <v>502</v>
      </c>
    </row>
    <row r="9" spans="1:46" x14ac:dyDescent="0.15">
      <c r="A9" s="256"/>
      <c r="AK9" s="1113" t="s">
        <v>503</v>
      </c>
      <c r="AL9" s="1114"/>
      <c r="AM9" s="1114"/>
      <c r="AN9" s="1115"/>
      <c r="AO9" s="271">
        <v>330120</v>
      </c>
      <c r="AP9" s="271">
        <v>358826</v>
      </c>
      <c r="AQ9" s="272">
        <v>242692</v>
      </c>
      <c r="AR9" s="273">
        <v>47.9</v>
      </c>
    </row>
    <row r="10" spans="1:46" ht="13.5" customHeight="1" x14ac:dyDescent="0.15">
      <c r="A10" s="256"/>
      <c r="AK10" s="1113" t="s">
        <v>504</v>
      </c>
      <c r="AL10" s="1114"/>
      <c r="AM10" s="1114"/>
      <c r="AN10" s="1115"/>
      <c r="AO10" s="274">
        <v>1351</v>
      </c>
      <c r="AP10" s="274">
        <v>1468</v>
      </c>
      <c r="AQ10" s="275">
        <v>27094</v>
      </c>
      <c r="AR10" s="276">
        <v>-94.6</v>
      </c>
    </row>
    <row r="11" spans="1:46" ht="13.5" customHeight="1" x14ac:dyDescent="0.15">
      <c r="A11" s="256"/>
      <c r="AK11" s="1113" t="s">
        <v>505</v>
      </c>
      <c r="AL11" s="1114"/>
      <c r="AM11" s="1114"/>
      <c r="AN11" s="1115"/>
      <c r="AO11" s="274" t="s">
        <v>506</v>
      </c>
      <c r="AP11" s="274" t="s">
        <v>506</v>
      </c>
      <c r="AQ11" s="275">
        <v>4163</v>
      </c>
      <c r="AR11" s="276" t="s">
        <v>506</v>
      </c>
    </row>
    <row r="12" spans="1:46" ht="13.5" customHeight="1" x14ac:dyDescent="0.15">
      <c r="A12" s="256"/>
      <c r="AK12" s="1113" t="s">
        <v>507</v>
      </c>
      <c r="AL12" s="1114"/>
      <c r="AM12" s="1114"/>
      <c r="AN12" s="1115"/>
      <c r="AO12" s="274" t="s">
        <v>506</v>
      </c>
      <c r="AP12" s="274" t="s">
        <v>506</v>
      </c>
      <c r="AQ12" s="275" t="s">
        <v>506</v>
      </c>
      <c r="AR12" s="276" t="s">
        <v>506</v>
      </c>
    </row>
    <row r="13" spans="1:46" ht="13.5" customHeight="1" x14ac:dyDescent="0.15">
      <c r="A13" s="256"/>
      <c r="AK13" s="1113" t="s">
        <v>508</v>
      </c>
      <c r="AL13" s="1114"/>
      <c r="AM13" s="1114"/>
      <c r="AN13" s="1115"/>
      <c r="AO13" s="274">
        <v>10595</v>
      </c>
      <c r="AP13" s="274">
        <v>11516</v>
      </c>
      <c r="AQ13" s="275">
        <v>8881</v>
      </c>
      <c r="AR13" s="276">
        <v>29.7</v>
      </c>
    </row>
    <row r="14" spans="1:46" ht="13.5" customHeight="1" x14ac:dyDescent="0.15">
      <c r="A14" s="256"/>
      <c r="AK14" s="1113" t="s">
        <v>509</v>
      </c>
      <c r="AL14" s="1114"/>
      <c r="AM14" s="1114"/>
      <c r="AN14" s="1115"/>
      <c r="AO14" s="274" t="s">
        <v>506</v>
      </c>
      <c r="AP14" s="274" t="s">
        <v>506</v>
      </c>
      <c r="AQ14" s="275">
        <v>5165</v>
      </c>
      <c r="AR14" s="276" t="s">
        <v>506</v>
      </c>
    </row>
    <row r="15" spans="1:46" ht="13.5" customHeight="1" x14ac:dyDescent="0.15">
      <c r="A15" s="256"/>
      <c r="AK15" s="1116" t="s">
        <v>510</v>
      </c>
      <c r="AL15" s="1117"/>
      <c r="AM15" s="1117"/>
      <c r="AN15" s="1118"/>
      <c r="AO15" s="274">
        <v>-22964</v>
      </c>
      <c r="AP15" s="274">
        <v>-24961</v>
      </c>
      <c r="AQ15" s="275">
        <v>-18870</v>
      </c>
      <c r="AR15" s="276">
        <v>32.299999999999997</v>
      </c>
    </row>
    <row r="16" spans="1:46" x14ac:dyDescent="0.15">
      <c r="A16" s="256"/>
      <c r="AK16" s="1116" t="s">
        <v>189</v>
      </c>
      <c r="AL16" s="1117"/>
      <c r="AM16" s="1117"/>
      <c r="AN16" s="1118"/>
      <c r="AO16" s="274">
        <v>319102</v>
      </c>
      <c r="AP16" s="274">
        <v>346850</v>
      </c>
      <c r="AQ16" s="275">
        <v>269124</v>
      </c>
      <c r="AR16" s="276">
        <v>28.9</v>
      </c>
    </row>
    <row r="17" spans="1:46" x14ac:dyDescent="0.15">
      <c r="A17" s="256"/>
    </row>
    <row r="18" spans="1:46" x14ac:dyDescent="0.15">
      <c r="A18" s="256"/>
      <c r="AQ18" s="277"/>
      <c r="AR18" s="277"/>
    </row>
    <row r="19" spans="1:46" x14ac:dyDescent="0.15">
      <c r="A19" s="256"/>
      <c r="AK19" s="252" t="s">
        <v>511</v>
      </c>
    </row>
    <row r="20" spans="1:46" x14ac:dyDescent="0.15">
      <c r="A20" s="256"/>
      <c r="AK20" s="278"/>
      <c r="AL20" s="279"/>
      <c r="AM20" s="279"/>
      <c r="AN20" s="280"/>
      <c r="AO20" s="281" t="s">
        <v>512</v>
      </c>
      <c r="AP20" s="282" t="s">
        <v>513</v>
      </c>
      <c r="AQ20" s="283" t="s">
        <v>514</v>
      </c>
      <c r="AR20" s="284"/>
    </row>
    <row r="21" spans="1:46" s="257" customFormat="1" x14ac:dyDescent="0.15">
      <c r="A21" s="285"/>
      <c r="AK21" s="1119" t="s">
        <v>515</v>
      </c>
      <c r="AL21" s="1120"/>
      <c r="AM21" s="1120"/>
      <c r="AN21" s="1121"/>
      <c r="AO21" s="286">
        <v>29.35</v>
      </c>
      <c r="AP21" s="287">
        <v>24.07</v>
      </c>
      <c r="AQ21" s="288">
        <v>5.28</v>
      </c>
      <c r="AS21" s="289"/>
      <c r="AT21" s="285"/>
    </row>
    <row r="22" spans="1:46" s="257" customFormat="1" x14ac:dyDescent="0.15">
      <c r="A22" s="285"/>
      <c r="AK22" s="1119" t="s">
        <v>516</v>
      </c>
      <c r="AL22" s="1120"/>
      <c r="AM22" s="1120"/>
      <c r="AN22" s="1121"/>
      <c r="AO22" s="290">
        <v>94.5</v>
      </c>
      <c r="AP22" s="291">
        <v>94.6</v>
      </c>
      <c r="AQ22" s="292">
        <v>-0.1</v>
      </c>
      <c r="AR22" s="277"/>
      <c r="AS22" s="289"/>
      <c r="AT22" s="285"/>
    </row>
    <row r="23" spans="1:46" s="257" customFormat="1" x14ac:dyDescent="0.15">
      <c r="A23" s="285"/>
      <c r="AP23" s="277"/>
      <c r="AQ23" s="277"/>
      <c r="AR23" s="277"/>
      <c r="AS23" s="289"/>
      <c r="AT23" s="285"/>
    </row>
    <row r="24" spans="1:46" s="257" customFormat="1" x14ac:dyDescent="0.15">
      <c r="A24" s="285"/>
      <c r="AP24" s="277"/>
      <c r="AQ24" s="277"/>
      <c r="AR24" s="277"/>
      <c r="AS24" s="289"/>
      <c r="AT24" s="285"/>
    </row>
    <row r="25" spans="1:46" s="257" customFormat="1" x14ac:dyDescent="0.15">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x14ac:dyDescent="0.15">
      <c r="A26" s="1112" t="s">
        <v>517</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row>
    <row r="27" spans="1:46" x14ac:dyDescent="0.15">
      <c r="A27" s="297"/>
      <c r="AS27" s="252"/>
      <c r="AT27" s="252"/>
    </row>
    <row r="28" spans="1:46" ht="17.25" x14ac:dyDescent="0.15">
      <c r="A28" s="253" t="s">
        <v>518</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x14ac:dyDescent="0.15">
      <c r="A29" s="256"/>
      <c r="AK29" s="257" t="s">
        <v>519</v>
      </c>
      <c r="AL29" s="257"/>
      <c r="AM29" s="257"/>
      <c r="AN29" s="257"/>
      <c r="AS29" s="299"/>
    </row>
    <row r="30" spans="1:46" ht="13.5" customHeight="1" x14ac:dyDescent="0.15">
      <c r="A30" s="256"/>
      <c r="AK30" s="259"/>
      <c r="AL30" s="260"/>
      <c r="AM30" s="260"/>
      <c r="AN30" s="261"/>
      <c r="AO30" s="1101" t="s">
        <v>498</v>
      </c>
      <c r="AP30" s="262"/>
      <c r="AQ30" s="263" t="s">
        <v>499</v>
      </c>
      <c r="AR30" s="264"/>
    </row>
    <row r="31" spans="1:46" x14ac:dyDescent="0.15">
      <c r="A31" s="256"/>
      <c r="AK31" s="265"/>
      <c r="AL31" s="266"/>
      <c r="AM31" s="266"/>
      <c r="AN31" s="267"/>
      <c r="AO31" s="1102"/>
      <c r="AP31" s="268" t="s">
        <v>500</v>
      </c>
      <c r="AQ31" s="269" t="s">
        <v>501</v>
      </c>
      <c r="AR31" s="270" t="s">
        <v>502</v>
      </c>
    </row>
    <row r="32" spans="1:46" ht="27" customHeight="1" x14ac:dyDescent="0.15">
      <c r="A32" s="256"/>
      <c r="AK32" s="1103" t="s">
        <v>520</v>
      </c>
      <c r="AL32" s="1104"/>
      <c r="AM32" s="1104"/>
      <c r="AN32" s="1105"/>
      <c r="AO32" s="300">
        <v>123908</v>
      </c>
      <c r="AP32" s="300">
        <v>134683</v>
      </c>
      <c r="AQ32" s="301">
        <v>141234</v>
      </c>
      <c r="AR32" s="302">
        <v>-4.5999999999999996</v>
      </c>
    </row>
    <row r="33" spans="1:46" ht="13.5" customHeight="1" x14ac:dyDescent="0.15">
      <c r="A33" s="256"/>
      <c r="AK33" s="1103" t="s">
        <v>521</v>
      </c>
      <c r="AL33" s="1104"/>
      <c r="AM33" s="1104"/>
      <c r="AN33" s="1105"/>
      <c r="AO33" s="300" t="s">
        <v>506</v>
      </c>
      <c r="AP33" s="300" t="s">
        <v>506</v>
      </c>
      <c r="AQ33" s="301" t="s">
        <v>506</v>
      </c>
      <c r="AR33" s="302" t="s">
        <v>506</v>
      </c>
    </row>
    <row r="34" spans="1:46" ht="27" customHeight="1" x14ac:dyDescent="0.15">
      <c r="A34" s="256"/>
      <c r="AK34" s="1103" t="s">
        <v>522</v>
      </c>
      <c r="AL34" s="1104"/>
      <c r="AM34" s="1104"/>
      <c r="AN34" s="1105"/>
      <c r="AO34" s="300" t="s">
        <v>506</v>
      </c>
      <c r="AP34" s="300" t="s">
        <v>506</v>
      </c>
      <c r="AQ34" s="301" t="s">
        <v>506</v>
      </c>
      <c r="AR34" s="302" t="s">
        <v>506</v>
      </c>
    </row>
    <row r="35" spans="1:46" ht="27" customHeight="1" x14ac:dyDescent="0.15">
      <c r="A35" s="256"/>
      <c r="AK35" s="1103" t="s">
        <v>523</v>
      </c>
      <c r="AL35" s="1104"/>
      <c r="AM35" s="1104"/>
      <c r="AN35" s="1105"/>
      <c r="AO35" s="300">
        <v>65053</v>
      </c>
      <c r="AP35" s="300">
        <v>70710</v>
      </c>
      <c r="AQ35" s="301">
        <v>30523</v>
      </c>
      <c r="AR35" s="302">
        <v>131.69999999999999</v>
      </c>
    </row>
    <row r="36" spans="1:46" ht="27" customHeight="1" x14ac:dyDescent="0.15">
      <c r="A36" s="256"/>
      <c r="AK36" s="1103" t="s">
        <v>524</v>
      </c>
      <c r="AL36" s="1104"/>
      <c r="AM36" s="1104"/>
      <c r="AN36" s="1105"/>
      <c r="AO36" s="300">
        <v>524</v>
      </c>
      <c r="AP36" s="300">
        <v>570</v>
      </c>
      <c r="AQ36" s="301">
        <v>4602</v>
      </c>
      <c r="AR36" s="302">
        <v>-87.6</v>
      </c>
    </row>
    <row r="37" spans="1:46" ht="13.5" customHeight="1" x14ac:dyDescent="0.15">
      <c r="A37" s="256"/>
      <c r="AK37" s="1103" t="s">
        <v>525</v>
      </c>
      <c r="AL37" s="1104"/>
      <c r="AM37" s="1104"/>
      <c r="AN37" s="1105"/>
      <c r="AO37" s="300">
        <v>51448</v>
      </c>
      <c r="AP37" s="300">
        <v>55922</v>
      </c>
      <c r="AQ37" s="301">
        <v>937</v>
      </c>
      <c r="AR37" s="302">
        <v>5868.2</v>
      </c>
    </row>
    <row r="38" spans="1:46" ht="27" customHeight="1" x14ac:dyDescent="0.15">
      <c r="A38" s="256"/>
      <c r="AK38" s="1106" t="s">
        <v>526</v>
      </c>
      <c r="AL38" s="1107"/>
      <c r="AM38" s="1107"/>
      <c r="AN38" s="1108"/>
      <c r="AO38" s="303" t="s">
        <v>506</v>
      </c>
      <c r="AP38" s="303" t="s">
        <v>506</v>
      </c>
      <c r="AQ38" s="304">
        <v>14</v>
      </c>
      <c r="AR38" s="292" t="s">
        <v>506</v>
      </c>
      <c r="AS38" s="299"/>
    </row>
    <row r="39" spans="1:46" x14ac:dyDescent="0.15">
      <c r="A39" s="256"/>
      <c r="AK39" s="1106" t="s">
        <v>527</v>
      </c>
      <c r="AL39" s="1107"/>
      <c r="AM39" s="1107"/>
      <c r="AN39" s="1108"/>
      <c r="AO39" s="300">
        <v>-3667</v>
      </c>
      <c r="AP39" s="300">
        <v>-3986</v>
      </c>
      <c r="AQ39" s="301">
        <v>-6455</v>
      </c>
      <c r="AR39" s="302">
        <v>-38.200000000000003</v>
      </c>
      <c r="AS39" s="299"/>
    </row>
    <row r="40" spans="1:46" ht="27" customHeight="1" x14ac:dyDescent="0.15">
      <c r="A40" s="256"/>
      <c r="AK40" s="1103" t="s">
        <v>528</v>
      </c>
      <c r="AL40" s="1104"/>
      <c r="AM40" s="1104"/>
      <c r="AN40" s="1105"/>
      <c r="AO40" s="300">
        <v>-156926</v>
      </c>
      <c r="AP40" s="300">
        <v>-170572</v>
      </c>
      <c r="AQ40" s="301">
        <v>-126702</v>
      </c>
      <c r="AR40" s="302">
        <v>34.6</v>
      </c>
      <c r="AS40" s="299"/>
    </row>
    <row r="41" spans="1:46" x14ac:dyDescent="0.15">
      <c r="A41" s="256"/>
      <c r="AK41" s="1109" t="s">
        <v>300</v>
      </c>
      <c r="AL41" s="1110"/>
      <c r="AM41" s="1110"/>
      <c r="AN41" s="1111"/>
      <c r="AO41" s="300">
        <v>80340</v>
      </c>
      <c r="AP41" s="300">
        <v>87326</v>
      </c>
      <c r="AQ41" s="301">
        <v>44155</v>
      </c>
      <c r="AR41" s="302">
        <v>97.8</v>
      </c>
      <c r="AS41" s="299"/>
    </row>
    <row r="42" spans="1:46" x14ac:dyDescent="0.15">
      <c r="A42" s="256"/>
      <c r="AK42" s="305" t="s">
        <v>529</v>
      </c>
      <c r="AQ42" s="277"/>
      <c r="AR42" s="277"/>
      <c r="AS42" s="299"/>
    </row>
    <row r="43" spans="1:46" x14ac:dyDescent="0.15">
      <c r="A43" s="256"/>
      <c r="AP43" s="306"/>
      <c r="AQ43" s="277"/>
      <c r="AS43" s="299"/>
    </row>
    <row r="44" spans="1:46" x14ac:dyDescent="0.15">
      <c r="A44" s="256"/>
      <c r="AQ44" s="277"/>
    </row>
    <row r="45" spans="1:46" x14ac:dyDescent="0.15">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x14ac:dyDescent="0.15">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15">
      <c r="A47" s="309" t="s">
        <v>530</v>
      </c>
    </row>
    <row r="48" spans="1:46" x14ac:dyDescent="0.15">
      <c r="A48" s="256"/>
      <c r="AK48" s="310" t="s">
        <v>531</v>
      </c>
      <c r="AL48" s="310"/>
      <c r="AM48" s="310"/>
      <c r="AN48" s="310"/>
      <c r="AO48" s="310"/>
      <c r="AP48" s="310"/>
      <c r="AQ48" s="311"/>
      <c r="AR48" s="310"/>
    </row>
    <row r="49" spans="1:44" ht="13.5" customHeight="1" x14ac:dyDescent="0.15">
      <c r="A49" s="256"/>
      <c r="AK49" s="312"/>
      <c r="AL49" s="313"/>
      <c r="AM49" s="1096" t="s">
        <v>498</v>
      </c>
      <c r="AN49" s="1098" t="s">
        <v>532</v>
      </c>
      <c r="AO49" s="1099"/>
      <c r="AP49" s="1099"/>
      <c r="AQ49" s="1099"/>
      <c r="AR49" s="1100"/>
    </row>
    <row r="50" spans="1:44" x14ac:dyDescent="0.15">
      <c r="A50" s="256"/>
      <c r="AK50" s="314"/>
      <c r="AL50" s="315"/>
      <c r="AM50" s="1097"/>
      <c r="AN50" s="316" t="s">
        <v>533</v>
      </c>
      <c r="AO50" s="317" t="s">
        <v>534</v>
      </c>
      <c r="AP50" s="318" t="s">
        <v>535</v>
      </c>
      <c r="AQ50" s="319" t="s">
        <v>536</v>
      </c>
      <c r="AR50" s="320" t="s">
        <v>537</v>
      </c>
    </row>
    <row r="51" spans="1:44" x14ac:dyDescent="0.15">
      <c r="A51" s="256"/>
      <c r="AK51" s="312" t="s">
        <v>538</v>
      </c>
      <c r="AL51" s="313"/>
      <c r="AM51" s="321">
        <v>565259</v>
      </c>
      <c r="AN51" s="322">
        <v>612415</v>
      </c>
      <c r="AO51" s="323">
        <v>18.5</v>
      </c>
      <c r="AP51" s="324">
        <v>317319</v>
      </c>
      <c r="AQ51" s="325">
        <v>2.2999999999999998</v>
      </c>
      <c r="AR51" s="326">
        <v>16.2</v>
      </c>
    </row>
    <row r="52" spans="1:44" x14ac:dyDescent="0.15">
      <c r="A52" s="256"/>
      <c r="AK52" s="327"/>
      <c r="AL52" s="328" t="s">
        <v>539</v>
      </c>
      <c r="AM52" s="329">
        <v>233079</v>
      </c>
      <c r="AN52" s="330">
        <v>252523</v>
      </c>
      <c r="AO52" s="331">
        <v>701</v>
      </c>
      <c r="AP52" s="332">
        <v>164214</v>
      </c>
      <c r="AQ52" s="333">
        <v>4.2</v>
      </c>
      <c r="AR52" s="334">
        <v>696.8</v>
      </c>
    </row>
    <row r="53" spans="1:44" x14ac:dyDescent="0.15">
      <c r="A53" s="256"/>
      <c r="AK53" s="312" t="s">
        <v>540</v>
      </c>
      <c r="AL53" s="313"/>
      <c r="AM53" s="321">
        <v>546312</v>
      </c>
      <c r="AN53" s="322">
        <v>579949</v>
      </c>
      <c r="AO53" s="323">
        <v>-5.3</v>
      </c>
      <c r="AP53" s="324">
        <v>289738</v>
      </c>
      <c r="AQ53" s="325">
        <v>-8.6999999999999993</v>
      </c>
      <c r="AR53" s="326">
        <v>3.4</v>
      </c>
    </row>
    <row r="54" spans="1:44" x14ac:dyDescent="0.15">
      <c r="A54" s="256"/>
      <c r="AK54" s="327"/>
      <c r="AL54" s="328" t="s">
        <v>539</v>
      </c>
      <c r="AM54" s="329">
        <v>25699</v>
      </c>
      <c r="AN54" s="330">
        <v>27281</v>
      </c>
      <c r="AO54" s="331">
        <v>-89.2</v>
      </c>
      <c r="AP54" s="332">
        <v>156238</v>
      </c>
      <c r="AQ54" s="333">
        <v>-4.9000000000000004</v>
      </c>
      <c r="AR54" s="334">
        <v>-84.3</v>
      </c>
    </row>
    <row r="55" spans="1:44" x14ac:dyDescent="0.15">
      <c r="A55" s="256"/>
      <c r="AK55" s="312" t="s">
        <v>541</v>
      </c>
      <c r="AL55" s="313"/>
      <c r="AM55" s="321">
        <v>802492</v>
      </c>
      <c r="AN55" s="322">
        <v>878000</v>
      </c>
      <c r="AO55" s="323">
        <v>51.4</v>
      </c>
      <c r="AP55" s="324">
        <v>316937</v>
      </c>
      <c r="AQ55" s="325">
        <v>9.4</v>
      </c>
      <c r="AR55" s="326">
        <v>42</v>
      </c>
    </row>
    <row r="56" spans="1:44" x14ac:dyDescent="0.15">
      <c r="A56" s="256"/>
      <c r="AK56" s="327"/>
      <c r="AL56" s="328" t="s">
        <v>539</v>
      </c>
      <c r="AM56" s="329">
        <v>57958</v>
      </c>
      <c r="AN56" s="330">
        <v>63411</v>
      </c>
      <c r="AO56" s="331">
        <v>132.4</v>
      </c>
      <c r="AP56" s="332">
        <v>199150</v>
      </c>
      <c r="AQ56" s="333">
        <v>27.5</v>
      </c>
      <c r="AR56" s="334">
        <v>104.9</v>
      </c>
    </row>
    <row r="57" spans="1:44" x14ac:dyDescent="0.15">
      <c r="A57" s="256"/>
      <c r="AK57" s="312" t="s">
        <v>542</v>
      </c>
      <c r="AL57" s="313"/>
      <c r="AM57" s="321">
        <v>879491</v>
      </c>
      <c r="AN57" s="322">
        <v>961192</v>
      </c>
      <c r="AO57" s="323">
        <v>9.5</v>
      </c>
      <c r="AP57" s="324">
        <v>332350</v>
      </c>
      <c r="AQ57" s="325">
        <v>4.9000000000000004</v>
      </c>
      <c r="AR57" s="326">
        <v>4.5999999999999996</v>
      </c>
    </row>
    <row r="58" spans="1:44" x14ac:dyDescent="0.15">
      <c r="A58" s="256"/>
      <c r="AK58" s="327"/>
      <c r="AL58" s="328" t="s">
        <v>539</v>
      </c>
      <c r="AM58" s="329">
        <v>52728</v>
      </c>
      <c r="AN58" s="330">
        <v>57626</v>
      </c>
      <c r="AO58" s="331">
        <v>-9.1</v>
      </c>
      <c r="AP58" s="332">
        <v>200453</v>
      </c>
      <c r="AQ58" s="333">
        <v>0.7</v>
      </c>
      <c r="AR58" s="334">
        <v>-9.8000000000000007</v>
      </c>
    </row>
    <row r="59" spans="1:44" x14ac:dyDescent="0.15">
      <c r="A59" s="256"/>
      <c r="AK59" s="312" t="s">
        <v>543</v>
      </c>
      <c r="AL59" s="313"/>
      <c r="AM59" s="321">
        <v>261293</v>
      </c>
      <c r="AN59" s="322">
        <v>284014</v>
      </c>
      <c r="AO59" s="323">
        <v>-70.5</v>
      </c>
      <c r="AP59" s="324">
        <v>362690</v>
      </c>
      <c r="AQ59" s="325">
        <v>9.1</v>
      </c>
      <c r="AR59" s="326">
        <v>-79.599999999999994</v>
      </c>
    </row>
    <row r="60" spans="1:44" x14ac:dyDescent="0.15">
      <c r="A60" s="256"/>
      <c r="AK60" s="327"/>
      <c r="AL60" s="328" t="s">
        <v>539</v>
      </c>
      <c r="AM60" s="329">
        <v>5207</v>
      </c>
      <c r="AN60" s="330">
        <v>5660</v>
      </c>
      <c r="AO60" s="331">
        <v>-90.2</v>
      </c>
      <c r="AP60" s="332">
        <v>172580</v>
      </c>
      <c r="AQ60" s="333">
        <v>-13.9</v>
      </c>
      <c r="AR60" s="334">
        <v>-76.3</v>
      </c>
    </row>
    <row r="61" spans="1:44" x14ac:dyDescent="0.15">
      <c r="A61" s="256"/>
      <c r="AK61" s="312" t="s">
        <v>544</v>
      </c>
      <c r="AL61" s="335"/>
      <c r="AM61" s="321">
        <v>610969</v>
      </c>
      <c r="AN61" s="322">
        <v>663114</v>
      </c>
      <c r="AO61" s="323">
        <v>0.7</v>
      </c>
      <c r="AP61" s="324">
        <v>323807</v>
      </c>
      <c r="AQ61" s="336">
        <v>3.4</v>
      </c>
      <c r="AR61" s="326">
        <v>-2.7</v>
      </c>
    </row>
    <row r="62" spans="1:44" x14ac:dyDescent="0.15">
      <c r="A62" s="256"/>
      <c r="AK62" s="327"/>
      <c r="AL62" s="328" t="s">
        <v>539</v>
      </c>
      <c r="AM62" s="329">
        <v>74934</v>
      </c>
      <c r="AN62" s="330">
        <v>81300</v>
      </c>
      <c r="AO62" s="331">
        <v>129</v>
      </c>
      <c r="AP62" s="332">
        <v>178527</v>
      </c>
      <c r="AQ62" s="333">
        <v>2.7</v>
      </c>
      <c r="AR62" s="334">
        <v>126.3</v>
      </c>
    </row>
    <row r="63" spans="1:44" x14ac:dyDescent="0.15">
      <c r="A63" s="256"/>
    </row>
    <row r="64" spans="1:44" x14ac:dyDescent="0.15">
      <c r="A64" s="256"/>
    </row>
    <row r="65" spans="1:46" x14ac:dyDescent="0.15">
      <c r="A65" s="256"/>
    </row>
    <row r="66" spans="1:46" x14ac:dyDescent="0.15">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15">
      <c r="AS67" s="252"/>
      <c r="AT67" s="252"/>
    </row>
    <row r="70" spans="1:46" hidden="1" x14ac:dyDescent="0.15"/>
    <row r="71" spans="1:46" hidden="1" x14ac:dyDescent="0.15"/>
    <row r="72" spans="1:46" hidden="1" x14ac:dyDescent="0.15"/>
    <row r="73" spans="1:46" hidden="1" x14ac:dyDescent="0.15"/>
  </sheetData>
  <sheetProtection algorithmName="SHA-512" hashValue="bucKf7RuQ3UgJr48lurpQSqmSRV2bH0ccB0g2Gg8vHsMPMf7luDkPFtuVqhiHT92o9Bv+ghNMW4mgLaupZ/TTA==" saltValue="jd5TxnP8lkiMiepETED2Y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7" zoomScale="70" zoomScaleNormal="70" zoomScaleSheetLayoutView="55" workbookViewId="0">
      <selection activeCell="AD35" sqref="AD35"/>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546</v>
      </c>
    </row>
    <row r="121" spans="125:125" ht="13.5" hidden="1" customHeight="1" x14ac:dyDescent="0.15">
      <c r="DU121" s="250"/>
    </row>
  </sheetData>
  <sheetProtection algorithmName="SHA-512" hashValue="vw+J91PWVX1ngdFa7Yj3V6LB7ADl2PxrKjV5kcjGKAwmBZwKAJOaAZZzwlt6+dNNTUeSBz618//PfP/I4ccqWA==" saltValue="/XorLGI5Pkbf15atCEnUd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1" zoomScale="70" zoomScaleNormal="70" zoomScaleSheetLayoutView="55" workbookViewId="0">
      <selection activeCell="CS98" sqref="CS98"/>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547</v>
      </c>
    </row>
  </sheetData>
  <sheetProtection algorithmName="SHA-512" hashValue="bO3W2JgFPR5/bNfqgGhZq3z0bhPoFIGJcLm01ZIgJB+yrHGWFAd8K7IKbjaq8GykhDIarnYDPTuAUVBPwinpwQ==" saltValue="h1ZOTbI/HAF0xU4W8KVvZ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22" t="s">
        <v>3</v>
      </c>
      <c r="D47" s="1122"/>
      <c r="E47" s="1123"/>
      <c r="F47" s="11">
        <v>39.409999999999997</v>
      </c>
      <c r="G47" s="12">
        <v>35.29</v>
      </c>
      <c r="H47" s="12">
        <v>36.33</v>
      </c>
      <c r="I47" s="12">
        <v>32.729999999999997</v>
      </c>
      <c r="J47" s="13">
        <v>37.61</v>
      </c>
    </row>
    <row r="48" spans="2:10" ht="57.75" customHeight="1" x14ac:dyDescent="0.15">
      <c r="B48" s="14"/>
      <c r="C48" s="1124" t="s">
        <v>4</v>
      </c>
      <c r="D48" s="1124"/>
      <c r="E48" s="1125"/>
      <c r="F48" s="15">
        <v>12.86</v>
      </c>
      <c r="G48" s="16">
        <v>20.58</v>
      </c>
      <c r="H48" s="16">
        <v>0.34</v>
      </c>
      <c r="I48" s="16">
        <v>10.11</v>
      </c>
      <c r="J48" s="17">
        <v>15.18</v>
      </c>
    </row>
    <row r="49" spans="2:10" ht="57.75" customHeight="1" thickBot="1" x14ac:dyDescent="0.2">
      <c r="B49" s="18"/>
      <c r="C49" s="1126" t="s">
        <v>5</v>
      </c>
      <c r="D49" s="1126"/>
      <c r="E49" s="1127"/>
      <c r="F49" s="19" t="s">
        <v>553</v>
      </c>
      <c r="G49" s="20">
        <v>3.33</v>
      </c>
      <c r="H49" s="20" t="s">
        <v>554</v>
      </c>
      <c r="I49" s="20">
        <v>8.0399999999999991</v>
      </c>
      <c r="J49" s="21">
        <v>15.61</v>
      </c>
    </row>
    <row r="50" spans="2:10" x14ac:dyDescent="0.15"/>
  </sheetData>
  <sheetProtection algorithmName="SHA-512" hashValue="vyPZhvVxMkvD7xopoe2Mrcf+UfSsfz/tOoxJm4aGqpntbuK+5eDEuo6Hm53RFcuXIuF/RUI96M9iAxvnYUVRUw==" saltValue="TlVRwCJNoJLidhyF3vK47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2023-02-20T08:01:11Z</dcterms:created>
  <dcterms:modified xsi:type="dcterms:W3CDTF">2023-09-28T07:15:40Z</dcterms:modified>
  <cp:category/>
</cp:coreProperties>
</file>