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higashi-004\Desktop\"/>
    </mc:Choice>
  </mc:AlternateContent>
  <xr:revisionPtr revIDLastSave="0" documentId="13_ncr:1_{C319F462-9C4C-4780-ABE0-6991CAE3A88D}" xr6:coauthVersionLast="43" xr6:coauthVersionMax="43" xr10:uidLastSave="{00000000-0000-0000-0000-000000000000}"/>
  <bookViews>
    <workbookView xWindow="-120" yWindow="-120" windowWidth="29040" windowHeight="15840" firstSheet="4" activeTab="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<sst xmlns="http://schemas.openxmlformats.org/spreadsheetml/2006/main" count="1126" uniqueCount="597">
  <si>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</si>
  <si>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</si>
  <si>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</si>
  <si>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</si>
  <si>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</si>
  <si>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</si>
  <si>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</si>
  <si>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</si>
  <si>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</si>
  <si>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</si>
  <si>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</si>
  <si>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</si>
  <si>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</si>
  <si>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</si>
  <si>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</si>
  <si>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</si>
  <si>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</si>
  <si>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</si>
  <si>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</si>
  <si>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</si>
  <si>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</si>
  <si>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</si>
  <si>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</si>
  <si>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</si>
  <si>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</si>
  <si>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</si>
  <si>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</si>
  <si>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</si>
  <si>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</si>
  <si>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</si>
  <si>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</si>
  <si>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</si>
  <si>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</si>
  <si>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</si>
  <si>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</si>
  <si>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</si>
  <si>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</si>
  <si>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</si>
  <si>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</si>
  <si>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</si>
  <si>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</si>
  <si>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</si>
  <si>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</si>
  <si>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</si>
  <si>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</si>
  <si>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</si>
  <si>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</si>
  <si>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</si>
  <si>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</si>
  <si>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</si>
  <si>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</si>
  <si>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</si>
  <si>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</si>
  <si>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</si>
  <si>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</si>
  <si>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</si>
  <si>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</si>
  <si>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</si>
  <si>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</si>
  <si>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</si>
  <si>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</si>
  <si>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</si>
  <si>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</si>
  <si>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</si>
  <si>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</si>
  <si>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</si>
  <si>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</si>
  <si>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</si>
  <si>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</si>
  <si>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</si>
  <si>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</si>
  <si>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</si>
  <si>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</si>
  <si>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</si>
  <si>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</si>
  <si>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</si>
  <si>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</si>
  <si>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</si>
  <si>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</si>
  <si>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</si>
  <si>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</si>
  <si>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</si>
  <si>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</si>
  <si>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</si>
  <si>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</si>
  <si>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</si>
  <si>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</si>
  <si>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</si>
  <si>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</si>
  <si>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</si>
  <si>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</si>
  <si>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</si>
  <si>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</si>
  <si>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</si>
  <si>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</si>
  <si>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</si>
  <si>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</si>
  <si>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</si>
  <si>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</si>
  <si>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</si>
  <si>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</si>
  <si>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</si>
  <si>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</si>
  <si>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</si>
  <si>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</si>
  <si>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</si>
  <si>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</si>
  <si>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</si>
  <si>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</si>
  <si>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</si>
  <si>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</si>
  <si>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</si>
  <si>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</si>
  <si>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</si>
  <si>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</si>
  <si>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</si>
  <si>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</si>
  <si>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</si>
  <si>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</si>
  <si>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</si>
  <si>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</si>
  <si>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</si>
  <si>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</si>
  <si>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</si>
  <si>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</si>
  <si>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</si>
  <si>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</si>
  <si>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</si>
  <si>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</si>
  <si>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</si>
  <si>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</si>
  <si>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</si>
  <si>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</si>
  <si>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</si>
  <si>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</si>
  <si>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</si>
  <si>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</si>
  <si>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</si>
  <si>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</si>
  <si>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</si>
  <si>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</si>
  <si>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</si>
  <si>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</si>
  <si>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</si>
  <si>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</si>
  <si>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</si>
  <si>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</si>
  <si>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</si>
  <si>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</si>
  <si>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</si>
  <si>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</si>
  <si>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</si>
  <si>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</si>
  <si>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</si>
  <si>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</si>
  <si>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</si>
  <si>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</si>
  <si>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</si>
  <si>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</si>
  <si>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</si>
  <si>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</si>
  <si>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</si>
  <si>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</si>
  <si>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</si>
  <si>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</si>
  <si>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</si>
  <si>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</si>
  <si>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</si>
  <si>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</si>
  <si>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</si>
  <si>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</si>
  <si>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</si>
  <si>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</si>
  <si>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</si>
  <si>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</si>
  <si>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</si>
  <si>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</si>
  <si>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</si>
  <si>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</si>
  <si>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</si>
  <si>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</si>
  <si>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</si>
  <si>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</si>
  <si>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</si>
  <si>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</si>
  <si>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</si>
  <si>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</si>
  <si>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</si>
  <si>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</si>
  <si>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</si>
  <si>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</si>
  <si>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</si>
  <si>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</si>
  <si>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</si>
  <si>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</si>
  <si>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</si>
  <si>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</si>
  <si>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</si>
  <si>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</si>
  <si>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</si>
  <si>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</si>
  <si>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</si>
  <si>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</si>
  <si>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</si>
  <si>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</si>
  <si>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</si>
  <si>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</si>
  <si>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</si>
  <si>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</si>
  <si>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</si>
  <si>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</si>
  <si>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</si>
  <si>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</si>
  <si>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</si>
  <si>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</si>
  <si>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</si>
  <si>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</si>
  <si>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</si>
  <si>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</si>
  <si>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</si>
  <si>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</si>
  <si>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</si>
  <si>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</si>
  <si>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</si>
  <si>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</si>
  <si>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</si>
  <si>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</si>
  <si>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</si>
  <si>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</si>
  <si>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</si>
  <si>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</si>
  <si>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</si>
  <si>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</si>
  <si>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</si>
  <si>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</si>
  <si>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</si>
  <si>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</si>
  <si>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</si>
  <si>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</si>
  <si>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</si>
  <si>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</si>
  <si>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</si>
  <si>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</si>
  <si>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</si>
  <si>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</si>
  <si>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</si>
  <si>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</si>
  <si>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</si>
  <si>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</si>
  <si>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</si>
  <si>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</si>
  <si>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</si>
  <si>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</si>
  <si>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</si>
  <si>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</si>
  <si>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</si>
  <si>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</si>
  <si>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</si>
  <si>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</si>
  <si>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</si>
  <si>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</si>
  <si>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</si>
  <si>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</si>
  <si>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</si>
  <si>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</si>
  <si>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</si>
  <si>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</si>
  <si>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</si>
  <si>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</si>
  <si>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</si>
  <si>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</si>
  <si>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</si>
  <si>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</si>
  <si>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</si>
  <si>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</si>
  <si>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</si>
  <si>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</si>
  <si>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</si>
  <si>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</si>
  <si>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</si>
  <si>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</si>
  <si>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</si>
  <si>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</si>
  <si>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</si>
  <si>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</si>
  <si>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</si>
  <si>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</si>
  <si>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</si>
  <si>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</si>
  <si>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</si>
  <si>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</si>
  <si>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</si>
  <si>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</si>
  <si>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</si>
  <si>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</si>
  <si>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</si>
  <si>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</si>
  <si>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</si>
  <si>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</si>
  <si>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</si>
  <si>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</si>
  <si>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</si>
  <si>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</si>
  <si>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</si>
  <si>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</si>
  <si>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</si>
  <si>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</si>
  <si>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</si>
  <si>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</si>
  <si>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</si>
  <si>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</si>
  <si>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</si>
  <si>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</si>
  <si>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</si>
  <si>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</si>
  <si>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</si>
  <si>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</si>
  <si>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</si>
  <si>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</si>
  <si>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</si>
  <si>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</si>
  <si>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</si>
  <si>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</si>
  <si>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</si>
  <si>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</si>
  <si>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</si>
  <si>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</si>
  <si>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</si>
  <si>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</si>
  <si>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</si>
  <si>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</si>
  <si>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</si>
  <si>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</si>
  <si>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</si>
  <si>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</si>
  <si>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</si>
  <si>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</si>
  <si>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</si>
  <si>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</si>
  <si>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</si>
  <si>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</si>
  <si>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</si>
  <si>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</si>
  <si>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</si>
  <si>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</si>
  <si>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</si>
  <si>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</si>
  <si>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</si>
  <si>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</si>
  <si>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</si>
  <si>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</si>
  <si>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</si>
  <si>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</si>
  <si>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</si>
  <si>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</si>
  <si>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</si>
  <si>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</si>
  <si>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</si>
  <si>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</si>
  <si>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</si>
  <si>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</si>
  <si>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</si>
  <si>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</si>
  <si>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</si>
  <si>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</si>
  <si>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</si>
  <si>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</si>
  <si>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</si>
  <si>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</si>
  <si>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</si>
  <si>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</si>
  <si>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</si>
  <si>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</si>
  <si>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</si>
  <si>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</si>
  <si>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</si>
  <si>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</si>
  <si>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</si>
  <si>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</si>
  <si>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</si>
  <si>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</si>
  <si>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</si>
  <si>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</si>
  <si>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</si>
  <si>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</si>
  <si>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</si>
  <si>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</si>
  <si>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</si>
  <si>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</si>
  <si>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</si>
  <si>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</si>
  <si>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</si>
  <si>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</si>
  <si>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</si>
  <si>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</si>
  <si>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</si>
  <si>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</si>
  <si>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</si>
  <si>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</si>
  <si>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</si>
  <si>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</si>
  <si>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</si>
  <si>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</si>
  <si>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</si>
  <si>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</si>
  <si>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</si>
  <si>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</si>
  <si>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</si>
  <si>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</si>
  <si>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</si>
  <si>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</si>
  <si>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</si>
  <si>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</si>
  <si>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</si>
  <si>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</si>
  <si>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</si>
  <si>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</si>
  <si>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</si>
  <si>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</si>
  <si>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</si>
  <si>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</si>
  <si>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</si>
  <si>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</si>
  <si>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</si>
  <si>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</si>
  <si>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</si>
  <si>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</si>
  <si>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</si>
  <si>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</si>
  <si>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</si>
  <si>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</si>
  <si>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</si>
  <si>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</si>
  <si>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</si>
  <si>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</si>
  <si>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</si>
  <si>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</si>
  <si>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</si>
  <si>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</si>
  <si>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</si>
  <si>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</si>
  <si>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</si>
  <si>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</si>
  <si>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</si>
  <si>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</si>
  <si>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</si>
  <si>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</si>
  <si>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</si>
  <si>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</si>
  <si>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</si>
  <si>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</si>
  <si>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</si>
  <si>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</si>
  <si>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</si>
  <si>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</si>
  <si>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</si>
  <si>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</si>
  <si>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</si>
  <si>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</si>
  <si>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</si>
  <si>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</si>
  <si>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</si>
  <si>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</si>
  <si>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</si>
  <si>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</si>
  <si>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</si>
  <si>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</si>
  <si>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</si>
  <si>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</si>
  <si>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</si>
  <si>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</si>
  <si>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</si>
  <si>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</si>
  <si>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</si>
  <si>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</si>
  <si>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</si>
  <si>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</si>
  <si>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</si>
  <si>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</si>
  <si>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</si>
  <si>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</si>
  <si>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</si>
  <si>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</si>
  <si>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</si>
  <si>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</si>
  <si>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</si>
  <si>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</si>
  <si>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</si>
  <si>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</si>
  <si>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</si>
  <si>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</si>
  <si>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</si>
  <si>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</si>
  <si>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</si>
  <si>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</si>
  <si>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</si>
  <si>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</si>
  <si>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</si>
  <si>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</si>
  <si>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</si>
  <si>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</si>
  <si>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</si>
  <si>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</si>
  <si>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</si>
  <si>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</si>
  <si>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</si>
  <si>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</si>
  <si>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</si>
  <si>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</si>
  <si>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</si>
  <si>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</si>
  <si>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</si>
  <si>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</si>
  <si>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</si>
  <si>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</si>
  <si>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</si>
  <si>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</si>
  <si>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</si>
  <si>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</si>
  <si>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</si>
  <si>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</si>
  <si>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</si>
  <si>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</si>
  <si>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</si>
  <si>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</si>
  <si>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</si>
  <si>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</si>
  <si>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</si>
  <si>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</si>
  <si>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</si>
  <si>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</si>
  <si>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</si>
  <si>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</si>
  <si>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</si>
  <si>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</si>
  <si>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</si>
  <si>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</si>
  <si>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</si>
  <si>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</si>
  <si>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</si>
  <si>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</si>
  <si>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</si>
  <si>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</si>
  <si>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</si>
  <si>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</si>
  <si>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</si>
  <si>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</si>
  <si>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</si>
  <si>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</si>
  <si>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</si>
  <si>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</si>
  <si>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</si>
  <si>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</si>
  <si>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</si>
  <si>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</si>
  <si>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</si>
  <si>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</si>
  <si>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</si>
  <si>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</si>
  <si>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</si>
  <si>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</si>
  <si>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</si>
  <si>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</si>
  <si>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</si>
  <si>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</si>
  <si>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</si>
  <si>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</si>
  <si>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</si>
  <si>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一般会計</t>
  </si>
  <si>
    <t>簡易水道事業特別会計</t>
  </si>
  <si>
    <t>国民健康保険特別会計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</si>
  <si>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</si>
  <si>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</si>
  <si>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</si>
  <si>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</si>
  <si>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</si>
  <si>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</si>
  <si>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</si>
  <si>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</si>
  <si>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</si>
  <si>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東村水源基金</t>
    <rPh sb="0" eb="2">
      <t>ヒガシソン</t>
    </rPh>
    <rPh sb="2" eb="4">
      <t>スイゲン</t>
    </rPh>
    <rPh sb="4" eb="6">
      <t>キキン</t>
    </rPh>
    <phoneticPr fontId="2"/>
  </si>
  <si>
    <t>東村基本財産積立金</t>
    <rPh sb="0" eb="2">
      <t>ヒガシソン</t>
    </rPh>
    <rPh sb="2" eb="4">
      <t>キホン</t>
    </rPh>
    <rPh sb="4" eb="6">
      <t>ザイサン</t>
    </rPh>
    <rPh sb="6" eb="8">
      <t>ツミタテ</t>
    </rPh>
    <rPh sb="8" eb="9">
      <t>キン</t>
    </rPh>
    <phoneticPr fontId="2"/>
  </si>
  <si>
    <t>東村ふるさとづくり応援寄付基金</t>
    <rPh sb="0" eb="2">
      <t>ヒガシソン</t>
    </rPh>
    <rPh sb="9" eb="11">
      <t>オウエン</t>
    </rPh>
    <rPh sb="11" eb="13">
      <t>キフ</t>
    </rPh>
    <rPh sb="13" eb="15">
      <t>キキン</t>
    </rPh>
    <phoneticPr fontId="2"/>
  </si>
  <si>
    <t>東村地域福祉基金</t>
    <phoneticPr fontId="2"/>
  </si>
  <si>
    <t>東村特定防衛施設周辺整備調整交付金事業基金</t>
    <phoneticPr fontId="2"/>
  </si>
  <si>
    <t xml:space="preserve">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</si>
  <si>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</si>
  <si>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</si>
  <si>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</si>
  <si>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</si>
  <si>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</si>
  <si>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</si>
  <si>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</si>
  <si>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</si>
  <si>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</si>
  <si>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低い水準を維持しているが、建物の老朽化が進み40年を超える建物や令和7年度から令和20年度にかけて築30年を経過する建物が多く、今後は維持管理や修繕といった費用を多く要し、将来負担の増が見込まれる。公営住宅、橋りょうについては長寿命化計画を策定し、改修や更新を実施している。今後、他の施設も長寿命化計画や個別施設計画を策定し、計画的な老朽化対策や適切な維持管理が必要となる。</t>
    <phoneticPr fontId="2"/>
  </si>
  <si>
    <t>実質公債費については、平成26年度以降に実施した大型事業（ごみ焼却施設整備、定住促進住宅整備、漁港整備、沖縄振興推進特別交付金事業）に伴う元金償還が始まり、令和元年度から増加傾向にある。今後、令和6年度までは公債費（償還額）が増加することから、今後の施設整備については、令和7年度以降の公債費を考慮し計画的な整備が必要となる。基金の取り崩し等についても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</si>
</sst>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BF42-4FA6-8505-406532D77E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318275</c:v>
                </c:pt>
                <c:pt idx="1">
                  <c:v>752007</c:v>
                </c:pt>
                <c:pt idx="2">
                  <c:v>257691</c:v>
                </c:pt>
                <c:pt idx="3">
                  <c:v>390890</c:v>
                </c:pt>
                <c:pt idx="4">
                  <c:v>158983</c:v>
                </c:pt>
              </c:numCache>
            </c:numRef>
          </c:val>
          <c:smooth val="0"/>
          <c:extLst>
            <c:ext xmlns:c16="http://schemas.microsoft.com/office/drawing/2014/chart" uri="{C3380CC4-5D6E-409C-BE32-E72D297353CC}">
              <c16:uniqueId val="{00000001-BF42-4FA6-8505-406532D77E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11.53</c:v>
                </c:pt>
                <c:pt idx="1">
                  <c:v>10.48</c:v>
                </c:pt>
                <c:pt idx="2">
                  <c:v>10.42</c:v>
                </c:pt>
                <c:pt idx="3">
                  <c:v>7.49</c:v>
                </c:pt>
                <c:pt idx="4">
                  <c:v>10.72</c:v>
                </c:pt>
              </c:numCache>
            </c:numRef>
          </c:val>
          <c:extLst>
            <c:ext xmlns:c16="http://schemas.microsoft.com/office/drawing/2014/chart" uri="{C3380CC4-5D6E-409C-BE32-E72D297353CC}">
              <c16:uniqueId val="{00000000-4EDF-4270-98B0-0E75339060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96.88</c:v>
                </c:pt>
                <c:pt idx="1">
                  <c:v>105.38</c:v>
                </c:pt>
                <c:pt idx="2">
                  <c:v>103.03</c:v>
                </c:pt>
                <c:pt idx="3">
                  <c:v>103.45</c:v>
                </c:pt>
                <c:pt idx="4">
                  <c:v>95.97</c:v>
                </c:pt>
              </c:numCache>
            </c:numRef>
          </c:val>
          <c:extLst>
            <c:ext xmlns:c16="http://schemas.microsoft.com/office/drawing/2014/chart" uri="{C3380CC4-5D6E-409C-BE32-E72D297353CC}">
              <c16:uniqueId val="{00000001-4EDF-4270-98B0-0E75339060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7.32</c:v>
                </c:pt>
                <c:pt idx="1">
                  <c:v>4.58</c:v>
                </c:pt>
                <c:pt idx="2">
                  <c:v>-1.76</c:v>
                </c:pt>
                <c:pt idx="3">
                  <c:v>1.77</c:v>
                </c:pt>
                <c:pt idx="4">
                  <c:v>7.37</c:v>
                </c:pt>
              </c:numCache>
            </c:numRef>
          </c:val>
          <c:smooth val="0"/>
          <c:extLst>
            <c:ext xmlns:c16="http://schemas.microsoft.com/office/drawing/2014/chart" uri="{C3380CC4-5D6E-409C-BE32-E72D297353CC}">
              <c16:uniqueId val="{00000002-4EDF-4270-98B0-0E75339060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90F-445A-ACAC-4694BCE85B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0F-445A-ACAC-4694BCE85B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90F-445A-ACAC-4694BCE85B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90F-445A-ACAC-4694BCE85B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90F-445A-ACAC-4694BCE85BE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90F-445A-ACAC-4694BCE85BEA}"/>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0.2</c:v>
                </c:pt>
                <c:pt idx="4">
                  <c:v>#N/A</c:v>
                </c:pt>
                <c:pt idx="5">
                  <c:v>0.19</c:v>
                </c:pt>
                <c:pt idx="6">
                  <c:v>#N/A</c:v>
                </c:pt>
                <c:pt idx="7">
                  <c:v>0.17</c:v>
                </c:pt>
                <c:pt idx="8">
                  <c:v>#N/A</c:v>
                </c:pt>
                <c:pt idx="9">
                  <c:v>0.16</c:v>
                </c:pt>
              </c:numCache>
            </c:numRef>
          </c:val>
          <c:extLst>
            <c:ext xmlns:c16="http://schemas.microsoft.com/office/drawing/2014/chart" uri="{C3380CC4-5D6E-409C-BE32-E72D297353CC}">
              <c16:uniqueId val="{00000006-C90F-445A-ACAC-4694BCE85B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1.85</c:v>
                </c:pt>
                <c:pt idx="2">
                  <c:v>#N/A</c:v>
                </c:pt>
                <c:pt idx="3">
                  <c:v>1.82</c:v>
                </c:pt>
                <c:pt idx="4">
                  <c:v>#N/A</c:v>
                </c:pt>
                <c:pt idx="5">
                  <c:v>1.36</c:v>
                </c:pt>
                <c:pt idx="6">
                  <c:v>#N/A</c:v>
                </c:pt>
                <c:pt idx="7">
                  <c:v>0.24</c:v>
                </c:pt>
                <c:pt idx="8">
                  <c:v>#N/A</c:v>
                </c:pt>
                <c:pt idx="9">
                  <c:v>0.52</c:v>
                </c:pt>
              </c:numCache>
            </c:numRef>
          </c:val>
          <c:extLst>
            <c:ext xmlns:c16="http://schemas.microsoft.com/office/drawing/2014/chart" uri="{C3380CC4-5D6E-409C-BE32-E72D297353CC}">
              <c16:uniqueId val="{00000007-C90F-445A-ACAC-4694BCE85BEA}"/>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0.31</c:v>
                </c:pt>
                <c:pt idx="2">
                  <c:v>#N/A</c:v>
                </c:pt>
                <c:pt idx="3">
                  <c:v>0.11</c:v>
                </c:pt>
                <c:pt idx="4">
                  <c:v>#N/A</c:v>
                </c:pt>
                <c:pt idx="5">
                  <c:v>0.19</c:v>
                </c:pt>
                <c:pt idx="6">
                  <c:v>#N/A</c:v>
                </c:pt>
                <c:pt idx="7">
                  <c:v>0.18</c:v>
                </c:pt>
                <c:pt idx="8">
                  <c:v>#N/A</c:v>
                </c:pt>
                <c:pt idx="9">
                  <c:v>0.68</c:v>
                </c:pt>
              </c:numCache>
            </c:numRef>
          </c:val>
          <c:extLst>
            <c:ext xmlns:c16="http://schemas.microsoft.com/office/drawing/2014/chart" uri="{C3380CC4-5D6E-409C-BE32-E72D297353CC}">
              <c16:uniqueId val="{00000008-C90F-445A-ACAC-4694BCE85B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11.52</c:v>
                </c:pt>
                <c:pt idx="2">
                  <c:v>#N/A</c:v>
                </c:pt>
                <c:pt idx="3">
                  <c:v>10.47</c:v>
                </c:pt>
                <c:pt idx="4">
                  <c:v>#N/A</c:v>
                </c:pt>
                <c:pt idx="5">
                  <c:v>10.41</c:v>
                </c:pt>
                <c:pt idx="6">
                  <c:v>#N/A</c:v>
                </c:pt>
                <c:pt idx="7">
                  <c:v>7.48</c:v>
                </c:pt>
                <c:pt idx="8">
                  <c:v>#N/A</c:v>
                </c:pt>
                <c:pt idx="9">
                  <c:v>10.71</c:v>
                </c:pt>
              </c:numCache>
            </c:numRef>
          </c:val>
          <c:extLst>
            <c:ext xmlns:c16="http://schemas.microsoft.com/office/drawing/2014/chart" uri="{C3380CC4-5D6E-409C-BE32-E72D297353CC}">
              <c16:uniqueId val="{00000009-C90F-445A-ACAC-4694BCE85B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243</c:v>
                </c:pt>
                <c:pt idx="5">
                  <c:v>236</c:v>
                </c:pt>
                <c:pt idx="8">
                  <c:v>233</c:v>
                </c:pt>
                <c:pt idx="11">
                  <c:v>265</c:v>
                </c:pt>
                <c:pt idx="14">
                  <c:v>280</c:v>
                </c:pt>
              </c:numCache>
            </c:numRef>
          </c:val>
          <c:extLst>
            <c:ext xmlns:c16="http://schemas.microsoft.com/office/drawing/2014/chart" uri="{C3380CC4-5D6E-409C-BE32-E72D297353CC}">
              <c16:uniqueId val="{00000000-C9B1-4F2A-9FCA-28F2D32DBB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B1-4F2A-9FCA-28F2D32DBB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B1-4F2A-9FCA-28F2D32DBB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25</c:v>
                </c:pt>
                <c:pt idx="6">
                  <c:v>26</c:v>
                </c:pt>
                <c:pt idx="9">
                  <c:v>17</c:v>
                </c:pt>
                <c:pt idx="12">
                  <c:v>9</c:v>
                </c:pt>
              </c:numCache>
            </c:numRef>
          </c:val>
          <c:extLst>
            <c:ext xmlns:c16="http://schemas.microsoft.com/office/drawing/2014/chart" uri="{C3380CC4-5D6E-409C-BE32-E72D297353CC}">
              <c16:uniqueId val="{00000003-C9B1-4F2A-9FCA-28F2D32DBB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c:v>
                </c:pt>
                <c:pt idx="3">
                  <c:v>40</c:v>
                </c:pt>
                <c:pt idx="6">
                  <c:v>41</c:v>
                </c:pt>
                <c:pt idx="9">
                  <c:v>46</c:v>
                </c:pt>
                <c:pt idx="12">
                  <c:v>45</c:v>
                </c:pt>
              </c:numCache>
            </c:numRef>
          </c:val>
          <c:extLst>
            <c:ext xmlns:c16="http://schemas.microsoft.com/office/drawing/2014/chart" uri="{C3380CC4-5D6E-409C-BE32-E72D297353CC}">
              <c16:uniqueId val="{00000004-C9B1-4F2A-9FCA-28F2D32DBB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B1-4F2A-9FCA-28F2D32DBB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B1-4F2A-9FCA-28F2D32DBB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264</c:v>
                </c:pt>
                <c:pt idx="3">
                  <c:v>276</c:v>
                </c:pt>
                <c:pt idx="6">
                  <c:v>317</c:v>
                </c:pt>
                <c:pt idx="9">
                  <c:v>318</c:v>
                </c:pt>
                <c:pt idx="12">
                  <c:v>340</c:v>
                </c:pt>
              </c:numCache>
            </c:numRef>
          </c:val>
          <c:extLst>
            <c:ext xmlns:c16="http://schemas.microsoft.com/office/drawing/2014/chart" uri="{C3380CC4-5D6E-409C-BE32-E72D297353CC}">
              <c16:uniqueId val="{00000007-C9B1-4F2A-9FCA-28F2D32DBB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c:v>
                </c:pt>
                <c:pt idx="2">
                  <c:v>#N/A</c:v>
                </c:pt>
                <c:pt idx="3">
                  <c:v>#N/A</c:v>
                </c:pt>
                <c:pt idx="4">
                  <c:v>105</c:v>
                </c:pt>
                <c:pt idx="5">
                  <c:v>#N/A</c:v>
                </c:pt>
                <c:pt idx="6">
                  <c:v>#N/A</c:v>
                </c:pt>
                <c:pt idx="7">
                  <c:v>151</c:v>
                </c:pt>
                <c:pt idx="8">
                  <c:v>#N/A</c:v>
                </c:pt>
                <c:pt idx="9">
                  <c:v>#N/A</c:v>
                </c:pt>
                <c:pt idx="10">
                  <c:v>116</c:v>
                </c:pt>
                <c:pt idx="11">
                  <c:v>#N/A</c:v>
                </c:pt>
                <c:pt idx="12">
                  <c:v>#N/A</c:v>
                </c:pt>
                <c:pt idx="13">
                  <c:v>114</c:v>
                </c:pt>
                <c:pt idx="14">
                  <c:v>#N/A</c:v>
                </c:pt>
              </c:numCache>
            </c:numRef>
          </c:val>
          <c:smooth val="0"/>
          <c:extLst>
            <c:ext xmlns:c16="http://schemas.microsoft.com/office/drawing/2014/chart" uri="{C3380CC4-5D6E-409C-BE32-E72D297353CC}">
              <c16:uniqueId val="{00000008-C9B1-4F2A-9FCA-28F2D32DBB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2261</c:v>
                </c:pt>
                <c:pt idx="5">
                  <c:v>2369</c:v>
                </c:pt>
                <c:pt idx="8">
                  <c:v>2263</c:v>
                </c:pt>
                <c:pt idx="11">
                  <c:v>2263</c:v>
                </c:pt>
                <c:pt idx="14">
                  <c:v>2193</c:v>
                </c:pt>
              </c:numCache>
            </c:numRef>
          </c:val>
          <c:extLst>
            <c:ext xmlns:c16="http://schemas.microsoft.com/office/drawing/2014/chart" uri="{C3380CC4-5D6E-409C-BE32-E72D297353CC}">
              <c16:uniqueId val="{00000000-9B0D-436F-99ED-0002831A66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173</c:v>
                </c:pt>
                <c:pt idx="5">
                  <c:v>265</c:v>
                </c:pt>
                <c:pt idx="8">
                  <c:v>271</c:v>
                </c:pt>
                <c:pt idx="11">
                  <c:v>116</c:v>
                </c:pt>
                <c:pt idx="14">
                  <c:v>311</c:v>
                </c:pt>
              </c:numCache>
            </c:numRef>
          </c:val>
          <c:extLst>
            <c:ext xmlns:c16="http://schemas.microsoft.com/office/drawing/2014/chart" uri="{C3380CC4-5D6E-409C-BE32-E72D297353CC}">
              <c16:uniqueId val="{00000001-9B0D-436F-99ED-0002831A66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2753</c:v>
                </c:pt>
                <c:pt idx="5">
                  <c:v>2842</c:v>
                </c:pt>
                <c:pt idx="8">
                  <c:v>2719</c:v>
                </c:pt>
                <c:pt idx="11">
                  <c:v>2344</c:v>
                </c:pt>
                <c:pt idx="14">
                  <c:v>2768</c:v>
                </c:pt>
              </c:numCache>
            </c:numRef>
          </c:val>
          <c:extLst>
            <c:ext xmlns:c16="http://schemas.microsoft.com/office/drawing/2014/chart" uri="{C3380CC4-5D6E-409C-BE32-E72D297353CC}">
              <c16:uniqueId val="{00000002-9B0D-436F-99ED-0002831A66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0D-436F-99ED-0002831A66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0D-436F-99ED-0002831A66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0D-436F-99ED-0002831A66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c:v>
                </c:pt>
                <c:pt idx="3">
                  <c:v>97</c:v>
                </c:pt>
                <c:pt idx="6">
                  <c:v>311</c:v>
                </c:pt>
                <c:pt idx="9">
                  <c:v>0</c:v>
                </c:pt>
                <c:pt idx="12">
                  <c:v>308</c:v>
                </c:pt>
              </c:numCache>
            </c:numRef>
          </c:val>
          <c:extLst>
            <c:ext xmlns:c16="http://schemas.microsoft.com/office/drawing/2014/chart" uri="{C3380CC4-5D6E-409C-BE32-E72D297353CC}">
              <c16:uniqueId val="{00000006-9B0D-436F-99ED-0002831A66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95</c:v>
                </c:pt>
                <c:pt idx="3">
                  <c:v>70</c:v>
                </c:pt>
                <c:pt idx="6">
                  <c:v>45</c:v>
                </c:pt>
                <c:pt idx="9">
                  <c:v>571</c:v>
                </c:pt>
                <c:pt idx="12">
                  <c:v>21</c:v>
                </c:pt>
              </c:numCache>
            </c:numRef>
          </c:val>
          <c:extLst>
            <c:ext xmlns:c16="http://schemas.microsoft.com/office/drawing/2014/chart" uri="{C3380CC4-5D6E-409C-BE32-E72D297353CC}">
              <c16:uniqueId val="{00000007-9B0D-436F-99ED-0002831A66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380</c:v>
                </c:pt>
                <c:pt idx="3">
                  <c:v>360</c:v>
                </c:pt>
                <c:pt idx="6">
                  <c:v>326</c:v>
                </c:pt>
                <c:pt idx="9">
                  <c:v>290</c:v>
                </c:pt>
                <c:pt idx="12">
                  <c:v>262</c:v>
                </c:pt>
              </c:numCache>
            </c:numRef>
          </c:val>
          <c:extLst>
            <c:ext xmlns:c16="http://schemas.microsoft.com/office/drawing/2014/chart" uri="{C3380CC4-5D6E-409C-BE32-E72D297353CC}">
              <c16:uniqueId val="{00000008-9B0D-436F-99ED-0002831A66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0D-436F-99ED-0002831A66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3147</c:v>
                </c:pt>
                <c:pt idx="3">
                  <c:v>3281</c:v>
                </c:pt>
                <c:pt idx="6">
                  <c:v>3201</c:v>
                </c:pt>
                <c:pt idx="9">
                  <c:v>3240</c:v>
                </c:pt>
                <c:pt idx="12">
                  <c:v>3074</c:v>
                </c:pt>
              </c:numCache>
            </c:numRef>
          </c:val>
          <c:extLst>
            <c:ext xmlns:c16="http://schemas.microsoft.com/office/drawing/2014/chart" uri="{C3380CC4-5D6E-409C-BE32-E72D297353CC}">
              <c16:uniqueId val="{0000000A-9B0D-436F-99ED-0002831A66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0D-436F-99ED-0002831A66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1553</c:v>
                </c:pt>
                <c:pt idx="1">
                  <c:v>1620</c:v>
                </c:pt>
                <c:pt idx="2">
                  <c:v>1679</c:v>
                </c:pt>
              </c:numCache>
            </c:numRef>
          </c:val>
          <c:extLst>
            <c:ext xmlns:c16="http://schemas.microsoft.com/office/drawing/2014/chart" uri="{C3380CC4-5D6E-409C-BE32-E72D297353CC}">
              <c16:uniqueId val="{00000000-2272-43F7-AA7B-BC06F816D8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410</c:v>
                </c:pt>
                <c:pt idx="1">
                  <c:v>410</c:v>
                </c:pt>
                <c:pt idx="2">
                  <c:v>425</c:v>
                </c:pt>
              </c:numCache>
            </c:numRef>
          </c:val>
          <c:extLst>
            <c:ext xmlns:c16="http://schemas.microsoft.com/office/drawing/2014/chart" uri="{C3380CC4-5D6E-409C-BE32-E72D297353CC}">
              <c16:uniqueId val="{00000001-2272-43F7-AA7B-BC06F816D8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995</c:v>
                </c:pt>
                <c:pt idx="1">
                  <c:v>893</c:v>
                </c:pt>
                <c:pt idx="2">
                  <c:v>880</c:v>
                </c:pt>
              </c:numCache>
            </c:numRef>
          </c:val>
          <c:extLst>
            <c:ext xmlns:c16="http://schemas.microsoft.com/office/drawing/2014/chart" uri="{C3380CC4-5D6E-409C-BE32-E72D297353CC}">
              <c16:uniqueId val="{00000002-2272-43F7-AA7B-BC06F816D8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{84E21B7D-BB76-4290-B386-D13B7B20147B}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F39-4C89-BFDE-CEAF9D3445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{86B25E8E-8F01-4697-BD60-4F164C5654FF}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9-4C89-BFDE-CEAF9D3445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{B7D2CECD-2893-4E96-BA20-88CB5C5989D9}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9-4C89-BFDE-CEAF9D3445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{5A6F99F1-4B9B-4085-8C98-8AEE7D6DEF53}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9-4C89-BFDE-CEAF9D3445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{A98DAD53-3EAC-4930-AC22-1EE343765566}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9-4C89-BFDE-CEAF9D3445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{1DFEA3CF-E985-45AF-84F7-8F6E0827775E}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F39-4C89-BFDE-CEAF9D3445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{8DE093AA-E7E3-4F45-BCCD-843D091C27C4}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F39-4C89-BFDE-CEAF9D3445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{A68BACF3-A0A6-4AC1-829E-F3421A4D148A}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F39-4C89-BFDE-CEAF9D3445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{26618714-AE55-4C64-A293-02CB5429C17C}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F39-4C89-BFDE-CEAF9D3445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49.4</c:v>
                </c:pt>
                <c:pt idx="16">
                  <c:v>51.1</c:v>
                </c:pt>
                <c:pt idx="24">
                  <c:v>51.8</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39-4C89-BFDE-CEAF9D3445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{547319FA-2539-419E-880B-FD9E825CE941}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F39-4C89-BFDE-CEAF9D3445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{EB6A8056-7078-4035-86C5-AE85F5CC1C5D}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9-4C89-BFDE-CEAF9D3445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{27863B20-8F54-4796-846E-3FEB322C9BBB}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9-4C89-BFDE-CEAF9D3445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{8C32F006-80CF-4157-87F4-6DFCE5CC49C6}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9-4C89-BFDE-CEAF9D3445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{1221BC03-8A18-4DCC-A33B-7D4ABDB04446}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9-4C89-BFDE-CEAF9D3445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{D6932090-56F5-4B1A-81BB-92A8495DA61E}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F39-4C89-BFDE-CEAF9D3445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{67B6F9B4-BFA1-4D25-9264-0FA76FBEB994}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F39-4C89-BFDE-CEAF9D3445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{DE2FF699-1BD7-45FF-9798-83F6E0F95FC6}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F39-4C89-BFDE-CEAF9D3445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{F8E50824-53EE-49AE-8154-50B7231D798B}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F39-4C89-BFDE-CEAF9D3445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39-4C89-BFDE-CEAF9D34450F}"/>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{7382D581-6AA0-4B0C-A883-FC4742F03E5A}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255-4F5D-95E1-BF38937A8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{97FB566D-CE35-4441-B546-88A068F1DEB3}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55-4F5D-95E1-BF38937A8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{154A1717-C9AB-458E-9F97-0FAFE7EF9DC0}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55-4F5D-95E1-BF38937A8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{D514D967-0275-4BCC-8B6A-E3F85526C844}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55-4F5D-95E1-BF38937A8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{FB4AD2F6-1A5C-4061-B03D-38EAC41D4E80}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55-4F5D-95E1-BF38937A8A7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{AE662408-4A43-43F5-AA80-9C3884C8B166}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255-4F5D-95E1-BF38937A8A7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{2064DD2B-9FAE-4C3A-811F-0E02E9F01218}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255-4F5D-95E1-BF38937A8A7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{CD82AC50-D72F-4101-8DD7-DC220BEB74E1}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255-4F5D-95E1-BF38937A8A7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{7B46F657-41BE-4C89-85A0-4F2427AD932A}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255-4F5D-95E1-BF38937A8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7.1</c:v>
                </c:pt>
                <c:pt idx="16">
                  <c:v>8.8000000000000007</c:v>
                </c:pt>
                <c:pt idx="24">
                  <c:v>9.5</c:v>
                </c:pt>
                <c:pt idx="32">
                  <c:v>9.3000000000000007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55-4F5D-95E1-BF38937A8A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{125902D8-19FE-4333-8B9A-6FC84B637AEB}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255-4F5D-95E1-BF38937A8A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{B18C94E0-545A-497E-B988-615C897F63F5}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55-4F5D-95E1-BF38937A8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{AC9D4F57-5154-48E3-9007-3C320381EF87}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55-4F5D-95E1-BF38937A8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{5255CAF9-FB03-4884-9747-832AA4E3F53D}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55-4F5D-95E1-BF38937A8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{0AF5AC16-183E-43F6-80DA-B7C0B233A2A7}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55-4F5D-95E1-BF38937A8A75}"/>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{BA4CC074-DF51-414B-B7EF-0845BFB59382}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255-4F5D-95E1-BF38937A8A7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{E8E4D1B6-0A5B-45AA-B2BF-49614198D2F5}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255-4F5D-95E1-BF38937A8A7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{F4B8A260-801D-4FEC-9C34-A48786DA0A71}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255-4F5D-95E1-BF38937A8A7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{9EBE7807-220E-49CF-BBB2-98F62DC63659}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255-4F5D-95E1-BF38937A8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55-4F5D-95E1-BF38937A8A75}"/>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公債費については、村営団地建替事業や定住促進住宅整備等の継続実施で増加傾向にあり、令和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百万円代で推移する。公債費比率についても、令和元年度</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と高止まりとなっている。</a:t>
          </a:r>
          <a:endParaRPr lang="ja-JP" altLang="ja-JP" sz="1400">
            <a:effectLst/>
          </a:endParaRPr>
        </a:p>
        <a:p>
          <a:r>
            <a:rPr kumimoji="1" lang="ja-JP" altLang="ja-JP" sz="1100">
              <a:solidFill>
                <a:schemeClr val="dk1"/>
              </a:solidFill>
              <a:effectLst/>
              <a:latin typeface="+mn-lt"/>
              <a:ea typeface="+mn-ea"/>
              <a:cs typeface="+mn-cs"/>
            </a:rPr>
            <a:t>　償還額が減少する時期に合わせ、施設整備を行い公債費の平準化を図る必要がある。また、交付税措置で有利な過疎対策事業債を最大限活用する。</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満期一括償還地方債の借入は利用していない。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等にかかる地方債の現在高は年々増加傾向にあるが、充当可能基金が十分にある事、また地方債の借入は普通交付税で基準財政需要額に算入される過疎債を主に活用している事から、将来負担比率の分子のマイナス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mn-lt"/>
              <a:ea typeface="+mn-ea"/>
              <a:cs typeface="+mn-cs"/>
            </a:rPr>
            <a:t>昨年度、定住促進住宅建設や水道施設整備策定計画や水道施設の修繕による水源基金の取り崩しにより全体では減となっていたが、今年度は、</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基金の取り崩しがないため、</a:t>
          </a:r>
          <a:r>
            <a:rPr kumimoji="1" lang="en-US" altLang="ja-JP" sz="1400">
              <a:solidFill>
                <a:schemeClr val="dk1"/>
              </a:solidFill>
              <a:effectLst/>
              <a:latin typeface="+mn-lt"/>
              <a:ea typeface="+mn-ea"/>
              <a:cs typeface="+mn-cs"/>
            </a:rPr>
            <a:t>60,000</a:t>
          </a:r>
          <a:r>
            <a:rPr kumimoji="1" lang="ja-JP" altLang="ja-JP" sz="1400">
              <a:solidFill>
                <a:schemeClr val="dk1"/>
              </a:solidFill>
              <a:effectLst/>
              <a:latin typeface="+mn-lt"/>
              <a:ea typeface="+mn-ea"/>
              <a:cs typeface="+mn-cs"/>
            </a:rPr>
            <a:t>千円の増となっている。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今後は、老朽化がすすむ公共施設の維持費用の増が見込まれるため、基金の取り崩しが多くなると予想される。計画的な公共施設の維持補修、立替え等の場合は集約化等を十分検討する。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東村水源基金：本村の産業振興及び生活環境等の整備</a:t>
          </a:r>
          <a:endParaRPr lang="ja-JP" altLang="ja-JP" sz="1400">
            <a:effectLst/>
          </a:endParaRPr>
        </a:p>
        <a:p>
          <a:r>
            <a:rPr kumimoji="1" lang="ja-JP" altLang="ja-JP" sz="1400">
              <a:solidFill>
                <a:schemeClr val="dk1"/>
              </a:solidFill>
              <a:effectLst/>
              <a:latin typeface="+mn-lt"/>
              <a:ea typeface="+mn-ea"/>
              <a:cs typeface="+mn-cs"/>
            </a:rPr>
            <a:t>　　　東村人材育成基金：村のスポーツ、文化の振興及び人材の育成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東村水源基金：定住促進住宅の建設、水道施設整備基本計画策定　水道施設修繕により</a:t>
          </a:r>
          <a:r>
            <a:rPr kumimoji="1" lang="en-US" altLang="ja-JP" sz="1400">
              <a:solidFill>
                <a:schemeClr val="dk1"/>
              </a:solidFill>
              <a:effectLst/>
              <a:latin typeface="+mn-lt"/>
              <a:ea typeface="+mn-ea"/>
              <a:cs typeface="+mn-cs"/>
            </a:rPr>
            <a:t>39,000</a:t>
          </a:r>
          <a:r>
            <a:rPr kumimoji="1" lang="ja-JP" altLang="ja-JP" sz="1400">
              <a:solidFill>
                <a:schemeClr val="dk1"/>
              </a:solidFill>
              <a:effectLst/>
              <a:latin typeface="+mn-lt"/>
              <a:ea typeface="+mn-ea"/>
              <a:cs typeface="+mn-cs"/>
            </a:rPr>
            <a:t>千円の取り崩しによる減。</a:t>
          </a:r>
          <a:endParaRPr lang="ja-JP" altLang="ja-JP" sz="1400">
            <a:effectLst/>
          </a:endParaRPr>
        </a:p>
        <a:p>
          <a:r>
            <a:rPr kumimoji="1" lang="ja-JP" altLang="ja-JP" sz="1400">
              <a:solidFill>
                <a:schemeClr val="dk1"/>
              </a:solidFill>
              <a:effectLst/>
              <a:latin typeface="+mn-lt"/>
              <a:ea typeface="+mn-ea"/>
              <a:cs typeface="+mn-cs"/>
            </a:rPr>
            <a:t>　　　東村ふるさとづくり応援寄付基金：寄付金を</a:t>
          </a:r>
          <a:r>
            <a:rPr kumimoji="1" lang="en-US" altLang="ja-JP" sz="1400">
              <a:solidFill>
                <a:schemeClr val="dk1"/>
              </a:solidFill>
              <a:effectLst/>
              <a:latin typeface="+mn-lt"/>
              <a:ea typeface="+mn-ea"/>
              <a:cs typeface="+mn-cs"/>
            </a:rPr>
            <a:t>14,130</a:t>
          </a:r>
          <a:r>
            <a:rPr kumimoji="1" lang="ja-JP" altLang="ja-JP" sz="1400">
              <a:solidFill>
                <a:schemeClr val="dk1"/>
              </a:solidFill>
              <a:effectLst/>
              <a:latin typeface="+mn-lt"/>
              <a:ea typeface="+mn-ea"/>
              <a:cs typeface="+mn-cs"/>
            </a:rPr>
            <a:t>千円積立てたことによる増。</a:t>
          </a:r>
          <a:endParaRPr lang="ja-JP" altLang="ja-JP" sz="1400">
            <a:effectLst/>
          </a:endParaRPr>
        </a:p>
        <a:p>
          <a:r>
            <a:rPr kumimoji="1" lang="ja-JP" altLang="ja-JP" sz="1400">
              <a:solidFill>
                <a:schemeClr val="dk1"/>
              </a:solidFill>
              <a:effectLst/>
              <a:latin typeface="+mn-lt"/>
              <a:ea typeface="+mn-ea"/>
              <a:cs typeface="+mn-cs"/>
            </a:rPr>
            <a:t>　　　東村特定防衛施設周辺整備調整交付金事業基金：</a:t>
          </a:r>
          <a:r>
            <a:rPr kumimoji="1" lang="en-US" altLang="ja-JP" sz="1400">
              <a:solidFill>
                <a:schemeClr val="dk1"/>
              </a:solidFill>
              <a:effectLst/>
              <a:latin typeface="+mn-lt"/>
              <a:ea typeface="+mn-ea"/>
              <a:cs typeface="+mn-cs"/>
            </a:rPr>
            <a:t>8,360</a:t>
          </a:r>
          <a:r>
            <a:rPr kumimoji="1" lang="ja-JP" altLang="ja-JP" sz="1400">
              <a:solidFill>
                <a:schemeClr val="dk1"/>
              </a:solidFill>
              <a:effectLst/>
              <a:latin typeface="+mn-lt"/>
              <a:ea typeface="+mn-ea"/>
              <a:cs typeface="+mn-cs"/>
            </a:rPr>
            <a:t>千円の取り崩しによる減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ja-JP" sz="1400">
              <a:solidFill>
                <a:schemeClr val="dk1"/>
              </a:solidFill>
              <a:effectLst/>
              <a:latin typeface="+mn-lt"/>
              <a:ea typeface="+mn-ea"/>
              <a:cs typeface="+mn-cs"/>
            </a:rPr>
            <a:t>東村ふるさとづくり応援寄付金：年度ごとに全額を積立てし、下記の事業実施及びふるさとづくり応援寄付に係る費用分を取り崩し充当する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①産業の振興</a:t>
          </a:r>
          <a:endParaRPr lang="ja-JP" altLang="ja-JP" sz="1400">
            <a:effectLst/>
          </a:endParaRPr>
        </a:p>
        <a:p>
          <a:r>
            <a:rPr kumimoji="1" lang="ja-JP" altLang="ja-JP" sz="1400">
              <a:solidFill>
                <a:schemeClr val="dk1"/>
              </a:solidFill>
              <a:effectLst/>
              <a:latin typeface="+mn-lt"/>
              <a:ea typeface="+mn-ea"/>
              <a:cs typeface="+mn-cs"/>
            </a:rPr>
            <a:t>　　　②自然環境の保全</a:t>
          </a:r>
          <a:endParaRPr lang="ja-JP" altLang="ja-JP" sz="1400">
            <a:effectLst/>
          </a:endParaRPr>
        </a:p>
        <a:p>
          <a:r>
            <a:rPr kumimoji="1" lang="ja-JP" altLang="ja-JP" sz="1400">
              <a:solidFill>
                <a:schemeClr val="dk1"/>
              </a:solidFill>
              <a:effectLst/>
              <a:latin typeface="+mn-lt"/>
              <a:ea typeface="+mn-ea"/>
              <a:cs typeface="+mn-cs"/>
            </a:rPr>
            <a:t>　　　③教育・文化活動の充実</a:t>
          </a:r>
          <a:endParaRPr lang="ja-JP" altLang="ja-JP" sz="1400">
            <a:effectLst/>
          </a:endParaRPr>
        </a:p>
        <a:p>
          <a:r>
            <a:rPr kumimoji="1" lang="ja-JP" altLang="ja-JP" sz="1400">
              <a:solidFill>
                <a:schemeClr val="dk1"/>
              </a:solidFill>
              <a:effectLst/>
              <a:latin typeface="+mn-lt"/>
              <a:ea typeface="+mn-ea"/>
              <a:cs typeface="+mn-cs"/>
            </a:rPr>
            <a:t>　　　④村民の健康増進事業及び福祉の向上に関する事業</a:t>
          </a:r>
          <a:endParaRPr lang="ja-JP" altLang="ja-JP" sz="1400">
            <a:effectLst/>
          </a:endParaRPr>
        </a:p>
        <a:p>
          <a:r>
            <a:rPr kumimoji="1" lang="ja-JP" altLang="ja-JP" sz="1400">
              <a:solidFill>
                <a:schemeClr val="dk1"/>
              </a:solidFill>
              <a:effectLst/>
              <a:latin typeface="+mn-lt"/>
              <a:ea typeface="+mn-ea"/>
              <a:cs typeface="+mn-cs"/>
            </a:rPr>
            <a:t>　　　⑤その他目的達成のために村長が必要とする事業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前年度剰余金　</a:t>
          </a:r>
          <a:r>
            <a:rPr kumimoji="1" lang="en-US" altLang="ja-JP" sz="1400">
              <a:solidFill>
                <a:schemeClr val="dk1"/>
              </a:solidFill>
              <a:effectLst/>
              <a:latin typeface="+mn-lt"/>
              <a:ea typeface="+mn-ea"/>
              <a:cs typeface="+mn-cs"/>
            </a:rPr>
            <a:t>58,640</a:t>
          </a:r>
          <a:r>
            <a:rPr kumimoji="1" lang="ja-JP" altLang="ja-JP" sz="1400">
              <a:solidFill>
                <a:schemeClr val="dk1"/>
              </a:solidFill>
              <a:effectLst/>
              <a:latin typeface="+mn-lt"/>
              <a:ea typeface="+mn-ea"/>
              <a:cs typeface="+mn-cs"/>
            </a:rPr>
            <a:t>千円を積み立て、取り崩し等もなかったため、約</a:t>
          </a:r>
          <a:r>
            <a:rPr kumimoji="1" lang="en-US" altLang="ja-JP" sz="1400">
              <a:solidFill>
                <a:schemeClr val="dk1"/>
              </a:solidFill>
              <a:effectLst/>
              <a:latin typeface="+mn-lt"/>
              <a:ea typeface="+mn-ea"/>
              <a:cs typeface="+mn-cs"/>
            </a:rPr>
            <a:t>59,000</a:t>
          </a:r>
          <a:r>
            <a:rPr kumimoji="1" lang="ja-JP" altLang="ja-JP" sz="1400">
              <a:solidFill>
                <a:schemeClr val="dk1"/>
              </a:solidFill>
              <a:effectLst/>
              <a:latin typeface="+mn-lt"/>
              <a:ea typeface="+mn-ea"/>
              <a:cs typeface="+mn-cs"/>
            </a:rPr>
            <a:t>千円増となった。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新規事業の実施にあたり、公債費率の推移をみながら地方債の発行に代えて、基金の取り崩しを判断する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臨時財政対策債償還基金費として村債管理基金を</a:t>
          </a:r>
          <a:r>
            <a:rPr lang="en-US" altLang="ja-JP" sz="1400" b="0" i="0" baseline="0">
              <a:solidFill>
                <a:schemeClr val="dk1"/>
              </a:solidFill>
              <a:effectLst/>
              <a:latin typeface="+mn-lt"/>
              <a:ea typeface="+mn-ea"/>
              <a:cs typeface="+mn-cs"/>
            </a:rPr>
            <a:t>14,917</a:t>
          </a:r>
          <a:r>
            <a:rPr lang="ja-JP" altLang="ja-JP" sz="1400" b="0" i="0" baseline="0">
              <a:solidFill>
                <a:schemeClr val="dk1"/>
              </a:solidFill>
              <a:effectLst/>
              <a:latin typeface="+mn-lt"/>
              <a:ea typeface="+mn-ea"/>
              <a:cs typeface="+mn-cs"/>
            </a:rPr>
            <a:t>千円積立てたことによる増加。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財政調整基金と同様に、整備事業の実施にあたり公債費率の推移をみながら地方債の発行に代えて、基金の取り崩しを判断する。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営住宅長寿命化計画、橋りょう長寿命化修繕修繕計画に基づき施設改修を行ったため、有形固定資産減価償却率が類似団体よりも低く抑えられているが、昨年度より増加傾向にある。今後は、公共施設等総合管理計画や各施設長寿命化計画を参考に、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年を超える施設について更新の妥当性、複合化等の検討を行い、更新費用を抑えるよう取り組む。</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58709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80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86632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93380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18778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91221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168638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85978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56152</xdr:rowOff>
    </xdr:from>
    <xdr:to>
      <xdr:col>7</xdr:col>
      <xdr:colOff>187325</xdr:colOff>
      <xdr:row>29</xdr:row>
      <xdr:rowOff>157752</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106952</xdr:rowOff>
    </xdr:from>
    <xdr:to>
      <xdr:col>11</xdr:col>
      <xdr:colOff>136525</xdr:colOff>
      <xdr:row>29</xdr:row>
      <xdr:rowOff>116205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85052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86105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64515</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2829</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債務償還比率は全国平均や県平均を下回ってはいるものの、今後は</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定住促進住宅の整備や村営団地の建替えの他、沖縄振興交付金事業等で債務の増加傾向が続く見込みであり、適切な財政運営と事業展開が求められる。事業の妥当性や必要性を検討し、債務の縮小に努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170624</xdr:rowOff>
    </xdr:from>
    <xdr:to>
      <xdr:col>76</xdr:col>
      <xdr:colOff>73025</xdr:colOff>
      <xdr:row>27</xdr:row>
      <xdr:rowOff>100774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3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22051</xdr:rowOff>
    </xdr:from>
    <xdr:ext cx="405111"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51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52091</xdr:rowOff>
    </xdr:from>
    <xdr:to>
      <xdr:col>72</xdr:col>
      <xdr:colOff>123825</xdr:colOff>
      <xdr:row>29</xdr:row>
      <xdr:rowOff>153691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49974</xdr:rowOff>
    </xdr:from>
    <xdr:to>
      <xdr:col>76</xdr:col>
      <xdr:colOff>22225</xdr:colOff>
      <xdr:row>29</xdr:row>
      <xdr:rowOff>102891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450649"/>
          <a:ext cx="711200" cy="39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146886</xdr:rowOff>
    </xdr:from>
    <xdr:to>
      <xdr:col>68</xdr:col>
      <xdr:colOff>123825</xdr:colOff>
      <xdr:row>28</xdr:row>
      <xdr:rowOff>77036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5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26236</xdr:rowOff>
    </xdr:from>
    <xdr:to>
      <xdr:col>72</xdr:col>
      <xdr:colOff>73025</xdr:colOff>
      <xdr:row>29</xdr:row>
      <xdr:rowOff>102891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598361"/>
          <a:ext cx="762000" cy="2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72760</xdr:rowOff>
    </xdr:from>
    <xdr:to>
      <xdr:col>64</xdr:col>
      <xdr:colOff>123825</xdr:colOff>
      <xdr:row>28</xdr:row>
      <xdr:rowOff>2910</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4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123560</xdr:rowOff>
    </xdr:from>
    <xdr:to>
      <xdr:col>68</xdr:col>
      <xdr:colOff>73025</xdr:colOff>
      <xdr:row>28</xdr:row>
      <xdr:rowOff>26236</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524235"/>
          <a:ext cx="762000" cy="7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125116</xdr:rowOff>
    </xdr:from>
    <xdr:to>
      <xdr:col>60</xdr:col>
      <xdr:colOff>123825</xdr:colOff>
      <xdr:row>28</xdr:row>
      <xdr:rowOff>55266</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5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123560</xdr:rowOff>
    </xdr:from>
    <xdr:to>
      <xdr:col>64</xdr:col>
      <xdr:colOff>73025</xdr:colOff>
      <xdr:row>28</xdr:row>
      <xdr:rowOff>4466</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524235"/>
          <a:ext cx="7620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144818</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88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93563</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32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19437</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24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71793</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30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138084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8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166007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484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141515</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908300" y="664845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18869</xdr:rowOff>
    </xdr:from>
    <xdr:to>
      <xdr:col>10</xdr:col>
      <xdr:colOff>165100</xdr:colOff>
      <xdr:row>38</xdr:row>
      <xdr:rowOff>120469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69669</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847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157661</xdr:rowOff>
    </xdr:from>
    <xdr:to>
      <xdr:col>6</xdr:col>
      <xdr:colOff>38100</xdr:colOff>
      <xdr:row>38</xdr:row>
      <xdr:rowOff>87812</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37012</xdr:rowOff>
    </xdr:from>
    <xdr:to>
      <xdr:col>10</xdr:col>
      <xdr:colOff>114300</xdr:colOff>
      <xdr:row>38</xdr:row>
      <xdr:rowOff>69669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5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29227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136996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104338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29814</xdr:rowOff>
    </xdr:from>
    <xdr:to>
      <xdr:col>55</xdr:col>
      <xdr:colOff>50800</xdr:colOff>
      <xdr:row>41</xdr:row>
      <xdr:rowOff>131414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8241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3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30997</xdr:rowOff>
    </xdr:from>
    <xdr:to>
      <xdr:col>50</xdr:col>
      <xdr:colOff>165100</xdr:colOff>
      <xdr:row>41</xdr:row>
      <xdr:rowOff>132597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80614</xdr:rowOff>
    </xdr:from>
    <xdr:to>
      <xdr:col>55</xdr:col>
      <xdr:colOff>0</xdr:colOff>
      <xdr:row>41</xdr:row>
      <xdr:rowOff>81797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10064"/>
          <a:ext cx="8382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37857</xdr:rowOff>
    </xdr:from>
    <xdr:to>
      <xdr:col>46</xdr:col>
      <xdr:colOff>38100</xdr:colOff>
      <xdr:row>41</xdr:row>
      <xdr:rowOff>139457</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81797</xdr:rowOff>
    </xdr:from>
    <xdr:to>
      <xdr:col>50</xdr:col>
      <xdr:colOff>114300</xdr:colOff>
      <xdr:row>41</xdr:row>
      <xdr:rowOff>88657</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11247"/>
          <a:ext cx="889000" cy="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32855</xdr:rowOff>
    </xdr:from>
    <xdr:to>
      <xdr:col>41</xdr:col>
      <xdr:colOff>101600</xdr:colOff>
      <xdr:row>41</xdr:row>
      <xdr:rowOff>134455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83655</xdr:rowOff>
    </xdr:from>
    <xdr:to>
      <xdr:col>45</xdr:col>
      <xdr:colOff>177800</xdr:colOff>
      <xdr:row>41</xdr:row>
      <xdr:rowOff>88657</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7113105"/>
          <a:ext cx="8890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32784</xdr:rowOff>
    </xdr:from>
    <xdr:to>
      <xdr:col>36</xdr:col>
      <xdr:colOff>165100</xdr:colOff>
      <xdr:row>41</xdr:row>
      <xdr:rowOff>134384</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83584</xdr:rowOff>
    </xdr:from>
    <xdr:to>
      <xdr:col>41</xdr:col>
      <xdr:colOff>50800</xdr:colOff>
      <xdr:row>41</xdr:row>
      <xdr:rowOff>83655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113034"/>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123724</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130584</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125582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125511</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5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128831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07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59</xdr:row>
      <xdr:rowOff>156754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26577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150223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2380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59</xdr:row>
      <xdr:rowOff>122465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2102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94706</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1824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162033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134274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22475</xdr:rowOff>
    </xdr:from>
    <xdr:to>
      <xdr:col>55</xdr:col>
      <xdr:colOff>50800</xdr:colOff>
      <xdr:row>63</xdr:row>
      <xdr:rowOff>124075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108852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3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25593</xdr:rowOff>
    </xdr:from>
    <xdr:to>
      <xdr:col>50</xdr:col>
      <xdr:colOff>165100</xdr:colOff>
      <xdr:row>63</xdr:row>
      <xdr:rowOff>127193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73275</xdr:rowOff>
    </xdr:from>
    <xdr:to>
      <xdr:col>55</xdr:col>
      <xdr:colOff>0</xdr:colOff>
      <xdr:row>63</xdr:row>
      <xdr:rowOff>76393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74625"/>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27371</xdr:rowOff>
    </xdr:from>
    <xdr:to>
      <xdr:col>46</xdr:col>
      <xdr:colOff>38100</xdr:colOff>
      <xdr:row>63</xdr:row>
      <xdr:rowOff>128971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76393</xdr:rowOff>
    </xdr:from>
    <xdr:to>
      <xdr:col>50</xdr:col>
      <xdr:colOff>114300</xdr:colOff>
      <xdr:row>63</xdr:row>
      <xdr:rowOff>78171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7774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29490</xdr:rowOff>
    </xdr:from>
    <xdr:to>
      <xdr:col>41</xdr:col>
      <xdr:colOff>101600</xdr:colOff>
      <xdr:row>63</xdr:row>
      <xdr:rowOff>131090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78171</xdr:rowOff>
    </xdr:from>
    <xdr:to>
      <xdr:col>45</xdr:col>
      <xdr:colOff>177800</xdr:colOff>
      <xdr:row>63</xdr:row>
      <xdr:rowOff>80290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79521"/>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29440</xdr:rowOff>
    </xdr:from>
    <xdr:to>
      <xdr:col>36</xdr:col>
      <xdr:colOff>165100</xdr:colOff>
      <xdr:row>63</xdr:row>
      <xdr:rowOff>131040</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80240</xdr:rowOff>
    </xdr:from>
    <xdr:to>
      <xdr:col>41</xdr:col>
      <xdr:colOff>50800</xdr:colOff>
      <xdr:row>63</xdr:row>
      <xdr:rowOff>80290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972300" y="1088159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118320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120098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92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122217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92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122167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92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126364</xdr:rowOff>
    </xdr:from>
    <xdr:to>
      <xdr:col>20</xdr:col>
      <xdr:colOff>38100</xdr:colOff>
      <xdr:row>79</xdr:row>
      <xdr:rowOff>56514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5714</xdr:rowOff>
    </xdr:from>
    <xdr:to>
      <xdr:col>24</xdr:col>
      <xdr:colOff>63500</xdr:colOff>
      <xdr:row>79</xdr:row>
      <xdr:rowOff>51436</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35502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5714</xdr:rowOff>
    </xdr:from>
    <xdr:to>
      <xdr:col>19</xdr:col>
      <xdr:colOff>177800</xdr:colOff>
      <xdr:row>80</xdr:row>
      <xdr:rowOff>83820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3550264"/>
          <a:ext cx="889000" cy="2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160655</xdr:rowOff>
    </xdr:from>
    <xdr:to>
      <xdr:col>10</xdr:col>
      <xdr:colOff>165100</xdr:colOff>
      <xdr:row>80</xdr:row>
      <xdr:rowOff>90805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80</xdr:row>
      <xdr:rowOff>83820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37560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141605</xdr:rowOff>
    </xdr:from>
    <xdr:to>
      <xdr:col>6</xdr:col>
      <xdr:colOff>38100</xdr:colOff>
      <xdr:row>80</xdr:row>
      <xdr:rowOff>71755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20955</xdr:rowOff>
    </xdr:from>
    <xdr:to>
      <xdr:col>10</xdr:col>
      <xdr:colOff>114300</xdr:colOff>
      <xdr:row>80</xdr:row>
      <xdr:rowOff>40005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736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73041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107332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88282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1343</xdr:rowOff>
    </xdr:from>
    <xdr:to>
      <xdr:col>55</xdr:col>
      <xdr:colOff>50800</xdr:colOff>
      <xdr:row>83</xdr:row>
      <xdr:rowOff>102943</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2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24220</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0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5043</xdr:rowOff>
    </xdr:from>
    <xdr:to>
      <xdr:col>50</xdr:col>
      <xdr:colOff>165100</xdr:colOff>
      <xdr:row>83</xdr:row>
      <xdr:rowOff>106643</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2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52143</xdr:rowOff>
    </xdr:from>
    <xdr:to>
      <xdr:col>55</xdr:col>
      <xdr:colOff>0</xdr:colOff>
      <xdr:row>83</xdr:row>
      <xdr:rowOff>55843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282493"/>
          <a:ext cx="8382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3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55843</xdr:rowOff>
    </xdr:from>
    <xdr:to>
      <xdr:col>50</xdr:col>
      <xdr:colOff>114300</xdr:colOff>
      <xdr:row>83</xdr:row>
      <xdr:rowOff>163722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286193"/>
          <a:ext cx="889000" cy="10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124678</xdr:rowOff>
    </xdr:from>
    <xdr:to>
      <xdr:col>41</xdr:col>
      <xdr:colOff>101600</xdr:colOff>
      <xdr:row>84</xdr:row>
      <xdr:rowOff>54828</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3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163722</xdr:rowOff>
    </xdr:from>
    <xdr:to>
      <xdr:col>45</xdr:col>
      <xdr:colOff>177800</xdr:colOff>
      <xdr:row>84</xdr:row>
      <xdr:rowOff>4028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394072"/>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124351</xdr:rowOff>
    </xdr:from>
    <xdr:to>
      <xdr:col>36</xdr:col>
      <xdr:colOff>165100</xdr:colOff>
      <xdr:row>84</xdr:row>
      <xdr:rowOff>54501</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3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3701</xdr:rowOff>
    </xdr:from>
    <xdr:to>
      <xdr:col>41</xdr:col>
      <xdr:colOff>50800</xdr:colOff>
      <xdr:row>84</xdr:row>
      <xdr:rowOff>4028</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72300" y="1440550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123170</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0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71355</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13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71028</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12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00000000-0008-0000-0E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00000000-0008-0000-0E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00000000-0008-0000-0E00-000098010000}"/>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00000000-0008-0000-0E00-00009A010000}"/>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0000000-0008-0000-0E00-0000A6010000}"/>
            </a:ext>
          </a:extLst>
        </xdr:cNvPr>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111942</xdr:rowOff>
    </xdr:from>
    <xdr:to>
      <xdr:col>20</xdr:col>
      <xdr:colOff>38100</xdr:colOff>
      <xdr:row>106</xdr:row>
      <xdr:rowOff>42092</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3746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162742</xdr:rowOff>
    </xdr:from>
    <xdr:to>
      <xdr:col>24</xdr:col>
      <xdr:colOff>63500</xdr:colOff>
      <xdr:row>106</xdr:row>
      <xdr:rowOff>23949</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3797300" y="181649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100512</xdr:rowOff>
    </xdr:from>
    <xdr:to>
      <xdr:col>15</xdr:col>
      <xdr:colOff>101600</xdr:colOff>
      <xdr:row>106</xdr:row>
      <xdr:rowOff>30662</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151312</xdr:rowOff>
    </xdr:from>
    <xdr:to>
      <xdr:col>19</xdr:col>
      <xdr:colOff>177800</xdr:colOff>
      <xdr:row>105</xdr:row>
      <xdr:rowOff>162742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908300" y="18153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96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151312</xdr:rowOff>
    </xdr:from>
    <xdr:to>
      <xdr:col>15</xdr:col>
      <xdr:colOff>50800</xdr:colOff>
      <xdr:row>105</xdr:row>
      <xdr:rowOff>156211</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2019300" y="181535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72752</xdr:rowOff>
    </xdr:from>
    <xdr:to>
      <xdr:col>6</xdr:col>
      <xdr:colOff>38100</xdr:colOff>
      <xdr:row>106</xdr:row>
      <xdr:rowOff>2902</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079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123552</xdr:rowOff>
    </xdr:from>
    <xdr:to>
      <xdr:col>10</xdr:col>
      <xdr:colOff>114300</xdr:colOff>
      <xdr:row>105</xdr:row>
      <xdr:rowOff>156211</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130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143527</xdr:rowOff>
    </xdr:from>
    <xdr:ext cx="405111" cy="259045"/>
    <xdr:sp macro="" textlink="">
      <xdr:nvSpPr>
        <xdr:cNvPr id="431" name="n_1ave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432" name="n_2ave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47189</xdr:rowOff>
    </xdr:from>
    <xdr:ext cx="405111" cy="259045"/>
    <xdr:sp macro="" textlink="">
      <xdr:nvSpPr>
        <xdr:cNvPr id="433" name="n_3ave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4" name="n_4ave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33219</xdr:rowOff>
    </xdr:from>
    <xdr:ext cx="405111" cy="259045"/>
    <xdr:sp macro="" textlink="">
      <xdr:nvSpPr>
        <xdr:cNvPr id="435" name="n_1mainValue【港湾・漁港】&#10;有形固定資産減価償却率">
          <a:extLst>
            <a:ext uri="{FF2B5EF4-FFF2-40B4-BE49-F238E27FC236}">
              <a16:creationId xmlns:a16="http://schemas.microsoft.com/office/drawing/2014/main" id="{00000000-0008-0000-0E00-0000B3010000}"/>
            </a:ext>
          </a:extLst>
        </xdr:cNvPr>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436" name="n_2mainValue【港湾・漁港】&#10;有形固定資産減価償却率">
          <a:extLst>
            <a:ext uri="{FF2B5EF4-FFF2-40B4-BE49-F238E27FC236}">
              <a16:creationId xmlns:a16="http://schemas.microsoft.com/office/drawing/2014/main" id="{00000000-0008-0000-0E00-0000B4010000}"/>
            </a:ext>
          </a:extLst>
        </xdr:cNvPr>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7" name="n_3mainValue【港湾・漁港】&#10;有形固定資産減価償却率">
          <a:extLst>
            <a:ext uri="{FF2B5EF4-FFF2-40B4-BE49-F238E27FC236}">
              <a16:creationId xmlns:a16="http://schemas.microsoft.com/office/drawing/2014/main" id="{00000000-0008-0000-0E00-0000B5010000}"/>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165479</xdr:rowOff>
    </xdr:from>
    <xdr:ext cx="405111" cy="259045"/>
    <xdr:sp macro="" textlink="">
      <xdr:nvSpPr>
        <xdr:cNvPr id="438" name="n_4mainValue【港湾・漁港】&#10;有形固定資産減価償却率">
          <a:extLst>
            <a:ext uri="{FF2B5EF4-FFF2-40B4-BE49-F238E27FC236}">
              <a16:creationId xmlns:a16="http://schemas.microsoft.com/office/drawing/2014/main" id="{00000000-0008-0000-0E00-0000B6010000}"/>
            </a:ext>
          </a:extLst>
        </xdr:cNvPr>
        <xdr:cNvSpPr txBox="1"/>
      </xdr:nvSpPr>
      <xdr:spPr>
        <a:xfrm>
          <a:off x="927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12421</xdr:rowOff>
    </xdr:from>
    <xdr:to>
      <xdr:col>55</xdr:col>
      <xdr:colOff>50800</xdr:colOff>
      <xdr:row>106</xdr:row>
      <xdr:rowOff>114021</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81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35298</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8037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14760</xdr:rowOff>
    </xdr:from>
    <xdr:to>
      <xdr:col>50</xdr:col>
      <xdr:colOff>165100</xdr:colOff>
      <xdr:row>106</xdr:row>
      <xdr:rowOff>116360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81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63221</xdr:rowOff>
    </xdr:from>
    <xdr:to>
      <xdr:col>55</xdr:col>
      <xdr:colOff>0</xdr:colOff>
      <xdr:row>106</xdr:row>
      <xdr:rowOff>65560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8236921"/>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27898</xdr:rowOff>
    </xdr:from>
    <xdr:to>
      <xdr:col>46</xdr:col>
      <xdr:colOff>38100</xdr:colOff>
      <xdr:row>106</xdr:row>
      <xdr:rowOff>129498</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82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65560</xdr:rowOff>
    </xdr:from>
    <xdr:to>
      <xdr:col>50</xdr:col>
      <xdr:colOff>114300</xdr:colOff>
      <xdr:row>106</xdr:row>
      <xdr:rowOff>78698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8239260"/>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46366</xdr:rowOff>
    </xdr:from>
    <xdr:to>
      <xdr:col>41</xdr:col>
      <xdr:colOff>101600</xdr:colOff>
      <xdr:row>106</xdr:row>
      <xdr:rowOff>147966</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82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78698</xdr:rowOff>
    </xdr:from>
    <xdr:to>
      <xdr:col>45</xdr:col>
      <xdr:colOff>177800</xdr:colOff>
      <xdr:row>106</xdr:row>
      <xdr:rowOff>97166</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8252398"/>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46188</xdr:rowOff>
    </xdr:from>
    <xdr:to>
      <xdr:col>36</xdr:col>
      <xdr:colOff>165100</xdr:colOff>
      <xdr:row>106</xdr:row>
      <xdr:rowOff>147788</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82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96988</xdr:rowOff>
    </xdr:from>
    <xdr:to>
      <xdr:col>41</xdr:col>
      <xdr:colOff>50800</xdr:colOff>
      <xdr:row>106</xdr:row>
      <xdr:rowOff>97166</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6972300" y="1827068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103</xdr:row>
      <xdr:rowOff>59182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281505" y="1771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36459</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05205" y="17695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103</xdr:row>
      <xdr:rowOff>45252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16205" y="17704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103</xdr:row>
      <xdr:rowOff>84690</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27205" y="17744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107487</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281505" y="182811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120625</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05205" y="182943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139093</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16205" y="18312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138915</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27205" y="18312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147881</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614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37</xdr:row>
      <xdr:rowOff>4354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627779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36</xdr:row>
      <xdr:rowOff>105592</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620594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33746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703300" y="61455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164193</xdr:rowOff>
    </xdr:from>
    <xdr:to>
      <xdr:col>67</xdr:col>
      <xdr:colOff>101600</xdr:colOff>
      <xdr:row>36</xdr:row>
      <xdr:rowOff>94343</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43543</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2814300" y="61455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110870</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47803</xdr:rowOff>
    </xdr:from>
    <xdr:to>
      <xdr:col>116</xdr:col>
      <xdr:colOff>114300</xdr:colOff>
      <xdr:row>39</xdr:row>
      <xdr:rowOff>149403</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26230</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71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49632</xdr:rowOff>
    </xdr:from>
    <xdr:to>
      <xdr:col>112</xdr:col>
      <xdr:colOff>38100</xdr:colOff>
      <xdr:row>39</xdr:row>
      <xdr:rowOff>151232</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98603</xdr:rowOff>
    </xdr:from>
    <xdr:to>
      <xdr:col>116</xdr:col>
      <xdr:colOff>63500</xdr:colOff>
      <xdr:row>39</xdr:row>
      <xdr:rowOff>100432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78515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56947</xdr:rowOff>
    </xdr:from>
    <xdr:to>
      <xdr:col>107</xdr:col>
      <xdr:colOff>101600</xdr:colOff>
      <xdr:row>39</xdr:row>
      <xdr:rowOff>158547</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100432</xdr:rowOff>
    </xdr:from>
    <xdr:to>
      <xdr:col>111</xdr:col>
      <xdr:colOff>177800</xdr:colOff>
      <xdr:row>39</xdr:row>
      <xdr:rowOff>107747</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78698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65177</xdr:rowOff>
    </xdr:from>
    <xdr:to>
      <xdr:col>102</xdr:col>
      <xdr:colOff>165100</xdr:colOff>
      <xdr:row>39</xdr:row>
      <xdr:rowOff>166777</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107747</xdr:rowOff>
    </xdr:from>
    <xdr:to>
      <xdr:col>107</xdr:col>
      <xdr:colOff>50800</xdr:colOff>
      <xdr:row>39</xdr:row>
      <xdr:rowOff>115977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79429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65177</xdr:rowOff>
    </xdr:from>
    <xdr:to>
      <xdr:col>98</xdr:col>
      <xdr:colOff>38100</xdr:colOff>
      <xdr:row>39</xdr:row>
      <xdr:rowOff>166777</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7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115977</xdr:rowOff>
    </xdr:from>
    <xdr:to>
      <xdr:col>102</xdr:col>
      <xdr:colOff>114300</xdr:colOff>
      <xdr:row>39</xdr:row>
      <xdr:rowOff>115977</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656300" y="6802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142359</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82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149674</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8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157904</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84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157904</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84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148590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10218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102870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101873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71846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01563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122283</xdr:rowOff>
    </xdr:from>
    <xdr:to>
      <xdr:col>67</xdr:col>
      <xdr:colOff>101600</xdr:colOff>
      <xdr:row>59</xdr:row>
      <xdr:rowOff>52433</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1633</xdr:rowOff>
    </xdr:from>
    <xdr:to>
      <xdr:col>71</xdr:col>
      <xdr:colOff>177800</xdr:colOff>
      <xdr:row>59</xdr:row>
      <xdr:rowOff>40822</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14300" y="101171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68960</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158323</xdr:rowOff>
    </xdr:from>
    <xdr:to>
      <xdr:col>116</xdr:col>
      <xdr:colOff>114300</xdr:colOff>
      <xdr:row>62</xdr:row>
      <xdr:rowOff>88473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06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9750</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1046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163947</xdr:rowOff>
    </xdr:from>
    <xdr:to>
      <xdr:col>112</xdr:col>
      <xdr:colOff>38100</xdr:colOff>
      <xdr:row>62</xdr:row>
      <xdr:rowOff>94097</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06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37673</xdr:rowOff>
    </xdr:from>
    <xdr:to>
      <xdr:col>116</xdr:col>
      <xdr:colOff>63500</xdr:colOff>
      <xdr:row>62</xdr:row>
      <xdr:rowOff>43297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1323300" y="10667573"/>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169525</xdr:rowOff>
    </xdr:from>
    <xdr:to>
      <xdr:col>107</xdr:col>
      <xdr:colOff>101600</xdr:colOff>
      <xdr:row>62</xdr:row>
      <xdr:rowOff>99675</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106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43297</xdr:rowOff>
    </xdr:from>
    <xdr:to>
      <xdr:col>111</xdr:col>
      <xdr:colOff>177800</xdr:colOff>
      <xdr:row>62</xdr:row>
      <xdr:rowOff>48875</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1067319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4750</xdr:rowOff>
    </xdr:from>
    <xdr:to>
      <xdr:col>102</xdr:col>
      <xdr:colOff>165100</xdr:colOff>
      <xdr:row>62</xdr:row>
      <xdr:rowOff>106350</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48875</xdr:rowOff>
    </xdr:from>
    <xdr:to>
      <xdr:col>107</xdr:col>
      <xdr:colOff>50800</xdr:colOff>
      <xdr:row>62</xdr:row>
      <xdr:rowOff>55550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9545300" y="10678775"/>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4613</xdr:rowOff>
    </xdr:from>
    <xdr:to>
      <xdr:col>98</xdr:col>
      <xdr:colOff>38100</xdr:colOff>
      <xdr:row>62</xdr:row>
      <xdr:rowOff>106213</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106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55413</xdr:rowOff>
    </xdr:from>
    <xdr:to>
      <xdr:col>102</xdr:col>
      <xdr:colOff>114300</xdr:colOff>
      <xdr:row>62</xdr:row>
      <xdr:rowOff>55550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656300" y="1068531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110624</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1039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116202</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104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122877</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104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122740</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104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27032</xdr:rowOff>
    </xdr:from>
    <xdr:to>
      <xdr:col>81</xdr:col>
      <xdr:colOff>101600</xdr:colOff>
      <xdr:row>103</xdr:row>
      <xdr:rowOff>128632</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77832</xdr:rowOff>
    </xdr:from>
    <xdr:to>
      <xdr:col>85</xdr:col>
      <xdr:colOff>127000</xdr:colOff>
      <xdr:row>103</xdr:row>
      <xdr:rowOff>120287</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773718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156029</xdr:rowOff>
    </xdr:from>
    <xdr:to>
      <xdr:col>76</xdr:col>
      <xdr:colOff>165100</xdr:colOff>
      <xdr:row>103</xdr:row>
      <xdr:rowOff>86179</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77832</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769472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165826</xdr:rowOff>
    </xdr:from>
    <xdr:to>
      <xdr:col>72</xdr:col>
      <xdr:colOff>38100</xdr:colOff>
      <xdr:row>104</xdr:row>
      <xdr:rowOff>95976</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35379</xdr:rowOff>
    </xdr:from>
    <xdr:to>
      <xdr:col>76</xdr:col>
      <xdr:colOff>114300</xdr:colOff>
      <xdr:row>104</xdr:row>
      <xdr:rowOff>45176</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3703300" y="1769472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133169</xdr:rowOff>
    </xdr:from>
    <xdr:to>
      <xdr:col>67</xdr:col>
      <xdr:colOff>101600</xdr:colOff>
      <xdr:row>104</xdr:row>
      <xdr:rowOff>63319</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12519</xdr:rowOff>
    </xdr:from>
    <xdr:to>
      <xdr:col>71</xdr:col>
      <xdr:colOff>177800</xdr:colOff>
      <xdr:row>104</xdr:row>
      <xdr:rowOff>45176</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784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145159</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102706</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79846</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4750</xdr:rowOff>
    </xdr:from>
    <xdr:to>
      <xdr:col>116</xdr:col>
      <xdr:colOff>114300</xdr:colOff>
      <xdr:row>108</xdr:row>
      <xdr:rowOff>106350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5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135577</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3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5283</xdr:rowOff>
    </xdr:from>
    <xdr:to>
      <xdr:col>112</xdr:col>
      <xdr:colOff>38100</xdr:colOff>
      <xdr:row>108</xdr:row>
      <xdr:rowOff>106883</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55550</xdr:rowOff>
    </xdr:from>
    <xdr:to>
      <xdr:col>116</xdr:col>
      <xdr:colOff>63500</xdr:colOff>
      <xdr:row>108</xdr:row>
      <xdr:rowOff>56083</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57215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7113</xdr:rowOff>
    </xdr:from>
    <xdr:to>
      <xdr:col>107</xdr:col>
      <xdr:colOff>101600</xdr:colOff>
      <xdr:row>108</xdr:row>
      <xdr:rowOff>108713</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56083</xdr:rowOff>
    </xdr:from>
    <xdr:to>
      <xdr:col>111</xdr:col>
      <xdr:colOff>177800</xdr:colOff>
      <xdr:row>108</xdr:row>
      <xdr:rowOff>57913</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857268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24561</xdr:rowOff>
    </xdr:from>
    <xdr:to>
      <xdr:col>102</xdr:col>
      <xdr:colOff>165100</xdr:colOff>
      <xdr:row>108</xdr:row>
      <xdr:rowOff>126161</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57913</xdr:rowOff>
    </xdr:from>
    <xdr:to>
      <xdr:col>107</xdr:col>
      <xdr:colOff>50800</xdr:colOff>
      <xdr:row>108</xdr:row>
      <xdr:rowOff>75361</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574513"/>
          <a:ext cx="889000" cy="1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24485</xdr:rowOff>
    </xdr:from>
    <xdr:to>
      <xdr:col>98</xdr:col>
      <xdr:colOff>38100</xdr:colOff>
      <xdr:row>108</xdr:row>
      <xdr:rowOff>126085</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5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75285</xdr:rowOff>
    </xdr:from>
    <xdr:to>
      <xdr:col>102</xdr:col>
      <xdr:colOff>114300</xdr:colOff>
      <xdr:row>108</xdr:row>
      <xdr:rowOff>75361</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8656300" y="185918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123410</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2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125240</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29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117288</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6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142612</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3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31.12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年度国勢調査人口）となっており、全国平均（</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人）と比較し約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倍以上の面積となっている。特に学校施設について、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人当たり面積が</a:t>
          </a:r>
          <a:r>
            <a:rPr kumimoji="1" lang="en-US" altLang="ja-JP" sz="1100">
              <a:solidFill>
                <a:schemeClr val="dk1"/>
              </a:solidFill>
              <a:effectLst/>
              <a:latin typeface="+mn-lt"/>
              <a:ea typeface="+mn-ea"/>
              <a:cs typeface="+mn-cs"/>
            </a:rPr>
            <a:t>6.676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人と、沖縄県の平均の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倍の保有量となっており、全国平均</a:t>
          </a:r>
          <a:r>
            <a:rPr kumimoji="1" lang="en-US" altLang="ja-JP" sz="1100">
              <a:solidFill>
                <a:schemeClr val="dk1"/>
              </a:solidFill>
              <a:effectLst/>
              <a:latin typeface="+mn-lt"/>
              <a:ea typeface="+mn-ea"/>
              <a:cs typeface="+mn-cs"/>
            </a:rPr>
            <a:t>1.451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人と比較しても保有率が高くなっている。今後の人口の推移やむらづくりの方針を踏まえ、公共施設については新規整備を抑制するとともに、施設の複合化を検討する。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47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1905</xdr:rowOff>
    </xdr:from>
    <xdr:to>
      <xdr:col>24</xdr:col>
      <xdr:colOff>63500</xdr:colOff>
      <xdr:row>62</xdr:row>
      <xdr:rowOff>43815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6318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1905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59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133350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54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170180</xdr:rowOff>
    </xdr:from>
    <xdr:to>
      <xdr:col>6</xdr:col>
      <xdr:colOff>38100</xdr:colOff>
      <xdr:row>61</xdr:row>
      <xdr:rowOff>100330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49530</xdr:rowOff>
    </xdr:from>
    <xdr:to>
      <xdr:col>10</xdr:col>
      <xdr:colOff>114300</xdr:colOff>
      <xdr:row>61</xdr:row>
      <xdr:rowOff>91440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507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91457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F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F00-00008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F00-00008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F00-000089000000}"/>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50764</xdr:rowOff>
    </xdr:from>
    <xdr:to>
      <xdr:col>55</xdr:col>
      <xdr:colOff>50800</xdr:colOff>
      <xdr:row>61</xdr:row>
      <xdr:rowOff>152364</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10426700" y="105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73641</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F00-000095000000}"/>
            </a:ext>
          </a:extLst>
        </xdr:cNvPr>
        <xdr:cNvSpPr txBox="1"/>
      </xdr:nvSpPr>
      <xdr:spPr>
        <a:xfrm>
          <a:off x="10515600" y="1036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54029</xdr:rowOff>
    </xdr:from>
    <xdr:to>
      <xdr:col>50</xdr:col>
      <xdr:colOff>165100</xdr:colOff>
      <xdr:row>61</xdr:row>
      <xdr:rowOff>155629</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9588500" y="105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101564</xdr:rowOff>
    </xdr:from>
    <xdr:to>
      <xdr:col>55</xdr:col>
      <xdr:colOff>0</xdr:colOff>
      <xdr:row>61</xdr:row>
      <xdr:rowOff>104829</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9639300" y="1056001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64153</xdr:rowOff>
    </xdr:from>
    <xdr:to>
      <xdr:col>46</xdr:col>
      <xdr:colOff>38100</xdr:colOff>
      <xdr:row>61</xdr:row>
      <xdr:rowOff>165753</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8699500" y="105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104829</xdr:rowOff>
    </xdr:from>
    <xdr:to>
      <xdr:col>50</xdr:col>
      <xdr:colOff>114300</xdr:colOff>
      <xdr:row>61</xdr:row>
      <xdr:rowOff>114953</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8750300" y="1056327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76236</xdr:rowOff>
    </xdr:from>
    <xdr:to>
      <xdr:col>41</xdr:col>
      <xdr:colOff>101600</xdr:colOff>
      <xdr:row>62</xdr:row>
      <xdr:rowOff>6386</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7810500" y="105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114953</xdr:rowOff>
    </xdr:from>
    <xdr:to>
      <xdr:col>45</xdr:col>
      <xdr:colOff>177800</xdr:colOff>
      <xdr:row>61</xdr:row>
      <xdr:rowOff>127036</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7861300" y="1057340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75910</xdr:rowOff>
    </xdr:from>
    <xdr:to>
      <xdr:col>36</xdr:col>
      <xdr:colOff>165100</xdr:colOff>
      <xdr:row>62</xdr:row>
      <xdr:rowOff>6060</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6921500" y="105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126710</xdr:rowOff>
    </xdr:from>
    <xdr:to>
      <xdr:col>41</xdr:col>
      <xdr:colOff>50800</xdr:colOff>
      <xdr:row>61</xdr:row>
      <xdr:rowOff>127036</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972300" y="1058516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F00-00009E000000}"/>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F00-00009F000000}"/>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F00-0000A0000000}"/>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F00-0000A1000000}"/>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706</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F00-0000A2000000}"/>
            </a:ext>
          </a:extLst>
        </xdr:cNvPr>
        <xdr:cNvSpPr txBox="1"/>
      </xdr:nvSpPr>
      <xdr:spPr>
        <a:xfrm>
          <a:off x="9391727" y="1028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10830</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F00-0000A3000000}"/>
            </a:ext>
          </a:extLst>
        </xdr:cNvPr>
        <xdr:cNvSpPr txBox="1"/>
      </xdr:nvSpPr>
      <xdr:spPr>
        <a:xfrm>
          <a:off x="8515427" y="102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22913</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F00-0000A4000000}"/>
            </a:ext>
          </a:extLst>
        </xdr:cNvPr>
        <xdr:cNvSpPr txBox="1"/>
      </xdr:nvSpPr>
      <xdr:spPr>
        <a:xfrm>
          <a:off x="7626427" y="103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22587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F00-0000A5000000}"/>
            </a:ext>
          </a:extLst>
        </xdr:cNvPr>
        <xdr:cNvSpPr txBox="1"/>
      </xdr:nvSpPr>
      <xdr:spPr>
        <a:xfrm>
          <a:off x="6737427" y="1030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F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F00-0000C0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00000000-0008-0000-0F00-0000C2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F00-0000C400000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3746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129358</xdr:rowOff>
    </xdr:from>
    <xdr:to>
      <xdr:col>15</xdr:col>
      <xdr:colOff>101600</xdr:colOff>
      <xdr:row>86</xdr:row>
      <xdr:rowOff>59508</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8708</xdr:rowOff>
    </xdr:from>
    <xdr:to>
      <xdr:col>19</xdr:col>
      <xdr:colOff>177800</xdr:colOff>
      <xdr:row>86</xdr:row>
      <xdr:rowOff>44631</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86</xdr:row>
      <xdr:rowOff>8708</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019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144236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130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45213</xdr:rowOff>
    </xdr:from>
    <xdr:to>
      <xdr:col>55</xdr:col>
      <xdr:colOff>50800</xdr:colOff>
      <xdr:row>86</xdr:row>
      <xdr:rowOff>146813</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131590</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4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132842</xdr:rowOff>
    </xdr:from>
    <xdr:to>
      <xdr:col>50</xdr:col>
      <xdr:colOff>165100</xdr:colOff>
      <xdr:row>86</xdr:row>
      <xdr:rowOff>62992</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7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12192</xdr:rowOff>
    </xdr:from>
    <xdr:to>
      <xdr:col>55</xdr:col>
      <xdr:colOff>0</xdr:colOff>
      <xdr:row>86</xdr:row>
      <xdr:rowOff>96013</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9639300" y="14756892"/>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134747</xdr:rowOff>
    </xdr:from>
    <xdr:to>
      <xdr:col>46</xdr:col>
      <xdr:colOff>38100</xdr:colOff>
      <xdr:row>86</xdr:row>
      <xdr:rowOff>64897</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12192</xdr:rowOff>
    </xdr:from>
    <xdr:to>
      <xdr:col>50</xdr:col>
      <xdr:colOff>114300</xdr:colOff>
      <xdr:row>86</xdr:row>
      <xdr:rowOff>14097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750300" y="1475689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137033</xdr:rowOff>
    </xdr:from>
    <xdr:to>
      <xdr:col>41</xdr:col>
      <xdr:colOff>101600</xdr:colOff>
      <xdr:row>86</xdr:row>
      <xdr:rowOff>67183</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14097</xdr:rowOff>
    </xdr:from>
    <xdr:to>
      <xdr:col>45</xdr:col>
      <xdr:colOff>177800</xdr:colOff>
      <xdr:row>86</xdr:row>
      <xdr:rowOff>16383</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7587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137033</xdr:rowOff>
    </xdr:from>
    <xdr:to>
      <xdr:col>36</xdr:col>
      <xdr:colOff>165100</xdr:colOff>
      <xdr:row>86</xdr:row>
      <xdr:rowOff>67183</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16383</xdr:rowOff>
    </xdr:from>
    <xdr:to>
      <xdr:col>41</xdr:col>
      <xdr:colOff>50800</xdr:colOff>
      <xdr:row>86</xdr:row>
      <xdr:rowOff>16383</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972300" y="14761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54119</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56024</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58310</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58310</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F00-000051010000}"/>
            </a:ext>
          </a:extLst>
        </xdr:cNvPr>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12337</xdr:rowOff>
    </xdr:from>
    <xdr:to>
      <xdr:col>81</xdr:col>
      <xdr:colOff>101600</xdr:colOff>
      <xdr:row>35</xdr:row>
      <xdr:rowOff>113937</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5430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63137</xdr:rowOff>
    </xdr:from>
    <xdr:to>
      <xdr:col>85</xdr:col>
      <xdr:colOff>127000</xdr:colOff>
      <xdr:row>35</xdr:row>
      <xdr:rowOff>112123</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5481300" y="60638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134801</xdr:rowOff>
    </xdr:from>
    <xdr:to>
      <xdr:col>76</xdr:col>
      <xdr:colOff>165100</xdr:colOff>
      <xdr:row>35</xdr:row>
      <xdr:rowOff>64951</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4541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14151</xdr:rowOff>
    </xdr:from>
    <xdr:to>
      <xdr:col>81</xdr:col>
      <xdr:colOff>50800</xdr:colOff>
      <xdr:row>35</xdr:row>
      <xdr:rowOff>63137</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4592300" y="601490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84183</xdr:rowOff>
    </xdr:from>
    <xdr:to>
      <xdr:col>72</xdr:col>
      <xdr:colOff>38100</xdr:colOff>
      <xdr:row>35</xdr:row>
      <xdr:rowOff>14333</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36525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134983</xdr:rowOff>
    </xdr:from>
    <xdr:to>
      <xdr:col>76</xdr:col>
      <xdr:colOff>114300</xdr:colOff>
      <xdr:row>35</xdr:row>
      <xdr:rowOff>14151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3703300" y="59642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35197</xdr:rowOff>
    </xdr:from>
    <xdr:to>
      <xdr:col>67</xdr:col>
      <xdr:colOff>101600</xdr:colOff>
      <xdr:row>34</xdr:row>
      <xdr:rowOff>136797</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2763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85997</xdr:rowOff>
    </xdr:from>
    <xdr:to>
      <xdr:col>71</xdr:col>
      <xdr:colOff>177800</xdr:colOff>
      <xdr:row>34</xdr:row>
      <xdr:rowOff>134983</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814300" y="59152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130464</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81478</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30860</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153324</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00000000-0008-0000-0F00-00007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00000000-0008-0000-0F00-00007C01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2" name="【一般廃棄物処理施設】&#10;一人当たり有形固定資産（償却資産）額最大値テキスト">
          <a:extLst>
            <a:ext uri="{FF2B5EF4-FFF2-40B4-BE49-F238E27FC236}">
              <a16:creationId xmlns:a16="http://schemas.microsoft.com/office/drawing/2014/main" id="{00000000-0008-0000-0F00-00007E01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00000000-0008-0000-0F00-000080010000}"/>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141219</xdr:rowOff>
    </xdr:from>
    <xdr:to>
      <xdr:col>116</xdr:col>
      <xdr:colOff>114300</xdr:colOff>
      <xdr:row>39</xdr:row>
      <xdr:rowOff>71369</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2110700" y="665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164096</xdr:rowOff>
    </xdr:from>
    <xdr:ext cx="599010" cy="259045"/>
    <xdr:sp macro="" textlink="">
      <xdr:nvSpPr>
        <xdr:cNvPr id="396" name="【一般廃棄物処理施設】&#10;一人当たり有形固定資産（償却資産）額該当値テキスト">
          <a:extLst>
            <a:ext uri="{FF2B5EF4-FFF2-40B4-BE49-F238E27FC236}">
              <a16:creationId xmlns:a16="http://schemas.microsoft.com/office/drawing/2014/main" id="{00000000-0008-0000-0F00-00008C010000}"/>
            </a:ext>
          </a:extLst>
        </xdr:cNvPr>
        <xdr:cNvSpPr txBox="1"/>
      </xdr:nvSpPr>
      <xdr:spPr>
        <a:xfrm>
          <a:off x="22199600" y="650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144605</xdr:rowOff>
    </xdr:from>
    <xdr:to>
      <xdr:col>112</xdr:col>
      <xdr:colOff>38100</xdr:colOff>
      <xdr:row>39</xdr:row>
      <xdr:rowOff>74755</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1272500" y="66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20569</xdr:rowOff>
    </xdr:from>
    <xdr:to>
      <xdr:col>116</xdr:col>
      <xdr:colOff>63500</xdr:colOff>
      <xdr:row>39</xdr:row>
      <xdr:rowOff>23955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1323300" y="6707119"/>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155511</xdr:rowOff>
    </xdr:from>
    <xdr:to>
      <xdr:col>107</xdr:col>
      <xdr:colOff>101600</xdr:colOff>
      <xdr:row>39</xdr:row>
      <xdr:rowOff>85661</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0383500" y="66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23955</xdr:rowOff>
    </xdr:from>
    <xdr:to>
      <xdr:col>111</xdr:col>
      <xdr:colOff>177800</xdr:colOff>
      <xdr:row>39</xdr:row>
      <xdr:rowOff>34861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20434300" y="6710505"/>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168504</xdr:rowOff>
    </xdr:from>
    <xdr:to>
      <xdr:col>102</xdr:col>
      <xdr:colOff>165100</xdr:colOff>
      <xdr:row>39</xdr:row>
      <xdr:rowOff>98654</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494500" y="66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34861</xdr:rowOff>
    </xdr:from>
    <xdr:to>
      <xdr:col>107</xdr:col>
      <xdr:colOff>50800</xdr:colOff>
      <xdr:row>39</xdr:row>
      <xdr:rowOff>47854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9545300" y="6721411"/>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168194</xdr:rowOff>
    </xdr:from>
    <xdr:to>
      <xdr:col>98</xdr:col>
      <xdr:colOff>38100</xdr:colOff>
      <xdr:row>39</xdr:row>
      <xdr:rowOff>98344</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8605500" y="66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47544</xdr:rowOff>
    </xdr:from>
    <xdr:to>
      <xdr:col>102</xdr:col>
      <xdr:colOff>114300</xdr:colOff>
      <xdr:row>39</xdr:row>
      <xdr:rowOff>47854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8656300" y="6734094"/>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05" name="n_1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407" name="n_3ave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408" name="n_4ave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91282</xdr:rowOff>
    </xdr:from>
    <xdr:ext cx="599010" cy="259045"/>
    <xdr:sp macro="" textlink="">
      <xdr:nvSpPr>
        <xdr:cNvPr id="409" name="n_1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21011095" y="643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102187</xdr:rowOff>
    </xdr:from>
    <xdr:ext cx="599010" cy="259045"/>
    <xdr:sp macro="" textlink="">
      <xdr:nvSpPr>
        <xdr:cNvPr id="410" name="n_2main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20134795" y="644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115181</xdr:rowOff>
    </xdr:from>
    <xdr:ext cx="599010" cy="259045"/>
    <xdr:sp macro="" textlink="">
      <xdr:nvSpPr>
        <xdr:cNvPr id="411" name="n_3mainValue【一般廃棄物処理施設】&#10;一人当たり有形固定資産（償却資産）額">
          <a:extLst>
            <a:ext uri="{FF2B5EF4-FFF2-40B4-BE49-F238E27FC236}">
              <a16:creationId xmlns:a16="http://schemas.microsoft.com/office/drawing/2014/main" id="{00000000-0008-0000-0F00-00009B010000}"/>
            </a:ext>
          </a:extLst>
        </xdr:cNvPr>
        <xdr:cNvSpPr txBox="1"/>
      </xdr:nvSpPr>
      <xdr:spPr>
        <a:xfrm>
          <a:off x="19245795" y="645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114870</xdr:rowOff>
    </xdr:from>
    <xdr:ext cx="599010" cy="259045"/>
    <xdr:sp macro="" textlink="">
      <xdr:nvSpPr>
        <xdr:cNvPr id="412" name="n_4mainValue【一般廃棄物処理施設】&#10;一人当たり有形固定資産（償却資産）額">
          <a:extLst>
            <a:ext uri="{FF2B5EF4-FFF2-40B4-BE49-F238E27FC236}">
              <a16:creationId xmlns:a16="http://schemas.microsoft.com/office/drawing/2014/main" id="{00000000-0008-0000-0F00-00009C010000}"/>
            </a:ext>
          </a:extLst>
        </xdr:cNvPr>
        <xdr:cNvSpPr txBox="1"/>
      </xdr:nvSpPr>
      <xdr:spPr>
        <a:xfrm>
          <a:off x="18356795" y="645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a:extLst>
            <a:ext uri="{FF2B5EF4-FFF2-40B4-BE49-F238E27FC236}">
              <a16:creationId xmlns:a16="http://schemas.microsoft.com/office/drawing/2014/main" id="{00000000-0008-0000-0F00-0000B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9" name="【保健センター・保健所】&#10;有形固定資産減価償却率最小値テキスト">
          <a:extLst>
            <a:ext uri="{FF2B5EF4-FFF2-40B4-BE49-F238E27FC236}">
              <a16:creationId xmlns:a16="http://schemas.microsoft.com/office/drawing/2014/main" id="{00000000-0008-0000-0F00-0000B7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1" name="【保健センター・保健所】&#10;有形固定資産減価償却率最大値テキスト">
          <a:extLst>
            <a:ext uri="{FF2B5EF4-FFF2-40B4-BE49-F238E27FC236}">
              <a16:creationId xmlns:a16="http://schemas.microsoft.com/office/drawing/2014/main" id="{00000000-0008-0000-0F00-0000B9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43" name="【保健センター・保健所】&#10;有形固定資産減価償却率平均値テキスト">
          <a:extLst>
            <a:ext uri="{FF2B5EF4-FFF2-40B4-BE49-F238E27FC236}">
              <a16:creationId xmlns:a16="http://schemas.microsoft.com/office/drawing/2014/main" id="{00000000-0008-0000-0F00-0000BB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55" name="【保健センター・保健所】&#10;有形固定資産減価償却率該当値テキスト">
          <a:extLst>
            <a:ext uri="{FF2B5EF4-FFF2-40B4-BE49-F238E27FC236}">
              <a16:creationId xmlns:a16="http://schemas.microsoft.com/office/drawing/2014/main" id="{00000000-0008-0000-0F00-0000C701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145143</xdr:rowOff>
    </xdr:from>
    <xdr:to>
      <xdr:col>81</xdr:col>
      <xdr:colOff>101600</xdr:colOff>
      <xdr:row>57</xdr:row>
      <xdr:rowOff>75293</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5430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24493</xdr:rowOff>
    </xdr:from>
    <xdr:to>
      <xdr:col>85</xdr:col>
      <xdr:colOff>127000</xdr:colOff>
      <xdr:row>57</xdr:row>
      <xdr:rowOff>57150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5481300" y="979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4541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24493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4592300" y="9764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79828</xdr:rowOff>
    </xdr:from>
    <xdr:to>
      <xdr:col>72</xdr:col>
      <xdr:colOff>38100</xdr:colOff>
      <xdr:row>57</xdr:row>
      <xdr:rowOff>9978</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3652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130628</xdr:rowOff>
    </xdr:from>
    <xdr:to>
      <xdr:col>76</xdr:col>
      <xdr:colOff>114300</xdr:colOff>
      <xdr:row>56</xdr:row>
      <xdr:rowOff>163285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3703300" y="9731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47172</xdr:rowOff>
    </xdr:from>
    <xdr:to>
      <xdr:col>67</xdr:col>
      <xdr:colOff>101600</xdr:colOff>
      <xdr:row>56</xdr:row>
      <xdr:rowOff>148772</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2763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97972</xdr:rowOff>
    </xdr:from>
    <xdr:to>
      <xdr:col>71</xdr:col>
      <xdr:colOff>177800</xdr:colOff>
      <xdr:row>56</xdr:row>
      <xdr:rowOff>130628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814300" y="969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64" name="n_1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465" name="n_2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466" name="n_3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467" name="n_4ave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91820</xdr:rowOff>
    </xdr:from>
    <xdr:ext cx="405111" cy="259045"/>
    <xdr:sp macro="" textlink="">
      <xdr:nvSpPr>
        <xdr:cNvPr id="468" name="n_1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52660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469" name="n_2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4389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26505</xdr:rowOff>
    </xdr:from>
    <xdr:ext cx="405111" cy="259045"/>
    <xdr:sp macro="" textlink="">
      <xdr:nvSpPr>
        <xdr:cNvPr id="470" name="n_3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3500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165299</xdr:rowOff>
    </xdr:from>
    <xdr:ext cx="405111" cy="259045"/>
    <xdr:sp macro="" textlink="">
      <xdr:nvSpPr>
        <xdr:cNvPr id="471" name="n_4mainValue【保健センター・保健所】&#10;有形固定資産減価償却率">
          <a:extLst>
            <a:ext uri="{FF2B5EF4-FFF2-40B4-BE49-F238E27FC236}">
              <a16:creationId xmlns:a16="http://schemas.microsoft.com/office/drawing/2014/main" id="{00000000-0008-0000-0F00-0000D7010000}"/>
            </a:ext>
          </a:extLst>
        </xdr:cNvPr>
        <xdr:cNvSpPr txBox="1"/>
      </xdr:nvSpPr>
      <xdr:spPr>
        <a:xfrm>
          <a:off x="12611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00000000-0008-0000-0F00-0000E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00000000-0008-0000-0F00-0000EC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00000000-0008-0000-0F00-0000EE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00000000-0008-0000-0F00-0000F0010000}"/>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140653</xdr:rowOff>
    </xdr:from>
    <xdr:to>
      <xdr:col>116</xdr:col>
      <xdr:colOff>114300</xdr:colOff>
      <xdr:row>61</xdr:row>
      <xdr:rowOff>70803</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21107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163530</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00000000-0008-0000-0F00-0000FC010000}"/>
            </a:ext>
          </a:extLst>
        </xdr:cNvPr>
        <xdr:cNvSpPr txBox="1"/>
      </xdr:nvSpPr>
      <xdr:spPr>
        <a:xfrm>
          <a:off x="22199600" y="1027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142939</xdr:rowOff>
    </xdr:from>
    <xdr:to>
      <xdr:col>112</xdr:col>
      <xdr:colOff>38100</xdr:colOff>
      <xdr:row>61</xdr:row>
      <xdr:rowOff>73089</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1272500" y="104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20003</xdr:rowOff>
    </xdr:from>
    <xdr:to>
      <xdr:col>116</xdr:col>
      <xdr:colOff>63500</xdr:colOff>
      <xdr:row>61</xdr:row>
      <xdr:rowOff>22289</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1323300" y="1047845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149796</xdr:rowOff>
    </xdr:from>
    <xdr:to>
      <xdr:col>107</xdr:col>
      <xdr:colOff>101600</xdr:colOff>
      <xdr:row>61</xdr:row>
      <xdr:rowOff>79946</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0383500" y="1043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22289</xdr:rowOff>
    </xdr:from>
    <xdr:to>
      <xdr:col>111</xdr:col>
      <xdr:colOff>177800</xdr:colOff>
      <xdr:row>61</xdr:row>
      <xdr:rowOff>29146</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20434300" y="1048073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158369</xdr:rowOff>
    </xdr:from>
    <xdr:to>
      <xdr:col>102</xdr:col>
      <xdr:colOff>165100</xdr:colOff>
      <xdr:row>61</xdr:row>
      <xdr:rowOff>88519</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19494500" y="104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29146</xdr:rowOff>
    </xdr:from>
    <xdr:to>
      <xdr:col>107</xdr:col>
      <xdr:colOff>50800</xdr:colOff>
      <xdr:row>61</xdr:row>
      <xdr:rowOff>37719</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9545300" y="1048759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157797</xdr:rowOff>
    </xdr:from>
    <xdr:to>
      <xdr:col>98</xdr:col>
      <xdr:colOff>38100</xdr:colOff>
      <xdr:row>61</xdr:row>
      <xdr:rowOff>87947</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8605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37147</xdr:rowOff>
    </xdr:from>
    <xdr:to>
      <xdr:col>102</xdr:col>
      <xdr:colOff>114300</xdr:colOff>
      <xdr:row>61</xdr:row>
      <xdr:rowOff>37719</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656300" y="104955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517" name="n_1aveValue【保健センター・保健所】&#10;一人当たり面積">
          <a:extLst>
            <a:ext uri="{FF2B5EF4-FFF2-40B4-BE49-F238E27FC236}">
              <a16:creationId xmlns:a16="http://schemas.microsoft.com/office/drawing/2014/main" id="{00000000-0008-0000-0F00-000005020000}"/>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518" name="n_2aveValue【保健センター・保健所】&#10;一人当たり面積">
          <a:extLst>
            <a:ext uri="{FF2B5EF4-FFF2-40B4-BE49-F238E27FC236}">
              <a16:creationId xmlns:a16="http://schemas.microsoft.com/office/drawing/2014/main" id="{00000000-0008-0000-0F00-000006020000}"/>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19" name="n_3aveValue【保健センター・保健所】&#10;一人当たり面積">
          <a:extLst>
            <a:ext uri="{FF2B5EF4-FFF2-40B4-BE49-F238E27FC236}">
              <a16:creationId xmlns:a16="http://schemas.microsoft.com/office/drawing/2014/main" id="{00000000-0008-0000-0F00-000007020000}"/>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20" name="n_4aveValue【保健センター・保健所】&#10;一人当たり面積">
          <a:extLst>
            <a:ext uri="{FF2B5EF4-FFF2-40B4-BE49-F238E27FC236}">
              <a16:creationId xmlns:a16="http://schemas.microsoft.com/office/drawing/2014/main" id="{00000000-0008-0000-0F00-000008020000}"/>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89616</xdr:rowOff>
    </xdr:from>
    <xdr:ext cx="469744" cy="259045"/>
    <xdr:sp macro="" textlink="">
      <xdr:nvSpPr>
        <xdr:cNvPr id="521" name="n_1mainValue【保健センター・保健所】&#10;一人当たり面積">
          <a:extLst>
            <a:ext uri="{FF2B5EF4-FFF2-40B4-BE49-F238E27FC236}">
              <a16:creationId xmlns:a16="http://schemas.microsoft.com/office/drawing/2014/main" id="{00000000-0008-0000-0F00-000009020000}"/>
            </a:ext>
          </a:extLst>
        </xdr:cNvPr>
        <xdr:cNvSpPr txBox="1"/>
      </xdr:nvSpPr>
      <xdr:spPr>
        <a:xfrm>
          <a:off x="21075727" y="1020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96473</xdr:rowOff>
    </xdr:from>
    <xdr:ext cx="469744" cy="259045"/>
    <xdr:sp macro="" textlink="">
      <xdr:nvSpPr>
        <xdr:cNvPr id="522" name="n_2mainValue【保健センター・保健所】&#10;一人当たり面積">
          <a:extLst>
            <a:ext uri="{FF2B5EF4-FFF2-40B4-BE49-F238E27FC236}">
              <a16:creationId xmlns:a16="http://schemas.microsoft.com/office/drawing/2014/main" id="{00000000-0008-0000-0F00-00000A020000}"/>
            </a:ext>
          </a:extLst>
        </xdr:cNvPr>
        <xdr:cNvSpPr txBox="1"/>
      </xdr:nvSpPr>
      <xdr:spPr>
        <a:xfrm>
          <a:off x="20199427" y="1021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105046</xdr:rowOff>
    </xdr:from>
    <xdr:ext cx="469744" cy="259045"/>
    <xdr:sp macro="" textlink="">
      <xdr:nvSpPr>
        <xdr:cNvPr id="523" name="n_3mainValue【保健センター・保健所】&#10;一人当たり面積">
          <a:extLst>
            <a:ext uri="{FF2B5EF4-FFF2-40B4-BE49-F238E27FC236}">
              <a16:creationId xmlns:a16="http://schemas.microsoft.com/office/drawing/2014/main" id="{00000000-0008-0000-0F00-00000B020000}"/>
            </a:ext>
          </a:extLst>
        </xdr:cNvPr>
        <xdr:cNvSpPr txBox="1"/>
      </xdr:nvSpPr>
      <xdr:spPr>
        <a:xfrm>
          <a:off x="19310427"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104474</xdr:rowOff>
    </xdr:from>
    <xdr:ext cx="469744" cy="259045"/>
    <xdr:sp macro="" textlink="">
      <xdr:nvSpPr>
        <xdr:cNvPr id="524" name="n_4mainValue【保健センター・保健所】&#10;一人当たり面積">
          <a:extLst>
            <a:ext uri="{FF2B5EF4-FFF2-40B4-BE49-F238E27FC236}">
              <a16:creationId xmlns:a16="http://schemas.microsoft.com/office/drawing/2014/main" id="{00000000-0008-0000-0F00-00000C020000}"/>
            </a:ext>
          </a:extLst>
        </xdr:cNvPr>
        <xdr:cNvSpPr txBox="1"/>
      </xdr:nvSpPr>
      <xdr:spPr>
        <a:xfrm>
          <a:off x="18421427" y="1022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00000000-0008-0000-0F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3811</xdr:rowOff>
    </xdr:from>
    <xdr:to>
      <xdr:col>85</xdr:col>
      <xdr:colOff>177800</xdr:colOff>
      <xdr:row>80</xdr:row>
      <xdr:rowOff>105411</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26688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69850</xdr:rowOff>
    </xdr:from>
    <xdr:to>
      <xdr:col>81</xdr:col>
      <xdr:colOff>101600</xdr:colOff>
      <xdr:row>81</xdr:row>
      <xdr:rowOff>0</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54611</xdr:rowOff>
    </xdr:from>
    <xdr:to>
      <xdr:col>85</xdr:col>
      <xdr:colOff>127000</xdr:colOff>
      <xdr:row>80</xdr:row>
      <xdr:rowOff>120650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5481300" y="1377061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46989</xdr:rowOff>
    </xdr:from>
    <xdr:to>
      <xdr:col>76</xdr:col>
      <xdr:colOff>165100</xdr:colOff>
      <xdr:row>80</xdr:row>
      <xdr:rowOff>148589</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97789</xdr:rowOff>
    </xdr:from>
    <xdr:to>
      <xdr:col>81</xdr:col>
      <xdr:colOff>50800</xdr:colOff>
      <xdr:row>80</xdr:row>
      <xdr:rowOff>120650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4592300" y="13813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20320</xdr:rowOff>
    </xdr:from>
    <xdr:to>
      <xdr:col>72</xdr:col>
      <xdr:colOff>38100</xdr:colOff>
      <xdr:row>80</xdr:row>
      <xdr:rowOff>121920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36525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71120</xdr:rowOff>
    </xdr:from>
    <xdr:to>
      <xdr:col>76</xdr:col>
      <xdr:colOff>114300</xdr:colOff>
      <xdr:row>80</xdr:row>
      <xdr:rowOff>97789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3703300" y="13787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168911</xdr:rowOff>
    </xdr:from>
    <xdr:to>
      <xdr:col>67</xdr:col>
      <xdr:colOff>101600</xdr:colOff>
      <xdr:row>80</xdr:row>
      <xdr:rowOff>99061</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2763500" y="137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48261</xdr:rowOff>
    </xdr:from>
    <xdr:to>
      <xdr:col>71</xdr:col>
      <xdr:colOff>177800</xdr:colOff>
      <xdr:row>80</xdr:row>
      <xdr:rowOff>71120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814300" y="13764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4" name="n_1aveValue【消防施設】&#10;有形固定資産減価償却率">
          <a:extLst>
            <a:ext uri="{FF2B5EF4-FFF2-40B4-BE49-F238E27FC236}">
              <a16:creationId xmlns:a16="http://schemas.microsoft.com/office/drawing/2014/main" id="{00000000-0008-0000-0F00-00003E02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75" name="n_2aveValue【消防施設】&#10;有形固定資産減価償却率">
          <a:extLst>
            <a:ext uri="{FF2B5EF4-FFF2-40B4-BE49-F238E27FC236}">
              <a16:creationId xmlns:a16="http://schemas.microsoft.com/office/drawing/2014/main" id="{00000000-0008-0000-0F00-00003F02000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F00-000040020000}"/>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77" name="n_4aveValue【消防施設】&#10;有形固定資産減価償却率">
          <a:extLst>
            <a:ext uri="{FF2B5EF4-FFF2-40B4-BE49-F238E27FC236}">
              <a16:creationId xmlns:a16="http://schemas.microsoft.com/office/drawing/2014/main" id="{00000000-0008-0000-0F00-000041020000}"/>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16527</xdr:rowOff>
    </xdr:from>
    <xdr:ext cx="405111" cy="259045"/>
    <xdr:sp macro="" textlink="">
      <xdr:nvSpPr>
        <xdr:cNvPr id="578" name="n_1main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165116</xdr:rowOff>
    </xdr:from>
    <xdr:ext cx="405111" cy="259045"/>
    <xdr:sp macro="" textlink="">
      <xdr:nvSpPr>
        <xdr:cNvPr id="579" name="n_2main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138447</xdr:rowOff>
    </xdr:from>
    <xdr:ext cx="405111" cy="259045"/>
    <xdr:sp macro="" textlink="">
      <xdr:nvSpPr>
        <xdr:cNvPr id="580" name="n_3main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351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115588</xdr:rowOff>
    </xdr:from>
    <xdr:ext cx="405111" cy="259045"/>
    <xdr:sp macro="" textlink="">
      <xdr:nvSpPr>
        <xdr:cNvPr id="581" name="n_4main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348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F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F00-00005E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F00-000060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F00-000062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F00-00006E020000}"/>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27687</xdr:rowOff>
    </xdr:from>
    <xdr:to>
      <xdr:col>112</xdr:col>
      <xdr:colOff>38100</xdr:colOff>
      <xdr:row>85</xdr:row>
      <xdr:rowOff>129287</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78487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flipV="1">
          <a:off x="21323300" y="1464945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31496</xdr:rowOff>
    </xdr:from>
    <xdr:to>
      <xdr:col>107</xdr:col>
      <xdr:colOff>101600</xdr:colOff>
      <xdr:row>85</xdr:row>
      <xdr:rowOff>133096</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46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78487</xdr:rowOff>
    </xdr:from>
    <xdr:to>
      <xdr:col>111</xdr:col>
      <xdr:colOff>177800</xdr:colOff>
      <xdr:row>85</xdr:row>
      <xdr:rowOff>82296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465173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36068</xdr:rowOff>
    </xdr:from>
    <xdr:to>
      <xdr:col>102</xdr:col>
      <xdr:colOff>165100</xdr:colOff>
      <xdr:row>85</xdr:row>
      <xdr:rowOff>137668</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460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82296</xdr:rowOff>
    </xdr:from>
    <xdr:to>
      <xdr:col>107</xdr:col>
      <xdr:colOff>50800</xdr:colOff>
      <xdr:row>85</xdr:row>
      <xdr:rowOff>86868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9545300" y="146555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34544</xdr:rowOff>
    </xdr:from>
    <xdr:to>
      <xdr:col>98</xdr:col>
      <xdr:colOff>38100</xdr:colOff>
      <xdr:row>85</xdr:row>
      <xdr:rowOff>136144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605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85344</xdr:rowOff>
    </xdr:from>
    <xdr:to>
      <xdr:col>102</xdr:col>
      <xdr:colOff>114300</xdr:colOff>
      <xdr:row>85</xdr:row>
      <xdr:rowOff>86868</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656300" y="1465859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1" name="n_1aveValue【消防施設】&#10;一人当たり面積">
          <a:extLst>
            <a:ext uri="{FF2B5EF4-FFF2-40B4-BE49-F238E27FC236}">
              <a16:creationId xmlns:a16="http://schemas.microsoft.com/office/drawing/2014/main" id="{00000000-0008-0000-0F00-00007702000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2" name="n_2aveValue【消防施設】&#10;一人当たり面積">
          <a:extLst>
            <a:ext uri="{FF2B5EF4-FFF2-40B4-BE49-F238E27FC236}">
              <a16:creationId xmlns:a16="http://schemas.microsoft.com/office/drawing/2014/main" id="{00000000-0008-0000-0F00-000078020000}"/>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3" name="n_3aveValue【消防施設】&#10;一人当たり面積">
          <a:extLst>
            <a:ext uri="{FF2B5EF4-FFF2-40B4-BE49-F238E27FC236}">
              <a16:creationId xmlns:a16="http://schemas.microsoft.com/office/drawing/2014/main" id="{00000000-0008-0000-0F00-000079020000}"/>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4" name="n_4aveValue【消防施設】&#10;一人当たり面積">
          <a:extLst>
            <a:ext uri="{FF2B5EF4-FFF2-40B4-BE49-F238E27FC236}">
              <a16:creationId xmlns:a16="http://schemas.microsoft.com/office/drawing/2014/main" id="{00000000-0008-0000-0F00-00007A020000}"/>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120414</xdr:rowOff>
    </xdr:from>
    <xdr:ext cx="469744" cy="259045"/>
    <xdr:sp macro="" textlink="">
      <xdr:nvSpPr>
        <xdr:cNvPr id="635" name="n_1mainValue【消防施設】&#10;一人当たり面積">
          <a:extLst>
            <a:ext uri="{FF2B5EF4-FFF2-40B4-BE49-F238E27FC236}">
              <a16:creationId xmlns:a16="http://schemas.microsoft.com/office/drawing/2014/main" id="{00000000-0008-0000-0F00-00007B020000}"/>
            </a:ext>
          </a:extLst>
        </xdr:cNvPr>
        <xdr:cNvSpPr txBox="1"/>
      </xdr:nvSpPr>
      <xdr:spPr>
        <a:xfrm>
          <a:off x="210757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124223</xdr:rowOff>
    </xdr:from>
    <xdr:ext cx="469744" cy="259045"/>
    <xdr:sp macro="" textlink="">
      <xdr:nvSpPr>
        <xdr:cNvPr id="636" name="n_2mainValue【消防施設】&#10;一人当たり面積">
          <a:extLst>
            <a:ext uri="{FF2B5EF4-FFF2-40B4-BE49-F238E27FC236}">
              <a16:creationId xmlns:a16="http://schemas.microsoft.com/office/drawing/2014/main" id="{00000000-0008-0000-0F00-00007C020000}"/>
            </a:ext>
          </a:extLst>
        </xdr:cNvPr>
        <xdr:cNvSpPr txBox="1"/>
      </xdr:nvSpPr>
      <xdr:spPr>
        <a:xfrm>
          <a:off x="20199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128795</xdr:rowOff>
    </xdr:from>
    <xdr:ext cx="469744" cy="259045"/>
    <xdr:sp macro="" textlink="">
      <xdr:nvSpPr>
        <xdr:cNvPr id="637" name="n_3mainValue【消防施設】&#10;一人当たり面積">
          <a:extLst>
            <a:ext uri="{FF2B5EF4-FFF2-40B4-BE49-F238E27FC236}">
              <a16:creationId xmlns:a16="http://schemas.microsoft.com/office/drawing/2014/main" id="{00000000-0008-0000-0F00-00007D020000}"/>
            </a:ext>
          </a:extLst>
        </xdr:cNvPr>
        <xdr:cNvSpPr txBox="1"/>
      </xdr:nvSpPr>
      <xdr:spPr>
        <a:xfrm>
          <a:off x="19310427" y="147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127271</xdr:rowOff>
    </xdr:from>
    <xdr:ext cx="469744" cy="259045"/>
    <xdr:sp macro="" textlink="">
      <xdr:nvSpPr>
        <xdr:cNvPr id="638" name="n_4mainValue【消防施設】&#10;一人当たり面積">
          <a:extLst>
            <a:ext uri="{FF2B5EF4-FFF2-40B4-BE49-F238E27FC236}">
              <a16:creationId xmlns:a16="http://schemas.microsoft.com/office/drawing/2014/main" id="{00000000-0008-0000-0F00-00007E020000}"/>
            </a:ext>
          </a:extLst>
        </xdr:cNvPr>
        <xdr:cNvSpPr txBox="1"/>
      </xdr:nvSpPr>
      <xdr:spPr>
        <a:xfrm>
          <a:off x="184214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F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00000000-0008-0000-0F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F00-00009B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F00-00009D02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6268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157678</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F00-0000A9020000}"/>
            </a:ext>
          </a:extLst>
        </xdr:cNvPr>
        <xdr:cNvSpPr txBox="1"/>
      </xdr:nvSpPr>
      <xdr:spPr>
        <a:xfrm>
          <a:off x="16357600" y="1747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102144</xdr:rowOff>
    </xdr:from>
    <xdr:to>
      <xdr:col>81</xdr:col>
      <xdr:colOff>101600</xdr:colOff>
      <xdr:row>103</xdr:row>
      <xdr:rowOff>32294</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5430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152944</xdr:rowOff>
    </xdr:from>
    <xdr:to>
      <xdr:col>85</xdr:col>
      <xdr:colOff>127000</xdr:colOff>
      <xdr:row>103</xdr:row>
      <xdr:rowOff>14151</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5481300" y="176408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69487</xdr:rowOff>
    </xdr:from>
    <xdr:to>
      <xdr:col>76</xdr:col>
      <xdr:colOff>165100</xdr:colOff>
      <xdr:row>102</xdr:row>
      <xdr:rowOff>171087</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4541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120287</xdr:rowOff>
    </xdr:from>
    <xdr:to>
      <xdr:col>81</xdr:col>
      <xdr:colOff>50800</xdr:colOff>
      <xdr:row>102</xdr:row>
      <xdr:rowOff>152944</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4592300" y="176081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36830</xdr:rowOff>
    </xdr:from>
    <xdr:to>
      <xdr:col>72</xdr:col>
      <xdr:colOff>38100</xdr:colOff>
      <xdr:row>102</xdr:row>
      <xdr:rowOff>138430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3652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87630</xdr:rowOff>
    </xdr:from>
    <xdr:to>
      <xdr:col>76</xdr:col>
      <xdr:colOff>114300</xdr:colOff>
      <xdr:row>102</xdr:row>
      <xdr:rowOff>120287</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3703300" y="175755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7438</xdr:rowOff>
    </xdr:from>
    <xdr:to>
      <xdr:col>67</xdr:col>
      <xdr:colOff>101600</xdr:colOff>
      <xdr:row>102</xdr:row>
      <xdr:rowOff>109038</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2763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58238</xdr:rowOff>
    </xdr:from>
    <xdr:to>
      <xdr:col>71</xdr:col>
      <xdr:colOff>177800</xdr:colOff>
      <xdr:row>102</xdr:row>
      <xdr:rowOff>87630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814300" y="175461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F00-0000B202000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F00-0000B302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F00-0000B402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F00-0000B502000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48821</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F00-0000B6020000}"/>
            </a:ext>
          </a:extLst>
        </xdr:cNvPr>
        <xdr:cNvSpPr txBox="1"/>
      </xdr:nvSpPr>
      <xdr:spPr>
        <a:xfrm>
          <a:off x="15266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16164</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F00-0000B7020000}"/>
            </a:ext>
          </a:extLst>
        </xdr:cNvPr>
        <xdr:cNvSpPr txBox="1"/>
      </xdr:nvSpPr>
      <xdr:spPr>
        <a:xfrm>
          <a:off x="14389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154957</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F00-0000B8020000}"/>
            </a:ext>
          </a:extLst>
        </xdr:cNvPr>
        <xdr:cNvSpPr txBox="1"/>
      </xdr:nvSpPr>
      <xdr:spPr>
        <a:xfrm>
          <a:off x="13500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125565</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F00-0000B9020000}"/>
            </a:ext>
          </a:extLst>
        </xdr:cNvPr>
        <xdr:cNvSpPr txBox="1"/>
      </xdr:nvSpPr>
      <xdr:spPr>
        <a:xfrm>
          <a:off x="12611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F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2" name="【庁舎】&#10;一人当たり面積最小値テキスト">
          <a:extLst>
            <a:ext uri="{FF2B5EF4-FFF2-40B4-BE49-F238E27FC236}">
              <a16:creationId xmlns:a16="http://schemas.microsoft.com/office/drawing/2014/main" id="{00000000-0008-0000-0F00-0000D2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4" name="【庁舎】&#10;一人当たり面積最大値テキスト">
          <a:extLst>
            <a:ext uri="{FF2B5EF4-FFF2-40B4-BE49-F238E27FC236}">
              <a16:creationId xmlns:a16="http://schemas.microsoft.com/office/drawing/2014/main" id="{00000000-0008-0000-0F00-0000D4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26" name="【庁舎】&#10;一人当たり面積平均値テキスト">
          <a:extLst>
            <a:ext uri="{FF2B5EF4-FFF2-40B4-BE49-F238E27FC236}">
              <a16:creationId xmlns:a16="http://schemas.microsoft.com/office/drawing/2014/main" id="{00000000-0008-0000-0F00-0000D602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159131</xdr:rowOff>
    </xdr:from>
    <xdr:to>
      <xdr:col>116</xdr:col>
      <xdr:colOff>114300</xdr:colOff>
      <xdr:row>103</xdr:row>
      <xdr:rowOff>89281</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2110700" y="176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10558</xdr:rowOff>
    </xdr:from>
    <xdr:ext cx="469744" cy="259045"/>
    <xdr:sp macro="" textlink="">
      <xdr:nvSpPr>
        <xdr:cNvPr id="738" name="【庁舎】&#10;一人当たり面積該当値テキスト">
          <a:extLst>
            <a:ext uri="{FF2B5EF4-FFF2-40B4-BE49-F238E27FC236}">
              <a16:creationId xmlns:a16="http://schemas.microsoft.com/office/drawing/2014/main" id="{00000000-0008-0000-0F00-0000E2020000}"/>
            </a:ext>
          </a:extLst>
        </xdr:cNvPr>
        <xdr:cNvSpPr txBox="1"/>
      </xdr:nvSpPr>
      <xdr:spPr>
        <a:xfrm>
          <a:off x="22199600" y="174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164846</xdr:rowOff>
    </xdr:from>
    <xdr:to>
      <xdr:col>112</xdr:col>
      <xdr:colOff>38100</xdr:colOff>
      <xdr:row>103</xdr:row>
      <xdr:rowOff>94996</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127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38481</xdr:rowOff>
    </xdr:from>
    <xdr:to>
      <xdr:col>116</xdr:col>
      <xdr:colOff>63500</xdr:colOff>
      <xdr:row>103</xdr:row>
      <xdr:rowOff>44196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1323300" y="17697831"/>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11685</xdr:rowOff>
    </xdr:from>
    <xdr:to>
      <xdr:col>107</xdr:col>
      <xdr:colOff>101600</xdr:colOff>
      <xdr:row>103</xdr:row>
      <xdr:rowOff>113285</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038350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44196</xdr:rowOff>
    </xdr:from>
    <xdr:to>
      <xdr:col>111</xdr:col>
      <xdr:colOff>177800</xdr:colOff>
      <xdr:row>103</xdr:row>
      <xdr:rowOff>62485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0434300" y="177035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33020</xdr:rowOff>
    </xdr:from>
    <xdr:to>
      <xdr:col>102</xdr:col>
      <xdr:colOff>165100</xdr:colOff>
      <xdr:row>103</xdr:row>
      <xdr:rowOff>134620</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9494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62485</xdr:rowOff>
    </xdr:from>
    <xdr:to>
      <xdr:col>107</xdr:col>
      <xdr:colOff>50800</xdr:colOff>
      <xdr:row>103</xdr:row>
      <xdr:rowOff>83820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9545300" y="1772183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32638</xdr:rowOff>
    </xdr:from>
    <xdr:to>
      <xdr:col>98</xdr:col>
      <xdr:colOff>38100</xdr:colOff>
      <xdr:row>103</xdr:row>
      <xdr:rowOff>134238</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8605500" y="176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83438</xdr:rowOff>
    </xdr:from>
    <xdr:to>
      <xdr:col>102</xdr:col>
      <xdr:colOff>114300</xdr:colOff>
      <xdr:row>103</xdr:row>
      <xdr:rowOff>83820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8656300" y="1774278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47" name="n_1aveValue【庁舎】&#10;一人当たり面積">
          <a:extLst>
            <a:ext uri="{FF2B5EF4-FFF2-40B4-BE49-F238E27FC236}">
              <a16:creationId xmlns:a16="http://schemas.microsoft.com/office/drawing/2014/main" id="{00000000-0008-0000-0F00-0000EB02000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48" name="n_2aveValue【庁舎】&#10;一人当たり面積">
          <a:extLst>
            <a:ext uri="{FF2B5EF4-FFF2-40B4-BE49-F238E27FC236}">
              <a16:creationId xmlns:a16="http://schemas.microsoft.com/office/drawing/2014/main" id="{00000000-0008-0000-0F00-0000EC02000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49" name="n_3aveValue【庁舎】&#10;一人当たり面積">
          <a:extLst>
            <a:ext uri="{FF2B5EF4-FFF2-40B4-BE49-F238E27FC236}">
              <a16:creationId xmlns:a16="http://schemas.microsoft.com/office/drawing/2014/main" id="{00000000-0008-0000-0F00-0000ED020000}"/>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0" name="n_4aveValue【庁舎】&#10;一人当たり面積">
          <a:extLst>
            <a:ext uri="{FF2B5EF4-FFF2-40B4-BE49-F238E27FC236}">
              <a16:creationId xmlns:a16="http://schemas.microsoft.com/office/drawing/2014/main" id="{00000000-0008-0000-0F00-0000EE02000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111523</xdr:rowOff>
    </xdr:from>
    <xdr:ext cx="469744" cy="259045"/>
    <xdr:sp macro="" textlink="">
      <xdr:nvSpPr>
        <xdr:cNvPr id="751" name="n_1mainValue【庁舎】&#10;一人当たり面積">
          <a:extLst>
            <a:ext uri="{FF2B5EF4-FFF2-40B4-BE49-F238E27FC236}">
              <a16:creationId xmlns:a16="http://schemas.microsoft.com/office/drawing/2014/main" id="{00000000-0008-0000-0F00-0000EF020000}"/>
            </a:ext>
          </a:extLst>
        </xdr:cNvPr>
        <xdr:cNvSpPr txBox="1"/>
      </xdr:nvSpPr>
      <xdr:spPr>
        <a:xfrm>
          <a:off x="21075727" y="1742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129812</xdr:rowOff>
    </xdr:from>
    <xdr:ext cx="469744" cy="259045"/>
    <xdr:sp macro="" textlink="">
      <xdr:nvSpPr>
        <xdr:cNvPr id="752" name="n_2mainValue【庁舎】&#10;一人当たり面積">
          <a:extLst>
            <a:ext uri="{FF2B5EF4-FFF2-40B4-BE49-F238E27FC236}">
              <a16:creationId xmlns:a16="http://schemas.microsoft.com/office/drawing/2014/main" id="{00000000-0008-0000-0F00-0000F0020000}"/>
            </a:ext>
          </a:extLst>
        </xdr:cNvPr>
        <xdr:cNvSpPr txBox="1"/>
      </xdr:nvSpPr>
      <xdr:spPr>
        <a:xfrm>
          <a:off x="20199427" y="1744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151147</xdr:rowOff>
    </xdr:from>
    <xdr:ext cx="469744" cy="259045"/>
    <xdr:sp macro="" textlink="">
      <xdr:nvSpPr>
        <xdr:cNvPr id="753" name="n_3mainValue【庁舎】&#10;一人当たり面積">
          <a:extLst>
            <a:ext uri="{FF2B5EF4-FFF2-40B4-BE49-F238E27FC236}">
              <a16:creationId xmlns:a16="http://schemas.microsoft.com/office/drawing/2014/main" id="{00000000-0008-0000-0F00-0000F1020000}"/>
            </a:ext>
          </a:extLst>
        </xdr:cNvPr>
        <xdr:cNvSpPr txBox="1"/>
      </xdr:nvSpPr>
      <xdr:spPr>
        <a:xfrm>
          <a:off x="19310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150765</xdr:rowOff>
    </xdr:from>
    <xdr:ext cx="469744" cy="259045"/>
    <xdr:sp macro="" textlink="">
      <xdr:nvSpPr>
        <xdr:cNvPr id="754" name="n_4mainValue【庁舎】&#10;一人当たり面積">
          <a:extLst>
            <a:ext uri="{FF2B5EF4-FFF2-40B4-BE49-F238E27FC236}">
              <a16:creationId xmlns:a16="http://schemas.microsoft.com/office/drawing/2014/main" id="{00000000-0008-0000-0F00-0000F2020000}"/>
            </a:ext>
          </a:extLst>
        </xdr:cNvPr>
        <xdr:cNvSpPr txBox="1"/>
      </xdr:nvSpPr>
      <xdr:spPr>
        <a:xfrm>
          <a:off x="18421427" y="1746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庁舎については建築から年数が浅く、類似団体の中でも低く、老朽化もしていない。村営体育館やプール福祉施設については県平均より上回っており、計画的な改修が必要となる。プールについては、村内３校にそれぞれ整備されておりますが、児童生徒の少ない２校は協働で使用している。改修についても、児童生徒の推移を踏まえ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財政力指数については、昨年度同様、</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で類似団体平均とほぼ同等の数値である。農業及び観光産業が主力の産業であるが、経営規模が小さく村税に大きな増減がないことから横ばいの状況となっている。</a:t>
          </a:r>
          <a:endParaRPr lang="ja-JP" altLang="ja-JP" sz="1400">
            <a:effectLst/>
          </a:endParaRPr>
        </a:p>
        <a:p>
          <a:r>
            <a:rPr kumimoji="1" lang="ja-JP" altLang="ja-JP" sz="1100">
              <a:solidFill>
                <a:schemeClr val="dk1"/>
              </a:solidFill>
              <a:effectLst/>
              <a:latin typeface="+mn-lt"/>
              <a:ea typeface="+mn-ea"/>
              <a:cs typeface="+mn-cs"/>
            </a:rPr>
            <a:t>　自主財源については、３１％で前年度より伸びたが、依然として低い状況であるため、引き続き村民所得の向上を図る施策を推進するとともに、税収等の収納強化を図り歳入確保に努めたい。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全国、県平均よりも低いが、類似団体内平均値より高い数値となった。また前年度と比較しても約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％低くなった。人件費</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％と大幅に増となったことが要因である。（会計任用職員の雇用のための増）</a:t>
          </a:r>
          <a:endParaRPr lang="ja-JP" altLang="ja-JP" sz="1400">
            <a:effectLst/>
          </a:endParaRPr>
        </a:p>
        <a:p>
          <a:r>
            <a:rPr kumimoji="1" lang="ja-JP" altLang="ja-JP" sz="1100">
              <a:solidFill>
                <a:schemeClr val="dk1"/>
              </a:solidFill>
              <a:effectLst/>
              <a:latin typeface="+mn-lt"/>
              <a:ea typeface="+mn-ea"/>
              <a:cs typeface="+mn-cs"/>
            </a:rPr>
            <a:t>　公債費については年々増加傾向にあり、今後も約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年間は増加見込みである。経常的歳出の抑制に努めるとともに、特定財源の歳入獲得に努め経常収支比率の適正を図る。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123825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06523"/>
          <a:ext cx="8382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64</xdr:row>
      <xdr:rowOff>123825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4032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86148</xdr:rowOff>
    </xdr:from>
    <xdr:to>
      <xdr:col>15</xdr:col>
      <xdr:colOff>82550</xdr:colOff>
      <xdr:row>64</xdr:row>
      <xdr:rowOff>67521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7498"/>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63</xdr:row>
      <xdr:rowOff>170604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88749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159402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103098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35348</xdr:rowOff>
    </xdr:from>
    <xdr:to>
      <xdr:col>11</xdr:col>
      <xdr:colOff>82550</xdr:colOff>
      <xdr:row>63</xdr:row>
      <xdr:rowOff>136948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円高くなった。</a:t>
          </a:r>
          <a:endParaRPr lang="ja-JP" altLang="ja-JP" sz="1400">
            <a:effectLst/>
          </a:endParaRPr>
        </a:p>
        <a:p>
          <a:r>
            <a:rPr kumimoji="1" lang="ja-JP" altLang="ja-JP" sz="1100">
              <a:solidFill>
                <a:schemeClr val="dk1"/>
              </a:solidFill>
              <a:effectLst/>
              <a:latin typeface="+mn-lt"/>
              <a:ea typeface="+mn-ea"/>
              <a:cs typeface="+mn-cs"/>
            </a:rPr>
            <a:t>　物件費について、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％増、人件費において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％前年度よりも高くなった。物件費について、人件費については、会計任用職員制度への移行により増となったのが主な要因である</a:t>
          </a:r>
          <a:r>
            <a:rPr kumimoji="1" lang="en-US" altLang="ja-JP" sz="1100">
              <a:solidFill>
                <a:schemeClr val="dk1"/>
              </a:solidFill>
              <a:effectLst/>
              <a:latin typeface="+mn-lt"/>
              <a:ea typeface="+mn-ea"/>
              <a:cs typeface="+mn-cs"/>
            </a:rPr>
            <a:t>.</a:t>
          </a: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41613</xdr:rowOff>
    </xdr:from>
    <xdr:to>
      <xdr:col>23</xdr:col>
      <xdr:colOff>133350</xdr:colOff>
      <xdr:row>83</xdr:row>
      <xdr:rowOff>49426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71963"/>
          <a:ext cx="838200" cy="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154101</xdr:rowOff>
    </xdr:from>
    <xdr:to>
      <xdr:col>19</xdr:col>
      <xdr:colOff>133350</xdr:colOff>
      <xdr:row>83</xdr:row>
      <xdr:rowOff>41613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13001"/>
          <a:ext cx="889000" cy="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26795</xdr:rowOff>
    </xdr:from>
    <xdr:to>
      <xdr:col>15</xdr:col>
      <xdr:colOff>82550</xdr:colOff>
      <xdr:row>82</xdr:row>
      <xdr:rowOff>154101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85695"/>
          <a:ext cx="889000" cy="1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26795</xdr:rowOff>
    </xdr:from>
    <xdr:to>
      <xdr:col>11</xdr:col>
      <xdr:colOff>31750</xdr:colOff>
      <xdr:row>82</xdr:row>
      <xdr:rowOff>47369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08569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170076</xdr:rowOff>
    </xdr:from>
    <xdr:to>
      <xdr:col>23</xdr:col>
      <xdr:colOff>184150</xdr:colOff>
      <xdr:row>83</xdr:row>
      <xdr:rowOff>100226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142153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162263</xdr:rowOff>
    </xdr:from>
    <xdr:to>
      <xdr:col>19</xdr:col>
      <xdr:colOff>184150</xdr:colOff>
      <xdr:row>83</xdr:row>
      <xdr:rowOff>92413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77190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307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103301</xdr:rowOff>
    </xdr:from>
    <xdr:to>
      <xdr:col>15</xdr:col>
      <xdr:colOff>133350</xdr:colOff>
      <xdr:row>83</xdr:row>
      <xdr:rowOff>33451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6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18228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4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147445</xdr:rowOff>
    </xdr:from>
    <xdr:to>
      <xdr:col>11</xdr:col>
      <xdr:colOff>82550</xdr:colOff>
      <xdr:row>82</xdr:row>
      <xdr:rowOff>77595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62372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2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168019</xdr:rowOff>
    </xdr:from>
    <xdr:to>
      <xdr:col>7</xdr:col>
      <xdr:colOff>31750</xdr:colOff>
      <xdr:row>82</xdr:row>
      <xdr:rowOff>98169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82946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類似団体平均、全国市町村平均を下回っている。</a:t>
          </a:r>
          <a:endParaRPr lang="ja-JP" altLang="ja-JP" sz="1400">
            <a:effectLst/>
          </a:endParaRPr>
        </a:p>
        <a:p>
          <a:r>
            <a:rPr kumimoji="1" lang="ja-JP" altLang="ja-JP" sz="1100">
              <a:solidFill>
                <a:schemeClr val="dk1"/>
              </a:solidFill>
              <a:effectLst/>
              <a:latin typeface="+mn-lt"/>
              <a:ea typeface="+mn-ea"/>
              <a:cs typeface="+mn-cs"/>
            </a:rPr>
            <a:t>近隣市町村の数値も勘案しながら給与の適正化に取り組んだ結果昨年度と同数</a:t>
          </a:r>
          <a:endParaRPr lang="ja-JP" altLang="ja-JP" sz="1400">
            <a:effectLst/>
          </a:endParaRPr>
        </a:p>
        <a:p>
          <a:r>
            <a:rPr kumimoji="1"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134302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707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13652</xdr:rowOff>
    </xdr:from>
    <xdr:to>
      <xdr:col>77</xdr:col>
      <xdr:colOff>44450</xdr:colOff>
      <xdr:row>85</xdr:row>
      <xdr:rowOff>134302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869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13652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567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84</xdr:row>
      <xdr:rowOff>160973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5673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134302</xdr:rowOff>
    </xdr:from>
    <xdr:to>
      <xdr:col>73</xdr:col>
      <xdr:colOff>44450</xdr:colOff>
      <xdr:row>85</xdr:row>
      <xdr:rowOff>64452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74629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110173</xdr:rowOff>
    </xdr:from>
    <xdr:to>
      <xdr:col>64</xdr:col>
      <xdr:colOff>152400</xdr:colOff>
      <xdr:row>85</xdr:row>
      <xdr:rowOff>40323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50500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依然として類似団体平均値を上回っている。</a:t>
          </a:r>
          <a:endParaRPr lang="ja-JP" altLang="ja-JP" sz="1400">
            <a:effectLst/>
          </a:endParaRPr>
        </a:p>
        <a:p>
          <a:r>
            <a:rPr kumimoji="1" lang="ja-JP" altLang="ja-JP" sz="1100">
              <a:solidFill>
                <a:schemeClr val="dk1"/>
              </a:solidFill>
              <a:effectLst/>
              <a:latin typeface="+mn-lt"/>
              <a:ea typeface="+mn-ea"/>
              <a:cs typeface="+mn-cs"/>
            </a:rPr>
            <a:t>学校等公共施設の統廃合、保育所及び給食センターの指定管理制度の導入の検討が必要である。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21916</xdr:rowOff>
    </xdr:from>
    <xdr:to>
      <xdr:col>81</xdr:col>
      <xdr:colOff>44450</xdr:colOff>
      <xdr:row>63</xdr:row>
      <xdr:rowOff>29156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823266"/>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53068</xdr:rowOff>
    </xdr:from>
    <xdr:to>
      <xdr:col>77</xdr:col>
      <xdr:colOff>44450</xdr:colOff>
      <xdr:row>63</xdr:row>
      <xdr:rowOff>21916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682968"/>
          <a:ext cx="889000" cy="1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123172</xdr:rowOff>
    </xdr:from>
    <xdr:to>
      <xdr:col>72</xdr:col>
      <xdr:colOff>203200</xdr:colOff>
      <xdr:row>62</xdr:row>
      <xdr:rowOff>53068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816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123172</xdr:rowOff>
    </xdr:from>
    <xdr:to>
      <xdr:col>68</xdr:col>
      <xdr:colOff>152400</xdr:colOff>
      <xdr:row>61</xdr:row>
      <xdr:rowOff>142821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81622"/>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149806</xdr:rowOff>
    </xdr:from>
    <xdr:to>
      <xdr:col>81</xdr:col>
      <xdr:colOff>95250</xdr:colOff>
      <xdr:row>63</xdr:row>
      <xdr:rowOff>79956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121883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5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142566</xdr:rowOff>
    </xdr:from>
    <xdr:to>
      <xdr:col>77</xdr:col>
      <xdr:colOff>95250</xdr:colOff>
      <xdr:row>63</xdr:row>
      <xdr:rowOff>72716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57493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5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2268</xdr:rowOff>
    </xdr:from>
    <xdr:to>
      <xdr:col>73</xdr:col>
      <xdr:colOff>44450</xdr:colOff>
      <xdr:row>62</xdr:row>
      <xdr:rowOff>103868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88645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72372</xdr:rowOff>
    </xdr:from>
    <xdr:to>
      <xdr:col>68</xdr:col>
      <xdr:colOff>203200</xdr:colOff>
      <xdr:row>62</xdr:row>
      <xdr:rowOff>2522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158749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1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92021</xdr:rowOff>
    </xdr:from>
    <xdr:to>
      <xdr:col>64</xdr:col>
      <xdr:colOff>152400</xdr:colOff>
      <xdr:row>62</xdr:row>
      <xdr:rowOff>22171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3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年度以降の一括交付金事業、定住促進住宅の整備、漁港整備事業により地方債の発行が増となったことから、実質公債費率も増化しており、令和５年度までは増傾見込みで、令和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年度まで公債費が年間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146050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906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89746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539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136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将来負比率は、財政調整基金などの充当可能基金などによりマイナスであり、今後もこの状況が続けられるよう財政の健全化に努める。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類似団体と比較すると給与水準は低いが、人口千人当たりの職員数が多いため高くなっている。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行財政改革への取組を通じて、</a:t>
          </a:r>
          <a:r>
            <a:rPr kumimoji="1" lang="ja-JP" altLang="ja-JP" sz="1100">
              <a:solidFill>
                <a:schemeClr val="dk1"/>
              </a:solidFill>
              <a:effectLst/>
              <a:latin typeface="+mn-lt"/>
              <a:ea typeface="+mn-ea"/>
              <a:cs typeface="+mn-cs"/>
            </a:rPr>
            <a:t>学校統合等、保育所及び給食ｾﾝﾀｰの指定管理導入の検討を行い、人件費抑制に努める。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39</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00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39</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494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3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163068</xdr:rowOff>
    </xdr:from>
    <xdr:to>
      <xdr:col>20</xdr:col>
      <xdr:colOff>38100</xdr:colOff>
      <xdr:row>39</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が類似団体平均に比べ高止まりしているのは、類似団体平均と比較し、当村は保有する施設数が多いためである。現在、指定管理者制度の導入を行っている施設もあり、今後は、施設の指定管理者制度の推進をすすめ、集約化を検討</a:t>
          </a:r>
          <a:r>
            <a:rPr kumimoji="1" lang="ja-JP" altLang="ja-JP" sz="1100" b="0" i="0" baseline="0">
              <a:solidFill>
                <a:schemeClr val="dk1"/>
              </a:solidFill>
              <a:effectLst/>
              <a:latin typeface="+mn-lt"/>
              <a:ea typeface="+mn-ea"/>
              <a:cs typeface="+mn-cs"/>
            </a:rPr>
            <a:t>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656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106426</xdr:rowOff>
    </xdr:from>
    <xdr:to>
      <xdr:col>78</xdr:col>
      <xdr:colOff>69850</xdr:colOff>
      <xdr:row>18</xdr:row>
      <xdr:rowOff>3556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21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xdr:rowOff>
    </xdr:from>
    <xdr:to>
      <xdr:col>73</xdr:col>
      <xdr:colOff>180975</xdr:colOff>
      <xdr:row>18</xdr:row>
      <xdr:rowOff>8128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89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18</xdr:row>
      <xdr:rowOff>8128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124206</xdr:rowOff>
    </xdr:from>
    <xdr:to>
      <xdr:col>74</xdr:col>
      <xdr:colOff>31750</xdr:colOff>
      <xdr:row>18</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39133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昨年度決算額</a:t>
          </a:r>
          <a:r>
            <a:rPr kumimoji="1" lang="en-US" altLang="ja-JP" sz="1100">
              <a:solidFill>
                <a:schemeClr val="dk1"/>
              </a:solidFill>
              <a:effectLst/>
              <a:latin typeface="+mn-lt"/>
              <a:ea typeface="+mn-ea"/>
              <a:cs typeface="+mn-cs"/>
            </a:rPr>
            <a:t>212,092</a:t>
          </a:r>
          <a:r>
            <a:rPr kumimoji="1" lang="ja-JP" altLang="ja-JP" sz="1100">
              <a:solidFill>
                <a:schemeClr val="dk1"/>
              </a:solidFill>
              <a:effectLst/>
              <a:latin typeface="+mn-lt"/>
              <a:ea typeface="+mn-ea"/>
              <a:cs typeface="+mn-cs"/>
            </a:rPr>
            <a:t>千円から今年度決算額</a:t>
          </a:r>
          <a:r>
            <a:rPr kumimoji="1" lang="en-US" altLang="ja-JP" sz="1100">
              <a:solidFill>
                <a:schemeClr val="dk1"/>
              </a:solidFill>
              <a:effectLst/>
              <a:latin typeface="+mn-lt"/>
              <a:ea typeface="+mn-ea"/>
              <a:cs typeface="+mn-cs"/>
            </a:rPr>
            <a:t>254,054</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％増となった。</a:t>
          </a:r>
          <a:r>
            <a:rPr lang="ja-JP" altLang="ja-JP" sz="1100" b="0" i="0" baseline="0">
              <a:solidFill>
                <a:schemeClr val="dk1"/>
              </a:solidFill>
              <a:effectLst/>
              <a:latin typeface="+mn-lt"/>
              <a:ea typeface="+mn-ea"/>
              <a:cs typeface="+mn-cs"/>
            </a:rPr>
            <a:t>。資格審査等の適正化や各種手当への独自加算等の見直しを進めていくことで、財政を圧迫する上昇傾向に歯止めをかけるよう努める。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％減となっているが、以前維持補修費の割合が高く、公共施設や農道、村道の修繕が主な要因であり、今後は、施設の長寿命化及び集約化等を検討するなど計画的な整備修繕等が必要である。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60706</xdr:rowOff>
    </xdr:from>
    <xdr:to>
      <xdr:col>82</xdr:col>
      <xdr:colOff>107950</xdr:colOff>
      <xdr:row>55</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904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156718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120142</xdr:rowOff>
    </xdr:from>
    <xdr:to>
      <xdr:col>73</xdr:col>
      <xdr:colOff>180975</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49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56</xdr:row>
      <xdr:rowOff>17272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498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9906</xdr:rowOff>
    </xdr:from>
    <xdr:to>
      <xdr:col>82</xdr:col>
      <xdr:colOff>158750</xdr:colOff>
      <xdr:row>55</xdr:row>
      <xdr:rowOff>111506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26433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69342</xdr:rowOff>
    </xdr:from>
    <xdr:to>
      <xdr:col>69</xdr:col>
      <xdr:colOff>142875</xdr:colOff>
      <xdr:row>55</xdr:row>
      <xdr:rowOff>170942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％と昨年度比で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の減となった。昨年度より若干の減となったが、平成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年度以降削減となっている。引き続き補助金を行っている団体等について補助金を交付するのが適当か、また補助額の見直しについて検討する。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170434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00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62992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711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214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年度より沖縄振興特別推進交付金事業の活用により、年々増加傾向にある。また、今後は定住促進住宅、公営住宅の整備も実施予定となっており、さらに増が見込まれる。</a:t>
          </a:r>
          <a:endParaRPr lang="ja-JP" altLang="ja-JP" sz="1400">
            <a:effectLst/>
          </a:endParaRPr>
        </a:p>
        <a:p>
          <a:r>
            <a:rPr kumimoji="1" lang="ja-JP" altLang="ja-JP" sz="1100">
              <a:solidFill>
                <a:schemeClr val="dk1"/>
              </a:solidFill>
              <a:effectLst/>
              <a:latin typeface="+mn-lt"/>
              <a:ea typeface="+mn-ea"/>
              <a:cs typeface="+mn-cs"/>
            </a:rPr>
            <a:t>　事業実施に当たり、実施年度の平準化、高率補助事業の活用等で地方債の発行を抑えるとともに、交付税措置で有利な過疎対策事業債を有効に活用する。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30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57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114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69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％減となっている。減っている要因として普通建設事業費と繰出し金の減が大きな要因である。今後も増となっている人件費等にについては構成比</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％と高いため、単純労働職員の退職による不補充、給食ｾﾝﾀｰ等の指定管理導入の検討を行い抑制に努める。</a:t>
          </a:r>
          <a:endParaRPr lang="ja-JP" altLang="ja-JP" sz="1400">
            <a:effectLst/>
          </a:endParaRPr>
        </a:p>
        <a:p>
          <a:r>
            <a:rPr kumimoji="1" lang="ja-JP" altLang="ja-JP" sz="1100">
              <a:solidFill>
                <a:schemeClr val="dk1"/>
              </a:solidFill>
              <a:effectLst/>
              <a:latin typeface="+mn-lt"/>
              <a:ea typeface="+mn-ea"/>
              <a:cs typeface="+mn-cs"/>
            </a:rPr>
            <a:t>　また、簡易水道事業等の特別会計への繰出金については、例年大きくなっているため、水道料金等受益者負担の見直しを検討する。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79</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286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79</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839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146050</xdr:rowOff>
    </xdr:from>
    <xdr:to>
      <xdr:col>73</xdr:col>
      <xdr:colOff>180975</xdr:colOff>
      <xdr:row>79</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19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191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92727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95250</xdr:rowOff>
    </xdr:from>
    <xdr:to>
      <xdr:col>69</xdr:col>
      <xdr:colOff>142875</xdr:colOff>
      <xdr:row>79</xdr:row>
      <xdr:rowOff>25400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35577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45720</xdr:rowOff>
    </xdr:from>
    <xdr:to>
      <xdr:col>65</xdr:col>
      <xdr:colOff>53975</xdr:colOff>
      <xdr:row>79</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132097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81032</xdr:rowOff>
    </xdr:from>
    <xdr:to>
      <xdr:col>29</xdr:col>
      <xdr:colOff>127000</xdr:colOff>
      <xdr:row>15</xdr:row>
      <xdr:rowOff>141063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00407"/>
          <a:ext cx="647700" cy="6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141063</xdr:rowOff>
    </xdr:from>
    <xdr:to>
      <xdr:col>26</xdr:col>
      <xdr:colOff>50800</xdr:colOff>
      <xdr:row>16</xdr:row>
      <xdr:rowOff>23444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60438"/>
          <a:ext cx="698500" cy="5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23444</xdr:rowOff>
    </xdr:from>
    <xdr:to>
      <xdr:col>22</xdr:col>
      <xdr:colOff>114300</xdr:colOff>
      <xdr:row>16</xdr:row>
      <xdr:rowOff>45799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14269"/>
          <a:ext cx="698500" cy="2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45799</xdr:rowOff>
    </xdr:from>
    <xdr:to>
      <xdr:col>18</xdr:col>
      <xdr:colOff>177800</xdr:colOff>
      <xdr:row>16</xdr:row>
      <xdr:rowOff>74955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6624"/>
          <a:ext cx="698500" cy="2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30232</xdr:rowOff>
    </xdr:from>
    <xdr:to>
      <xdr:col>29</xdr:col>
      <xdr:colOff>177800</xdr:colOff>
      <xdr:row>15</xdr:row>
      <xdr:rowOff>131832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4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46759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90263</xdr:rowOff>
    </xdr:from>
    <xdr:to>
      <xdr:col>26</xdr:col>
      <xdr:colOff>101600</xdr:colOff>
      <xdr:row>16</xdr:row>
      <xdr:rowOff>20413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0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30590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7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144094</xdr:rowOff>
    </xdr:from>
    <xdr:to>
      <xdr:col>22</xdr:col>
      <xdr:colOff>165100</xdr:colOff>
      <xdr:row>16</xdr:row>
      <xdr:rowOff>74244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6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84421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3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166449</xdr:rowOff>
    </xdr:from>
    <xdr:to>
      <xdr:col>19</xdr:col>
      <xdr:colOff>38100</xdr:colOff>
      <xdr:row>16</xdr:row>
      <xdr:rowOff>96599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106776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5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24155</xdr:rowOff>
    </xdr:from>
    <xdr:to>
      <xdr:col>15</xdr:col>
      <xdr:colOff>101600</xdr:colOff>
      <xdr:row>16</xdr:row>
      <xdr:rowOff>125755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135932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108748</xdr:rowOff>
    </xdr:from>
    <xdr:to>
      <xdr:col>29</xdr:col>
      <xdr:colOff>127000</xdr:colOff>
      <xdr:row>35</xdr:row>
      <xdr:rowOff>110449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19098"/>
          <a:ext cx="647700" cy="1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21355</xdr:rowOff>
    </xdr:from>
    <xdr:to>
      <xdr:col>26</xdr:col>
      <xdr:colOff>50800</xdr:colOff>
      <xdr:row>35</xdr:row>
      <xdr:rowOff>108748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31705"/>
          <a:ext cx="698500" cy="87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21355</xdr:rowOff>
    </xdr:from>
    <xdr:to>
      <xdr:col>22</xdr:col>
      <xdr:colOff>114300</xdr:colOff>
      <xdr:row>35</xdr:row>
      <xdr:rowOff>149920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31705"/>
          <a:ext cx="698500" cy="12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149920</xdr:rowOff>
    </xdr:from>
    <xdr:to>
      <xdr:col>18</xdr:col>
      <xdr:colOff>177800</xdr:colOff>
      <xdr:row>35</xdr:row>
      <xdr:rowOff>185101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60270"/>
          <a:ext cx="698500" cy="3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59649</xdr:rowOff>
    </xdr:from>
    <xdr:to>
      <xdr:col>29</xdr:col>
      <xdr:colOff>177800</xdr:colOff>
      <xdr:row>35</xdr:row>
      <xdr:rowOff>161249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6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247626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57948</xdr:rowOff>
    </xdr:from>
    <xdr:to>
      <xdr:col>26</xdr:col>
      <xdr:colOff>101600</xdr:colOff>
      <xdr:row>35</xdr:row>
      <xdr:rowOff>159548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169725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37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313455</xdr:rowOff>
    </xdr:from>
    <xdr:to>
      <xdr:col>22</xdr:col>
      <xdr:colOff>165100</xdr:colOff>
      <xdr:row>35</xdr:row>
      <xdr:rowOff>72155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8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82332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99120</xdr:rowOff>
    </xdr:from>
    <xdr:to>
      <xdr:col>19</xdr:col>
      <xdr:colOff>38100</xdr:colOff>
      <xdr:row>35</xdr:row>
      <xdr:rowOff>200720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0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210897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134301</xdr:rowOff>
    </xdr:from>
    <xdr:to>
      <xdr:col>15</xdr:col>
      <xdr:colOff>101600</xdr:colOff>
      <xdr:row>35</xdr:row>
      <xdr:rowOff>235901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246078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111426</xdr:rowOff>
    </xdr:from>
    <xdr:to>
      <xdr:col>24</xdr:col>
      <xdr:colOff>63500</xdr:colOff>
      <xdr:row>35</xdr:row>
      <xdr:rowOff>1425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40726"/>
          <a:ext cx="838200" cy="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1425</xdr:rowOff>
    </xdr:from>
    <xdr:to>
      <xdr:col>19</xdr:col>
      <xdr:colOff>177800</xdr:colOff>
      <xdr:row>35</xdr:row>
      <xdr:rowOff>165585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02175"/>
          <a:ext cx="889000" cy="1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165585</xdr:rowOff>
    </xdr:from>
    <xdr:to>
      <xdr:col>15</xdr:col>
      <xdr:colOff>50800</xdr:colOff>
      <xdr:row>36</xdr:row>
      <xdr:rowOff>19481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66335"/>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19481</xdr:rowOff>
    </xdr:from>
    <xdr:to>
      <xdr:col>10</xdr:col>
      <xdr:colOff>114300</xdr:colOff>
      <xdr:row>36</xdr:row>
      <xdr:rowOff>27406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9168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60626</xdr:rowOff>
    </xdr:from>
    <xdr:to>
      <xdr:col>24</xdr:col>
      <xdr:colOff>114300</xdr:colOff>
      <xdr:row>34</xdr:row>
      <xdr:rowOff>162226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83503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4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122075</xdr:rowOff>
    </xdr:from>
    <xdr:to>
      <xdr:col>20</xdr:col>
      <xdr:colOff>38100</xdr:colOff>
      <xdr:row>35</xdr:row>
      <xdr:rowOff>52225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68752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114785</xdr:rowOff>
    </xdr:from>
    <xdr:to>
      <xdr:col>15</xdr:col>
      <xdr:colOff>101600</xdr:colOff>
      <xdr:row>36</xdr:row>
      <xdr:rowOff>44935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61462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9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140131</xdr:rowOff>
    </xdr:from>
    <xdr:to>
      <xdr:col>10</xdr:col>
      <xdr:colOff>165100</xdr:colOff>
      <xdr:row>36</xdr:row>
      <xdr:rowOff>70281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86808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1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148056</xdr:rowOff>
    </xdr:from>
    <xdr:to>
      <xdr:col>6</xdr:col>
      <xdr:colOff>38100</xdr:colOff>
      <xdr:row>36</xdr:row>
      <xdr:rowOff>78206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94733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158137</xdr:rowOff>
    </xdr:from>
    <xdr:to>
      <xdr:col>24</xdr:col>
      <xdr:colOff>63500</xdr:colOff>
      <xdr:row>56</xdr:row>
      <xdr:rowOff>21408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87887"/>
          <a:ext cx="838200" cy="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110998</xdr:rowOff>
    </xdr:from>
    <xdr:to>
      <xdr:col>19</xdr:col>
      <xdr:colOff>177800</xdr:colOff>
      <xdr:row>55</xdr:row>
      <xdr:rowOff>158137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40748"/>
          <a:ext cx="889000" cy="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110998</xdr:rowOff>
    </xdr:from>
    <xdr:to>
      <xdr:col>15</xdr:col>
      <xdr:colOff>50800</xdr:colOff>
      <xdr:row>56</xdr:row>
      <xdr:rowOff>76051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40748"/>
          <a:ext cx="889000" cy="1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44521</xdr:rowOff>
    </xdr:from>
    <xdr:to>
      <xdr:col>10</xdr:col>
      <xdr:colOff>114300</xdr:colOff>
      <xdr:row>56</xdr:row>
      <xdr:rowOff>76051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45721"/>
          <a:ext cx="8890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142058</xdr:rowOff>
    </xdr:from>
    <xdr:to>
      <xdr:col>24</xdr:col>
      <xdr:colOff>114300</xdr:colOff>
      <xdr:row>56</xdr:row>
      <xdr:rowOff>72208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164935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107337</xdr:rowOff>
    </xdr:from>
    <xdr:to>
      <xdr:col>20</xdr:col>
      <xdr:colOff>38100</xdr:colOff>
      <xdr:row>56</xdr:row>
      <xdr:rowOff>37487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54014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1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60198</xdr:rowOff>
    </xdr:from>
    <xdr:to>
      <xdr:col>15</xdr:col>
      <xdr:colOff>101600</xdr:colOff>
      <xdr:row>55</xdr:row>
      <xdr:rowOff>161798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26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25251</xdr:rowOff>
    </xdr:from>
    <xdr:to>
      <xdr:col>10</xdr:col>
      <xdr:colOff>165100</xdr:colOff>
      <xdr:row>56</xdr:row>
      <xdr:rowOff>126851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143378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0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165171</xdr:rowOff>
    </xdr:from>
    <xdr:to>
      <xdr:col>6</xdr:col>
      <xdr:colOff>38100</xdr:colOff>
      <xdr:row>56</xdr:row>
      <xdr:rowOff>95321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111848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7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55457</xdr:rowOff>
    </xdr:from>
    <xdr:to>
      <xdr:col>24</xdr:col>
      <xdr:colOff>63500</xdr:colOff>
      <xdr:row>78</xdr:row>
      <xdr:rowOff>66346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8557"/>
          <a:ext cx="8382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17138</xdr:rowOff>
    </xdr:from>
    <xdr:to>
      <xdr:col>19</xdr:col>
      <xdr:colOff>177800</xdr:colOff>
      <xdr:row>78</xdr:row>
      <xdr:rowOff>55457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0238"/>
          <a:ext cx="889000" cy="3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17138</xdr:rowOff>
    </xdr:from>
    <xdr:to>
      <xdr:col>15</xdr:col>
      <xdr:colOff>50800</xdr:colOff>
      <xdr:row>78</xdr:row>
      <xdr:rowOff>82125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0238"/>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71509</xdr:rowOff>
    </xdr:from>
    <xdr:to>
      <xdr:col>10</xdr:col>
      <xdr:colOff>114300</xdr:colOff>
      <xdr:row>78</xdr:row>
      <xdr:rowOff>82125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4609"/>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15546</xdr:rowOff>
    </xdr:from>
    <xdr:to>
      <xdr:col>24</xdr:col>
      <xdr:colOff>114300</xdr:colOff>
      <xdr:row>78</xdr:row>
      <xdr:rowOff>117146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101923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4657</xdr:rowOff>
    </xdr:from>
    <xdr:to>
      <xdr:col>20</xdr:col>
      <xdr:colOff>38100</xdr:colOff>
      <xdr:row>78</xdr:row>
      <xdr:rowOff>106257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97384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137788</xdr:rowOff>
    </xdr:from>
    <xdr:to>
      <xdr:col>15</xdr:col>
      <xdr:colOff>101600</xdr:colOff>
      <xdr:row>78</xdr:row>
      <xdr:rowOff>67938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84465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31325</xdr:rowOff>
    </xdr:from>
    <xdr:to>
      <xdr:col>10</xdr:col>
      <xdr:colOff>165100</xdr:colOff>
      <xdr:row>78</xdr:row>
      <xdr:rowOff>132925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124052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20709</xdr:rowOff>
    </xdr:from>
    <xdr:to>
      <xdr:col>6</xdr:col>
      <xdr:colOff>38100</xdr:colOff>
      <xdr:row>78</xdr:row>
      <xdr:rowOff>122309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113436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119735</xdr:rowOff>
    </xdr:from>
    <xdr:to>
      <xdr:col>24</xdr:col>
      <xdr:colOff>63500</xdr:colOff>
      <xdr:row>93</xdr:row>
      <xdr:rowOff>139502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893135"/>
          <a:ext cx="838200" cy="19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139502</xdr:rowOff>
    </xdr:from>
    <xdr:to>
      <xdr:col>19</xdr:col>
      <xdr:colOff>177800</xdr:colOff>
      <xdr:row>93</xdr:row>
      <xdr:rowOff>156052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084352"/>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156052</xdr:rowOff>
    </xdr:from>
    <xdr:to>
      <xdr:col>15</xdr:col>
      <xdr:colOff>50800</xdr:colOff>
      <xdr:row>94</xdr:row>
      <xdr:rowOff>21659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100902"/>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21659</xdr:rowOff>
    </xdr:from>
    <xdr:to>
      <xdr:col>10</xdr:col>
      <xdr:colOff>114300</xdr:colOff>
      <xdr:row>94</xdr:row>
      <xdr:rowOff>61641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37959"/>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68935</xdr:rowOff>
    </xdr:from>
    <xdr:to>
      <xdr:col>24</xdr:col>
      <xdr:colOff>114300</xdr:colOff>
      <xdr:row>92</xdr:row>
      <xdr:rowOff>170535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8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91812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69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88702</xdr:rowOff>
    </xdr:from>
    <xdr:to>
      <xdr:col>20</xdr:col>
      <xdr:colOff>38100</xdr:colOff>
      <xdr:row>94</xdr:row>
      <xdr:rowOff>18852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35379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0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105252</xdr:rowOff>
    </xdr:from>
    <xdr:to>
      <xdr:col>15</xdr:col>
      <xdr:colOff>101600</xdr:colOff>
      <xdr:row>94</xdr:row>
      <xdr:rowOff>35402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51929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142309</xdr:rowOff>
    </xdr:from>
    <xdr:to>
      <xdr:col>10</xdr:col>
      <xdr:colOff>165100</xdr:colOff>
      <xdr:row>94</xdr:row>
      <xdr:rowOff>72459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88986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6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10841</xdr:rowOff>
    </xdr:from>
    <xdr:to>
      <xdr:col>6</xdr:col>
      <xdr:colOff>38100</xdr:colOff>
      <xdr:row>94</xdr:row>
      <xdr:rowOff>112441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128968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90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11387</xdr:rowOff>
    </xdr:from>
    <xdr:to>
      <xdr:col>55</xdr:col>
      <xdr:colOff>0</xdr:colOff>
      <xdr:row>36</xdr:row>
      <xdr:rowOff>8352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2137"/>
          <a:ext cx="838200" cy="1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11387</xdr:rowOff>
    </xdr:from>
    <xdr:to>
      <xdr:col>50</xdr:col>
      <xdr:colOff>114300</xdr:colOff>
      <xdr:row>36</xdr:row>
      <xdr:rowOff>139984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2137"/>
          <a:ext cx="889000" cy="30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139984</xdr:rowOff>
    </xdr:from>
    <xdr:to>
      <xdr:col>45</xdr:col>
      <xdr:colOff>177800</xdr:colOff>
      <xdr:row>36</xdr:row>
      <xdr:rowOff>147909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1218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133882</xdr:rowOff>
    </xdr:from>
    <xdr:to>
      <xdr:col>41</xdr:col>
      <xdr:colOff>50800</xdr:colOff>
      <xdr:row>36</xdr:row>
      <xdr:rowOff>147909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06082"/>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129002</xdr:rowOff>
    </xdr:from>
    <xdr:to>
      <xdr:col>55</xdr:col>
      <xdr:colOff>50800</xdr:colOff>
      <xdr:row>36</xdr:row>
      <xdr:rowOff>59152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151879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132037</xdr:rowOff>
    </xdr:from>
    <xdr:to>
      <xdr:col>50</xdr:col>
      <xdr:colOff>165100</xdr:colOff>
      <xdr:row>35</xdr:row>
      <xdr:rowOff>62187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78714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89184</xdr:rowOff>
    </xdr:from>
    <xdr:to>
      <xdr:col>46</xdr:col>
      <xdr:colOff>38100</xdr:colOff>
      <xdr:row>37</xdr:row>
      <xdr:rowOff>19334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35861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97109</xdr:rowOff>
    </xdr:from>
    <xdr:to>
      <xdr:col>41</xdr:col>
      <xdr:colOff>101600</xdr:colOff>
      <xdr:row>37</xdr:row>
      <xdr:rowOff>27259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43786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4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83082</xdr:rowOff>
    </xdr:from>
    <xdr:to>
      <xdr:col>36</xdr:col>
      <xdr:colOff>165100</xdr:colOff>
      <xdr:row>37</xdr:row>
      <xdr:rowOff>13232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29759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50343</xdr:rowOff>
    </xdr:from>
    <xdr:to>
      <xdr:col>55</xdr:col>
      <xdr:colOff>0</xdr:colOff>
      <xdr:row>58</xdr:row>
      <xdr:rowOff>103356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94443"/>
          <a:ext cx="8382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50343</xdr:rowOff>
    </xdr:from>
    <xdr:to>
      <xdr:col>50</xdr:col>
      <xdr:colOff>114300</xdr:colOff>
      <xdr:row>58</xdr:row>
      <xdr:rowOff>80792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94443"/>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139241</xdr:rowOff>
    </xdr:from>
    <xdr:to>
      <xdr:col>45</xdr:col>
      <xdr:colOff>177800</xdr:colOff>
      <xdr:row>58</xdr:row>
      <xdr:rowOff>80792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11891"/>
          <a:ext cx="889000" cy="1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139241</xdr:rowOff>
    </xdr:from>
    <xdr:to>
      <xdr:col>41</xdr:col>
      <xdr:colOff>50800</xdr:colOff>
      <xdr:row>58</xdr:row>
      <xdr:rowOff>66942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11891"/>
          <a:ext cx="889000" cy="9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52556</xdr:rowOff>
    </xdr:from>
    <xdr:to>
      <xdr:col>55</xdr:col>
      <xdr:colOff>50800</xdr:colOff>
      <xdr:row>58</xdr:row>
      <xdr:rowOff>154156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170993</xdr:rowOff>
    </xdr:from>
    <xdr:to>
      <xdr:col>50</xdr:col>
      <xdr:colOff>165100</xdr:colOff>
      <xdr:row>58</xdr:row>
      <xdr:rowOff>101143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117670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1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29992</xdr:rowOff>
    </xdr:from>
    <xdr:to>
      <xdr:col>46</xdr:col>
      <xdr:colOff>38100</xdr:colOff>
      <xdr:row>58</xdr:row>
      <xdr:rowOff>131592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122719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88441</xdr:rowOff>
    </xdr:from>
    <xdr:to>
      <xdr:col>41</xdr:col>
      <xdr:colOff>101600</xdr:colOff>
      <xdr:row>58</xdr:row>
      <xdr:rowOff>18591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35118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3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16142</xdr:rowOff>
    </xdr:from>
    <xdr:to>
      <xdr:col>36</xdr:col>
      <xdr:colOff>165100</xdr:colOff>
      <xdr:row>58</xdr:row>
      <xdr:rowOff>117742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134269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76862</xdr:rowOff>
    </xdr:from>
    <xdr:to>
      <xdr:col>55</xdr:col>
      <xdr:colOff>0</xdr:colOff>
      <xdr:row>78</xdr:row>
      <xdr:rowOff>138823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49962"/>
          <a:ext cx="838200" cy="6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76862</xdr:rowOff>
    </xdr:from>
    <xdr:to>
      <xdr:col>50</xdr:col>
      <xdr:colOff>114300</xdr:colOff>
      <xdr:row>78</xdr:row>
      <xdr:rowOff>113678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49962"/>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113678</xdr:rowOff>
    </xdr:from>
    <xdr:to>
      <xdr:col>45</xdr:col>
      <xdr:colOff>177800</xdr:colOff>
      <xdr:row>78</xdr:row>
      <xdr:rowOff>118945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86778"/>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116196</xdr:rowOff>
    </xdr:from>
    <xdr:to>
      <xdr:col>41</xdr:col>
      <xdr:colOff>50800</xdr:colOff>
      <xdr:row>78</xdr:row>
      <xdr:rowOff>118945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89296"/>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88023</xdr:rowOff>
    </xdr:from>
    <xdr:to>
      <xdr:col>55</xdr:col>
      <xdr:colOff>50800</xdr:colOff>
      <xdr:row>79</xdr:row>
      <xdr:rowOff>18173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26062</xdr:rowOff>
    </xdr:from>
    <xdr:to>
      <xdr:col>50</xdr:col>
      <xdr:colOff>165100</xdr:colOff>
      <xdr:row>78</xdr:row>
      <xdr:rowOff>127662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144189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7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62878</xdr:rowOff>
    </xdr:from>
    <xdr:to>
      <xdr:col>46</xdr:col>
      <xdr:colOff>38100</xdr:colOff>
      <xdr:row>78</xdr:row>
      <xdr:rowOff>164478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9555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1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68145</xdr:rowOff>
    </xdr:from>
    <xdr:to>
      <xdr:col>41</xdr:col>
      <xdr:colOff>101600</xdr:colOff>
      <xdr:row>78</xdr:row>
      <xdr:rowOff>169745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65396</xdr:rowOff>
    </xdr:from>
    <xdr:to>
      <xdr:col>36</xdr:col>
      <xdr:colOff>165100</xdr:colOff>
      <xdr:row>78</xdr:row>
      <xdr:rowOff>166996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12073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1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135615</xdr:rowOff>
    </xdr:from>
    <xdr:to>
      <xdr:col>55</xdr:col>
      <xdr:colOff>0</xdr:colOff>
      <xdr:row>99</xdr:row>
      <xdr:rowOff>17607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37715"/>
          <a:ext cx="8382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67735</xdr:rowOff>
    </xdr:from>
    <xdr:to>
      <xdr:col>50</xdr:col>
      <xdr:colOff>114300</xdr:colOff>
      <xdr:row>98</xdr:row>
      <xdr:rowOff>135615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69835"/>
          <a:ext cx="889000" cy="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163280</xdr:rowOff>
    </xdr:from>
    <xdr:to>
      <xdr:col>45</xdr:col>
      <xdr:colOff>177800</xdr:colOff>
      <xdr:row>98</xdr:row>
      <xdr:rowOff>67735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5765230"/>
          <a:ext cx="889000" cy="110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163280</xdr:rowOff>
    </xdr:from>
    <xdr:to>
      <xdr:col>41</xdr:col>
      <xdr:colOff>50800</xdr:colOff>
      <xdr:row>96</xdr:row>
      <xdr:rowOff>149292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5765230"/>
          <a:ext cx="889000" cy="84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138257</xdr:rowOff>
    </xdr:from>
    <xdr:to>
      <xdr:col>55</xdr:col>
      <xdr:colOff>50800</xdr:colOff>
      <xdr:row>99</xdr:row>
      <xdr:rowOff>68407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9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53184</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84815</xdr:rowOff>
    </xdr:from>
    <xdr:to>
      <xdr:col>50</xdr:col>
      <xdr:colOff>165100</xdr:colOff>
      <xdr:row>99</xdr:row>
      <xdr:rowOff>14965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6092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16935</xdr:rowOff>
    </xdr:from>
    <xdr:to>
      <xdr:col>46</xdr:col>
      <xdr:colOff>38100</xdr:colOff>
      <xdr:row>98</xdr:row>
      <xdr:rowOff>118535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109662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112480</xdr:rowOff>
    </xdr:from>
    <xdr:to>
      <xdr:col>41</xdr:col>
      <xdr:colOff>101600</xdr:colOff>
      <xdr:row>92</xdr:row>
      <xdr:rowOff>42630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57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59157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548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98492</xdr:rowOff>
    </xdr:from>
    <xdr:to>
      <xdr:col>36</xdr:col>
      <xdr:colOff>165100</xdr:colOff>
      <xdr:row>97</xdr:row>
      <xdr:rowOff>28642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5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45169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33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122155</xdr:rowOff>
    </xdr:from>
    <xdr:to>
      <xdr:col>85</xdr:col>
      <xdr:colOff>127000</xdr:colOff>
      <xdr:row>38</xdr:row>
      <xdr:rowOff>137887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7255"/>
          <a:ext cx="8382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137887</xdr:rowOff>
    </xdr:from>
    <xdr:to>
      <xdr:col>81</xdr:col>
      <xdr:colOff>50800</xdr:colOff>
      <xdr:row>38</xdr:row>
      <xdr:rowOff>138283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2987"/>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138283</xdr:rowOff>
    </xdr:from>
    <xdr:to>
      <xdr:col>76</xdr:col>
      <xdr:colOff>114300</xdr:colOff>
      <xdr:row>38</xdr:row>
      <xdr:rowOff>139586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53383"/>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138157</xdr:rowOff>
    </xdr:from>
    <xdr:to>
      <xdr:col>71</xdr:col>
      <xdr:colOff>177800</xdr:colOff>
      <xdr:row>38</xdr:row>
      <xdr:rowOff>139586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3257"/>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71355</xdr:rowOff>
    </xdr:from>
    <xdr:to>
      <xdr:col>85</xdr:col>
      <xdr:colOff>177800</xdr:colOff>
      <xdr:row>39</xdr:row>
      <xdr:rowOff>1505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87087</xdr:rowOff>
    </xdr:from>
    <xdr:to>
      <xdr:col>81</xdr:col>
      <xdr:colOff>101600</xdr:colOff>
      <xdr:row>39</xdr:row>
      <xdr:rowOff>17237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87483</xdr:rowOff>
    </xdr:from>
    <xdr:to>
      <xdr:col>76</xdr:col>
      <xdr:colOff>165100</xdr:colOff>
      <xdr:row>39</xdr:row>
      <xdr:rowOff>17633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8760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88786</xdr:rowOff>
    </xdr:from>
    <xdr:to>
      <xdr:col>72</xdr:col>
      <xdr:colOff>38100</xdr:colOff>
      <xdr:row>39</xdr:row>
      <xdr:rowOff>18936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10063</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46333" y="6696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87357</xdr:rowOff>
    </xdr:from>
    <xdr:to>
      <xdr:col>67</xdr:col>
      <xdr:colOff>101600</xdr:colOff>
      <xdr:row>39</xdr:row>
      <xdr:rowOff>17507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8634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10449</xdr:rowOff>
    </xdr:from>
    <xdr:to>
      <xdr:col>85</xdr:col>
      <xdr:colOff>127000</xdr:colOff>
      <xdr:row>77</xdr:row>
      <xdr:rowOff>37359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12099"/>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37359</xdr:rowOff>
    </xdr:from>
    <xdr:to>
      <xdr:col>81</xdr:col>
      <xdr:colOff>50800</xdr:colOff>
      <xdr:row>77</xdr:row>
      <xdr:rowOff>44555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9009"/>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44555</xdr:rowOff>
    </xdr:from>
    <xdr:to>
      <xdr:col>76</xdr:col>
      <xdr:colOff>114300</xdr:colOff>
      <xdr:row>77</xdr:row>
      <xdr:rowOff>96202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46205"/>
          <a:ext cx="8890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96202</xdr:rowOff>
    </xdr:from>
    <xdr:to>
      <xdr:col>71</xdr:col>
      <xdr:colOff>177800</xdr:colOff>
      <xdr:row>77</xdr:row>
      <xdr:rowOff>108567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97852"/>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131099</xdr:rowOff>
    </xdr:from>
    <xdr:to>
      <xdr:col>85</xdr:col>
      <xdr:colOff>177800</xdr:colOff>
      <xdr:row>77</xdr:row>
      <xdr:rowOff>61249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153976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1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158009</xdr:rowOff>
    </xdr:from>
    <xdr:to>
      <xdr:col>81</xdr:col>
      <xdr:colOff>101600</xdr:colOff>
      <xdr:row>77</xdr:row>
      <xdr:rowOff>88159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104687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6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165205</xdr:rowOff>
    </xdr:from>
    <xdr:to>
      <xdr:col>76</xdr:col>
      <xdr:colOff>165100</xdr:colOff>
      <xdr:row>77</xdr:row>
      <xdr:rowOff>95355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111882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7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45402</xdr:rowOff>
    </xdr:from>
    <xdr:to>
      <xdr:col>72</xdr:col>
      <xdr:colOff>38100</xdr:colOff>
      <xdr:row>77</xdr:row>
      <xdr:rowOff>147002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163529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57767</xdr:rowOff>
    </xdr:from>
    <xdr:to>
      <xdr:col>67</xdr:col>
      <xdr:colOff>101600</xdr:colOff>
      <xdr:row>77</xdr:row>
      <xdr:rowOff>159367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150494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5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66574</xdr:rowOff>
    </xdr:from>
    <xdr:to>
      <xdr:col>85</xdr:col>
      <xdr:colOff>127000</xdr:colOff>
      <xdr:row>98</xdr:row>
      <xdr:rowOff>71924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8674"/>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71589</xdr:rowOff>
    </xdr:from>
    <xdr:to>
      <xdr:col>81</xdr:col>
      <xdr:colOff>50800</xdr:colOff>
      <xdr:row>98</xdr:row>
      <xdr:rowOff>71924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7368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71589</xdr:rowOff>
    </xdr:from>
    <xdr:to>
      <xdr:col>76</xdr:col>
      <xdr:colOff>114300</xdr:colOff>
      <xdr:row>98</xdr:row>
      <xdr:rowOff>71910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7368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71910</xdr:rowOff>
    </xdr:from>
    <xdr:to>
      <xdr:col>71</xdr:col>
      <xdr:colOff>177800</xdr:colOff>
      <xdr:row>98</xdr:row>
      <xdr:rowOff>72876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74010"/>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15774</xdr:rowOff>
    </xdr:from>
    <xdr:to>
      <xdr:col>85</xdr:col>
      <xdr:colOff>177800</xdr:colOff>
      <xdr:row>98</xdr:row>
      <xdr:rowOff>117374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146601</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21124</xdr:rowOff>
    </xdr:from>
    <xdr:to>
      <xdr:col>81</xdr:col>
      <xdr:colOff>101600</xdr:colOff>
      <xdr:row>98</xdr:row>
      <xdr:rowOff>122724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139251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20789</xdr:rowOff>
    </xdr:from>
    <xdr:to>
      <xdr:col>76</xdr:col>
      <xdr:colOff>165100</xdr:colOff>
      <xdr:row>98</xdr:row>
      <xdr:rowOff>122389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138916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9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21110</xdr:rowOff>
    </xdr:from>
    <xdr:to>
      <xdr:col>72</xdr:col>
      <xdr:colOff>38100</xdr:colOff>
      <xdr:row>98</xdr:row>
      <xdr:rowOff>122710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139237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9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22076</xdr:rowOff>
    </xdr:from>
    <xdr:to>
      <xdr:col>67</xdr:col>
      <xdr:colOff>101600</xdr:colOff>
      <xdr:row>98</xdr:row>
      <xdr:rowOff>123676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140203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9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62268</xdr:rowOff>
    </xdr:from>
    <xdr:to>
      <xdr:col>116</xdr:col>
      <xdr:colOff>63500</xdr:colOff>
      <xdr:row>75</xdr:row>
      <xdr:rowOff>148255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21018"/>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62268</xdr:rowOff>
    </xdr:from>
    <xdr:to>
      <xdr:col>111</xdr:col>
      <xdr:colOff>177800</xdr:colOff>
      <xdr:row>76</xdr:row>
      <xdr:rowOff>47844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21018"/>
          <a:ext cx="889000" cy="15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47844</xdr:rowOff>
    </xdr:from>
    <xdr:to>
      <xdr:col>107</xdr:col>
      <xdr:colOff>50800</xdr:colOff>
      <xdr:row>76</xdr:row>
      <xdr:rowOff>58214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78044"/>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35627</xdr:rowOff>
    </xdr:from>
    <xdr:to>
      <xdr:col>102</xdr:col>
      <xdr:colOff>114300</xdr:colOff>
      <xdr:row>76</xdr:row>
      <xdr:rowOff>58214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65827"/>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97455</xdr:rowOff>
    </xdr:from>
    <xdr:to>
      <xdr:col>116</xdr:col>
      <xdr:colOff>114300</xdr:colOff>
      <xdr:row>76</xdr:row>
      <xdr:rowOff>27605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75882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3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11468</xdr:rowOff>
    </xdr:from>
    <xdr:to>
      <xdr:col>112</xdr:col>
      <xdr:colOff>38100</xdr:colOff>
      <xdr:row>75</xdr:row>
      <xdr:rowOff>113068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129595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4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168494</xdr:rowOff>
    </xdr:from>
    <xdr:to>
      <xdr:col>107</xdr:col>
      <xdr:colOff>101600</xdr:colOff>
      <xdr:row>76</xdr:row>
      <xdr:rowOff>98644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89771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7414</xdr:rowOff>
    </xdr:from>
    <xdr:to>
      <xdr:col>102</xdr:col>
      <xdr:colOff>165100</xdr:colOff>
      <xdr:row>76</xdr:row>
      <xdr:rowOff>109014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100141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156277</xdr:rowOff>
    </xdr:from>
    <xdr:to>
      <xdr:col>98</xdr:col>
      <xdr:colOff>38100</xdr:colOff>
      <xdr:row>76</xdr:row>
      <xdr:rowOff>86427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1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77554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0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本村は、人口が</a:t>
          </a:r>
          <a:r>
            <a:rPr kumimoji="1" lang="en-US" altLang="ja-JP" sz="1100">
              <a:solidFill>
                <a:schemeClr val="dk1"/>
              </a:solidFill>
              <a:effectLst/>
              <a:latin typeface="+mn-lt"/>
              <a:ea typeface="+mn-ea"/>
              <a:cs typeface="+mn-cs"/>
            </a:rPr>
            <a:t>1,721</a:t>
          </a:r>
          <a:r>
            <a:rPr kumimoji="1" lang="ja-JP" altLang="ja-JP" sz="1100">
              <a:solidFill>
                <a:schemeClr val="dk1"/>
              </a:solidFill>
              <a:effectLst/>
              <a:latin typeface="+mn-lt"/>
              <a:ea typeface="+mn-ea"/>
              <a:cs typeface="+mn-cs"/>
            </a:rPr>
            <a:t>人（令和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日）と少ないことから、住民一人当たりのコストは</a:t>
          </a:r>
          <a:r>
            <a:rPr kumimoji="1" lang="en-US" altLang="ja-JP" sz="1100">
              <a:solidFill>
                <a:schemeClr val="dk1"/>
              </a:solidFill>
              <a:effectLst/>
              <a:latin typeface="+mn-lt"/>
              <a:ea typeface="+mn-ea"/>
              <a:cs typeface="+mn-cs"/>
            </a:rPr>
            <a:t>1,865</a:t>
          </a:r>
          <a:r>
            <a:rPr kumimoji="1" lang="ja-JP" altLang="ja-JP" sz="1100">
              <a:solidFill>
                <a:schemeClr val="dk1"/>
              </a:solidFill>
              <a:effectLst/>
              <a:latin typeface="+mn-lt"/>
              <a:ea typeface="+mn-ea"/>
              <a:cs typeface="+mn-cs"/>
            </a:rPr>
            <a:t>千円となっておりほとんどの指標で類似団体を上回っている。</a:t>
          </a:r>
          <a:endParaRPr lang="ja-JP" altLang="ja-JP" sz="1400">
            <a:effectLst/>
          </a:endParaRPr>
        </a:p>
        <a:p>
          <a:r>
            <a:rPr kumimoji="1" lang="ja-JP" altLang="ja-JP" sz="1100">
              <a:solidFill>
                <a:schemeClr val="dk1"/>
              </a:solidFill>
              <a:effectLst/>
              <a:latin typeface="+mn-lt"/>
              <a:ea typeface="+mn-ea"/>
              <a:cs typeface="+mn-cs"/>
            </a:rPr>
            <a:t>特に人件費、物件費、扶助費については、類似団体平均値を大きく上回り増加傾向にある。扶助費については、障害福祉サービスにかかる多額の費用（令和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156,566</a:t>
          </a:r>
          <a:r>
            <a:rPr kumimoji="1" lang="ja-JP" altLang="ja-JP" sz="1100">
              <a:solidFill>
                <a:schemeClr val="dk1"/>
              </a:solidFill>
              <a:effectLst/>
              <a:latin typeface="+mn-lt"/>
              <a:ea typeface="+mn-ea"/>
              <a:cs typeface="+mn-cs"/>
            </a:rPr>
            <a:t>千円）、物件費については、前年度より（</a:t>
          </a:r>
          <a:r>
            <a:rPr kumimoji="1" lang="en-US" altLang="ja-JP" sz="1100">
              <a:solidFill>
                <a:schemeClr val="dk1"/>
              </a:solidFill>
              <a:effectLst/>
              <a:latin typeface="+mn-lt"/>
              <a:ea typeface="+mn-ea"/>
              <a:cs typeface="+mn-cs"/>
            </a:rPr>
            <a:t>21,264</a:t>
          </a:r>
          <a:r>
            <a:rPr kumimoji="1" lang="ja-JP" altLang="ja-JP" sz="1100">
              <a:solidFill>
                <a:schemeClr val="dk1"/>
              </a:solidFill>
              <a:effectLst/>
              <a:latin typeface="+mn-lt"/>
              <a:ea typeface="+mn-ea"/>
              <a:cs typeface="+mn-cs"/>
            </a:rPr>
            <a:t>千円）減少したが、全国、県平均より大幅増となった。</a:t>
          </a:r>
          <a:endParaRPr lang="ja-JP" altLang="ja-JP" sz="1400">
            <a:effectLst/>
          </a:endParaRPr>
        </a:p>
        <a:p>
          <a:r>
            <a:rPr kumimoji="1" lang="ja-JP" altLang="ja-JP" sz="1100">
              <a:solidFill>
                <a:schemeClr val="dk1"/>
              </a:solidFill>
              <a:effectLst/>
              <a:latin typeface="+mn-lt"/>
              <a:ea typeface="+mn-ea"/>
              <a:cs typeface="+mn-cs"/>
            </a:rPr>
            <a:t>物件費の公有財産購入に伴う増については、令和元年度限定的なものとなっているがこれを差し引いても一人当たりコストが</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千円台となり類似団体を大きく上回る。</a:t>
          </a:r>
          <a:endParaRPr lang="ja-JP" altLang="ja-JP" sz="1400">
            <a:effectLst/>
          </a:endParaRPr>
        </a:p>
        <a:p>
          <a:r>
            <a:rPr lang="ja-JP" altLang="ja-JP" sz="1100">
              <a:solidFill>
                <a:schemeClr val="dk1"/>
              </a:solidFill>
              <a:effectLst/>
              <a:latin typeface="+mn-lt"/>
              <a:ea typeface="+mn-ea"/>
              <a:cs typeface="+mn-cs"/>
            </a:rPr>
            <a:t>その他、昨年度実績ふるさと納税寄付金に係る委託料</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60,000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も増の要因となっている。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1,721
1,706
81.88
3,425,252
3,209,628
187,501
1,749,112
3,073,754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115221</xdr:rowOff>
    </xdr:from>
    <xdr:to>
      <xdr:col>24</xdr:col>
      <xdr:colOff>63500</xdr:colOff>
      <xdr:row>35</xdr:row>
      <xdr:rowOff>170694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15971"/>
          <a:ext cx="8382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154254</xdr:rowOff>
    </xdr:from>
    <xdr:to>
      <xdr:col>19</xdr:col>
      <xdr:colOff>177800</xdr:colOff>
      <xdr:row>35</xdr:row>
      <xdr:rowOff>170694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55004"/>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154254</xdr:rowOff>
    </xdr:from>
    <xdr:to>
      <xdr:col>15</xdr:col>
      <xdr:colOff>50800</xdr:colOff>
      <xdr:row>36</xdr:row>
      <xdr:rowOff>11169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55004"/>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154749</xdr:rowOff>
    </xdr:from>
    <xdr:to>
      <xdr:col>10</xdr:col>
      <xdr:colOff>114300</xdr:colOff>
      <xdr:row>36</xdr:row>
      <xdr:rowOff>11169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55499"/>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64421</xdr:rowOff>
    </xdr:from>
    <xdr:to>
      <xdr:col>24</xdr:col>
      <xdr:colOff>114300</xdr:colOff>
      <xdr:row>35</xdr:row>
      <xdr:rowOff>166021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87298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119894</xdr:rowOff>
    </xdr:from>
    <xdr:to>
      <xdr:col>20</xdr:col>
      <xdr:colOff>38100</xdr:colOff>
      <xdr:row>36</xdr:row>
      <xdr:rowOff>50044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66571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103454</xdr:rowOff>
    </xdr:from>
    <xdr:to>
      <xdr:col>15</xdr:col>
      <xdr:colOff>101600</xdr:colOff>
      <xdr:row>36</xdr:row>
      <xdr:rowOff>33604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50131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131819</xdr:rowOff>
    </xdr:from>
    <xdr:to>
      <xdr:col>10</xdr:col>
      <xdr:colOff>165100</xdr:colOff>
      <xdr:row>36</xdr:row>
      <xdr:rowOff>61969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78496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103949</xdr:rowOff>
    </xdr:from>
    <xdr:to>
      <xdr:col>6</xdr:col>
      <xdr:colOff>38100</xdr:colOff>
      <xdr:row>36</xdr:row>
      <xdr:rowOff>34099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50626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160153</xdr:rowOff>
    </xdr:from>
    <xdr:to>
      <xdr:col>24</xdr:col>
      <xdr:colOff>63500</xdr:colOff>
      <xdr:row>58</xdr:row>
      <xdr:rowOff>18959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2803"/>
          <a:ext cx="83820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160153</xdr:rowOff>
    </xdr:from>
    <xdr:to>
      <xdr:col>19</xdr:col>
      <xdr:colOff>177800</xdr:colOff>
      <xdr:row>58</xdr:row>
      <xdr:rowOff>12212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2803"/>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12212</xdr:rowOff>
    </xdr:from>
    <xdr:to>
      <xdr:col>15</xdr:col>
      <xdr:colOff>50800</xdr:colOff>
      <xdr:row>58</xdr:row>
      <xdr:rowOff>35792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6312"/>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26137</xdr:rowOff>
    </xdr:from>
    <xdr:to>
      <xdr:col>10</xdr:col>
      <xdr:colOff>114300</xdr:colOff>
      <xdr:row>58</xdr:row>
      <xdr:rowOff>35792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0237"/>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139609</xdr:rowOff>
    </xdr:from>
    <xdr:to>
      <xdr:col>24</xdr:col>
      <xdr:colOff>114300</xdr:colOff>
      <xdr:row>58</xdr:row>
      <xdr:rowOff>69759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98986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109353</xdr:rowOff>
    </xdr:from>
    <xdr:to>
      <xdr:col>20</xdr:col>
      <xdr:colOff>38100</xdr:colOff>
      <xdr:row>58</xdr:row>
      <xdr:rowOff>39503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56030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132862</xdr:rowOff>
    </xdr:from>
    <xdr:to>
      <xdr:col>15</xdr:col>
      <xdr:colOff>101600</xdr:colOff>
      <xdr:row>58</xdr:row>
      <xdr:rowOff>63012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156442</xdr:rowOff>
    </xdr:from>
    <xdr:to>
      <xdr:col>10</xdr:col>
      <xdr:colOff>165100</xdr:colOff>
      <xdr:row>58</xdr:row>
      <xdr:rowOff>86592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103119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146787</xdr:rowOff>
    </xdr:from>
    <xdr:to>
      <xdr:col>6</xdr:col>
      <xdr:colOff>38100</xdr:colOff>
      <xdr:row>58</xdr:row>
      <xdr:rowOff>76937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93464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75712</xdr:rowOff>
    </xdr:from>
    <xdr:to>
      <xdr:col>24</xdr:col>
      <xdr:colOff>63500</xdr:colOff>
      <xdr:row>77</xdr:row>
      <xdr:rowOff>129870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77362"/>
          <a:ext cx="838200" cy="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129870</xdr:rowOff>
    </xdr:from>
    <xdr:to>
      <xdr:col>19</xdr:col>
      <xdr:colOff>177800</xdr:colOff>
      <xdr:row>77</xdr:row>
      <xdr:rowOff>139978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31520"/>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102398</xdr:rowOff>
    </xdr:from>
    <xdr:to>
      <xdr:col>15</xdr:col>
      <xdr:colOff>50800</xdr:colOff>
      <xdr:row>77</xdr:row>
      <xdr:rowOff>139978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304048"/>
          <a:ext cx="889000" cy="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102398</xdr:rowOff>
    </xdr:from>
    <xdr:to>
      <xdr:col>10</xdr:col>
      <xdr:colOff>114300</xdr:colOff>
      <xdr:row>77</xdr:row>
      <xdr:rowOff>112080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04048"/>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24912</xdr:rowOff>
    </xdr:from>
    <xdr:to>
      <xdr:col>24</xdr:col>
      <xdr:colOff>114300</xdr:colOff>
      <xdr:row>77</xdr:row>
      <xdr:rowOff>126512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47789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7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79070</xdr:rowOff>
    </xdr:from>
    <xdr:to>
      <xdr:col>20</xdr:col>
      <xdr:colOff>38100</xdr:colOff>
      <xdr:row>78</xdr:row>
      <xdr:rowOff>9220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25747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0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89178</xdr:rowOff>
    </xdr:from>
    <xdr:to>
      <xdr:col>15</xdr:col>
      <xdr:colOff>101600</xdr:colOff>
      <xdr:row>78</xdr:row>
      <xdr:rowOff>19328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35855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0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51598</xdr:rowOff>
    </xdr:from>
    <xdr:to>
      <xdr:col>10</xdr:col>
      <xdr:colOff>165100</xdr:colOff>
      <xdr:row>77</xdr:row>
      <xdr:rowOff>153198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5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169725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2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61280</xdr:rowOff>
    </xdr:from>
    <xdr:to>
      <xdr:col>6</xdr:col>
      <xdr:colOff>38100</xdr:colOff>
      <xdr:row>77</xdr:row>
      <xdr:rowOff>162880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137371</xdr:rowOff>
    </xdr:from>
    <xdr:to>
      <xdr:col>24</xdr:col>
      <xdr:colOff>63500</xdr:colOff>
      <xdr:row>96</xdr:row>
      <xdr:rowOff>161930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96571"/>
          <a:ext cx="8382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137371</xdr:rowOff>
    </xdr:from>
    <xdr:to>
      <xdr:col>19</xdr:col>
      <xdr:colOff>177800</xdr:colOff>
      <xdr:row>97</xdr:row>
      <xdr:rowOff>70957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96571"/>
          <a:ext cx="889000" cy="10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49214</xdr:rowOff>
    </xdr:from>
    <xdr:to>
      <xdr:col>15</xdr:col>
      <xdr:colOff>50800</xdr:colOff>
      <xdr:row>97</xdr:row>
      <xdr:rowOff>70957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79864"/>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49214</xdr:rowOff>
    </xdr:from>
    <xdr:to>
      <xdr:col>10</xdr:col>
      <xdr:colOff>114300</xdr:colOff>
      <xdr:row>97</xdr:row>
      <xdr:rowOff>57254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9864"/>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111130</xdr:rowOff>
    </xdr:from>
    <xdr:to>
      <xdr:col>24</xdr:col>
      <xdr:colOff>114300</xdr:colOff>
      <xdr:row>97</xdr:row>
      <xdr:rowOff>41280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134007</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2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86571</xdr:rowOff>
    </xdr:from>
    <xdr:to>
      <xdr:col>20</xdr:col>
      <xdr:colOff>38100</xdr:colOff>
      <xdr:row>97</xdr:row>
      <xdr:rowOff>16721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33248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20157</xdr:rowOff>
    </xdr:from>
    <xdr:to>
      <xdr:col>15</xdr:col>
      <xdr:colOff>101600</xdr:colOff>
      <xdr:row>97</xdr:row>
      <xdr:rowOff>121757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138284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169864</xdr:rowOff>
    </xdr:from>
    <xdr:to>
      <xdr:col>10</xdr:col>
      <xdr:colOff>165100</xdr:colOff>
      <xdr:row>97</xdr:row>
      <xdr:rowOff>100014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116541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6454</xdr:rowOff>
    </xdr:from>
    <xdr:to>
      <xdr:col>6</xdr:col>
      <xdr:colOff>38100</xdr:colOff>
      <xdr:row>97</xdr:row>
      <xdr:rowOff>108054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124581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1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38481</xdr:rowOff>
    </xdr:from>
    <xdr:to>
      <xdr:col>55</xdr:col>
      <xdr:colOff>0</xdr:colOff>
      <xdr:row>39</xdr:row>
      <xdr:rowOff>38481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38481</xdr:rowOff>
    </xdr:from>
    <xdr:to>
      <xdr:col>50</xdr:col>
      <xdr:colOff>114300</xdr:colOff>
      <xdr:row>39</xdr:row>
      <xdr:rowOff>38608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503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38608</xdr:rowOff>
    </xdr:from>
    <xdr:to>
      <xdr:col>45</xdr:col>
      <xdr:colOff>177800</xdr:colOff>
      <xdr:row>39</xdr:row>
      <xdr:rowOff>38735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515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38735</xdr:rowOff>
    </xdr:from>
    <xdr:to>
      <xdr:col>41</xdr:col>
      <xdr:colOff>50800</xdr:colOff>
      <xdr:row>39</xdr:row>
      <xdr:rowOff>38735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159131</xdr:rowOff>
    </xdr:from>
    <xdr:to>
      <xdr:col>55</xdr:col>
      <xdr:colOff>50800</xdr:colOff>
      <xdr:row>39</xdr:row>
      <xdr:rowOff>89281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74058</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9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159131</xdr:rowOff>
    </xdr:from>
    <xdr:to>
      <xdr:col>50</xdr:col>
      <xdr:colOff>165100</xdr:colOff>
      <xdr:row>39</xdr:row>
      <xdr:rowOff>89281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80408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69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159258</xdr:rowOff>
    </xdr:from>
    <xdr:to>
      <xdr:col>46</xdr:col>
      <xdr:colOff>38100</xdr:colOff>
      <xdr:row>39</xdr:row>
      <xdr:rowOff>89408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80535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159385</xdr:rowOff>
    </xdr:from>
    <xdr:to>
      <xdr:col>36</xdr:col>
      <xdr:colOff>165100</xdr:colOff>
      <xdr:row>39</xdr:row>
      <xdr:rowOff>89535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80662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158937</xdr:rowOff>
    </xdr:from>
    <xdr:to>
      <xdr:col>55</xdr:col>
      <xdr:colOff>0</xdr:colOff>
      <xdr:row>57</xdr:row>
      <xdr:rowOff>165640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1587"/>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158937</xdr:rowOff>
    </xdr:from>
    <xdr:to>
      <xdr:col>50</xdr:col>
      <xdr:colOff>114300</xdr:colOff>
      <xdr:row>58</xdr:row>
      <xdr:rowOff>19705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1587"/>
          <a:ext cx="889000" cy="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40714</xdr:rowOff>
    </xdr:from>
    <xdr:to>
      <xdr:col>45</xdr:col>
      <xdr:colOff>177800</xdr:colOff>
      <xdr:row>58</xdr:row>
      <xdr:rowOff>19705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299014"/>
          <a:ext cx="889000" cy="66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40714</xdr:rowOff>
    </xdr:from>
    <xdr:to>
      <xdr:col>41</xdr:col>
      <xdr:colOff>50800</xdr:colOff>
      <xdr:row>58</xdr:row>
      <xdr:rowOff>46264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299014"/>
          <a:ext cx="889000" cy="69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114840</xdr:rowOff>
    </xdr:from>
    <xdr:to>
      <xdr:col>55</xdr:col>
      <xdr:colOff>50800</xdr:colOff>
      <xdr:row>58</xdr:row>
      <xdr:rowOff>44990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137717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3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108137</xdr:rowOff>
    </xdr:from>
    <xdr:to>
      <xdr:col>50</xdr:col>
      <xdr:colOff>165100</xdr:colOff>
      <xdr:row>58</xdr:row>
      <xdr:rowOff>38287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54814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5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140355</xdr:rowOff>
    </xdr:from>
    <xdr:to>
      <xdr:col>46</xdr:col>
      <xdr:colOff>38100</xdr:colOff>
      <xdr:row>58</xdr:row>
      <xdr:rowOff>70505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61632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161364</xdr:rowOff>
    </xdr:from>
    <xdr:to>
      <xdr:col>41</xdr:col>
      <xdr:colOff>101600</xdr:colOff>
      <xdr:row>54</xdr:row>
      <xdr:rowOff>91514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2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108041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02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166914</xdr:rowOff>
    </xdr:from>
    <xdr:to>
      <xdr:col>36</xdr:col>
      <xdr:colOff>165100</xdr:colOff>
      <xdr:row>58</xdr:row>
      <xdr:rowOff>97064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88191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3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53285</xdr:rowOff>
    </xdr:from>
    <xdr:to>
      <xdr:col>55</xdr:col>
      <xdr:colOff>0</xdr:colOff>
      <xdr:row>77</xdr:row>
      <xdr:rowOff>160280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4935"/>
          <a:ext cx="838200" cy="10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53285</xdr:rowOff>
    </xdr:from>
    <xdr:to>
      <xdr:col>50</xdr:col>
      <xdr:colOff>114300</xdr:colOff>
      <xdr:row>77</xdr:row>
      <xdr:rowOff>155156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4935"/>
          <a:ext cx="889000" cy="10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155156</xdr:rowOff>
    </xdr:from>
    <xdr:to>
      <xdr:col>45</xdr:col>
      <xdr:colOff>177800</xdr:colOff>
      <xdr:row>77</xdr:row>
      <xdr:rowOff>163833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6806"/>
          <a:ext cx="889000" cy="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163833</xdr:rowOff>
    </xdr:from>
    <xdr:to>
      <xdr:col>41</xdr:col>
      <xdr:colOff>50800</xdr:colOff>
      <xdr:row>78</xdr:row>
      <xdr:rowOff>9778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65483"/>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109480</xdr:rowOff>
    </xdr:from>
    <xdr:to>
      <xdr:col>55</xdr:col>
      <xdr:colOff>50800</xdr:colOff>
      <xdr:row>78</xdr:row>
      <xdr:rowOff>39630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132357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2485</xdr:rowOff>
    </xdr:from>
    <xdr:to>
      <xdr:col>50</xdr:col>
      <xdr:colOff>165100</xdr:colOff>
      <xdr:row>77</xdr:row>
      <xdr:rowOff>104085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120612</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7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104356</xdr:rowOff>
    </xdr:from>
    <xdr:to>
      <xdr:col>46</xdr:col>
      <xdr:colOff>38100</xdr:colOff>
      <xdr:row>78</xdr:row>
      <xdr:rowOff>34506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51033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113033</xdr:rowOff>
    </xdr:from>
    <xdr:to>
      <xdr:col>41</xdr:col>
      <xdr:colOff>101600</xdr:colOff>
      <xdr:row>78</xdr:row>
      <xdr:rowOff>43183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59710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130428</xdr:rowOff>
    </xdr:from>
    <xdr:to>
      <xdr:col>36</xdr:col>
      <xdr:colOff>165100</xdr:colOff>
      <xdr:row>78</xdr:row>
      <xdr:rowOff>60578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77105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84257</xdr:rowOff>
    </xdr:from>
    <xdr:to>
      <xdr:col>55</xdr:col>
      <xdr:colOff>0</xdr:colOff>
      <xdr:row>97</xdr:row>
      <xdr:rowOff>19811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372007"/>
          <a:ext cx="838200" cy="2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84257</xdr:rowOff>
    </xdr:from>
    <xdr:to>
      <xdr:col>50</xdr:col>
      <xdr:colOff>114300</xdr:colOff>
      <xdr:row>97</xdr:row>
      <xdr:rowOff>89212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72007"/>
          <a:ext cx="889000" cy="3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89212</xdr:rowOff>
    </xdr:from>
    <xdr:to>
      <xdr:col>45</xdr:col>
      <xdr:colOff>177800</xdr:colOff>
      <xdr:row>97</xdr:row>
      <xdr:rowOff>167308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19862"/>
          <a:ext cx="889000" cy="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80868</xdr:rowOff>
    </xdr:from>
    <xdr:to>
      <xdr:col>41</xdr:col>
      <xdr:colOff>50800</xdr:colOff>
      <xdr:row>97</xdr:row>
      <xdr:rowOff>167308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40068"/>
          <a:ext cx="889000" cy="2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140461</xdr:rowOff>
    </xdr:from>
    <xdr:to>
      <xdr:col>55</xdr:col>
      <xdr:colOff>50800</xdr:colOff>
      <xdr:row>97</xdr:row>
      <xdr:rowOff>70611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118888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33457</xdr:rowOff>
    </xdr:from>
    <xdr:to>
      <xdr:col>50</xdr:col>
      <xdr:colOff>165100</xdr:colOff>
      <xdr:row>95</xdr:row>
      <xdr:rowOff>135057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151584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09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38412</xdr:rowOff>
    </xdr:from>
    <xdr:to>
      <xdr:col>46</xdr:col>
      <xdr:colOff>38100</xdr:colOff>
      <xdr:row>97</xdr:row>
      <xdr:rowOff>140012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116508</xdr:rowOff>
    </xdr:from>
    <xdr:to>
      <xdr:col>41</xdr:col>
      <xdr:colOff>101600</xdr:colOff>
      <xdr:row>98</xdr:row>
      <xdr:rowOff>46658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37785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30068</xdr:rowOff>
    </xdr:from>
    <xdr:to>
      <xdr:col>36</xdr:col>
      <xdr:colOff>165100</xdr:colOff>
      <xdr:row>96</xdr:row>
      <xdr:rowOff>131668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148195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6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7234</xdr:rowOff>
    </xdr:from>
    <xdr:to>
      <xdr:col>85</xdr:col>
      <xdr:colOff>127000</xdr:colOff>
      <xdr:row>37</xdr:row>
      <xdr:rowOff>40335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50884"/>
          <a:ext cx="8382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147815</xdr:rowOff>
    </xdr:from>
    <xdr:to>
      <xdr:col>81</xdr:col>
      <xdr:colOff>50800</xdr:colOff>
      <xdr:row>37</xdr:row>
      <xdr:rowOff>7234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20015"/>
          <a:ext cx="889000" cy="3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147815</xdr:rowOff>
    </xdr:from>
    <xdr:to>
      <xdr:col>76</xdr:col>
      <xdr:colOff>114300</xdr:colOff>
      <xdr:row>36</xdr:row>
      <xdr:rowOff>163352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20015"/>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163352</xdr:rowOff>
    </xdr:from>
    <xdr:to>
      <xdr:col>71</xdr:col>
      <xdr:colOff>177800</xdr:colOff>
      <xdr:row>37</xdr:row>
      <xdr:rowOff>47094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35552"/>
          <a:ext cx="889000" cy="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160985</xdr:rowOff>
    </xdr:from>
    <xdr:to>
      <xdr:col>85</xdr:col>
      <xdr:colOff>177800</xdr:colOff>
      <xdr:row>37</xdr:row>
      <xdr:rowOff>91135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139412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127884</xdr:rowOff>
    </xdr:from>
    <xdr:to>
      <xdr:col>81</xdr:col>
      <xdr:colOff>101600</xdr:colOff>
      <xdr:row>37</xdr:row>
      <xdr:rowOff>58034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49161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9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97015</xdr:rowOff>
    </xdr:from>
    <xdr:to>
      <xdr:col>76</xdr:col>
      <xdr:colOff>165100</xdr:colOff>
      <xdr:row>37</xdr:row>
      <xdr:rowOff>27165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43692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112552</xdr:rowOff>
    </xdr:from>
    <xdr:to>
      <xdr:col>72</xdr:col>
      <xdr:colOff>38100</xdr:colOff>
      <xdr:row>37</xdr:row>
      <xdr:rowOff>42702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33829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167744</xdr:rowOff>
    </xdr:from>
    <xdr:to>
      <xdr:col>67</xdr:col>
      <xdr:colOff>101600</xdr:colOff>
      <xdr:row>37</xdr:row>
      <xdr:rowOff>97894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89021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3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24343</xdr:rowOff>
    </xdr:from>
    <xdr:to>
      <xdr:col>85</xdr:col>
      <xdr:colOff>127000</xdr:colOff>
      <xdr:row>57</xdr:row>
      <xdr:rowOff>37578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96993"/>
          <a:ext cx="8382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24343</xdr:rowOff>
    </xdr:from>
    <xdr:to>
      <xdr:col>81</xdr:col>
      <xdr:colOff>50800</xdr:colOff>
      <xdr:row>57</xdr:row>
      <xdr:rowOff>58482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96993"/>
          <a:ext cx="889000" cy="3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58482</xdr:rowOff>
    </xdr:from>
    <xdr:to>
      <xdr:col>76</xdr:col>
      <xdr:colOff>114300</xdr:colOff>
      <xdr:row>57</xdr:row>
      <xdr:rowOff>123243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1132"/>
          <a:ext cx="889000" cy="6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123243</xdr:rowOff>
    </xdr:from>
    <xdr:to>
      <xdr:col>71</xdr:col>
      <xdr:colOff>177800</xdr:colOff>
      <xdr:row>57</xdr:row>
      <xdr:rowOff>125266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5893"/>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158228</xdr:rowOff>
    </xdr:from>
    <xdr:to>
      <xdr:col>85</xdr:col>
      <xdr:colOff>177800</xdr:colOff>
      <xdr:row>57</xdr:row>
      <xdr:rowOff>88378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9655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1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144993</xdr:rowOff>
    </xdr:from>
    <xdr:to>
      <xdr:col>81</xdr:col>
      <xdr:colOff>101600</xdr:colOff>
      <xdr:row>57</xdr:row>
      <xdr:rowOff>75143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91670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52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7682</xdr:rowOff>
    </xdr:from>
    <xdr:to>
      <xdr:col>76</xdr:col>
      <xdr:colOff>165100</xdr:colOff>
      <xdr:row>57</xdr:row>
      <xdr:rowOff>109282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125809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5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72443</xdr:rowOff>
    </xdr:from>
    <xdr:to>
      <xdr:col>72</xdr:col>
      <xdr:colOff>38100</xdr:colOff>
      <xdr:row>58</xdr:row>
      <xdr:rowOff>2593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19120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74466</xdr:rowOff>
    </xdr:from>
    <xdr:to>
      <xdr:col>67</xdr:col>
      <xdr:colOff>101600</xdr:colOff>
      <xdr:row>58</xdr:row>
      <xdr:rowOff>4616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21143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6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122155</xdr:rowOff>
    </xdr:from>
    <xdr:to>
      <xdr:col>85</xdr:col>
      <xdr:colOff>127000</xdr:colOff>
      <xdr:row>78</xdr:row>
      <xdr:rowOff>137888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95255"/>
          <a:ext cx="8382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137888</xdr:rowOff>
    </xdr:from>
    <xdr:to>
      <xdr:col>81</xdr:col>
      <xdr:colOff>50800</xdr:colOff>
      <xdr:row>78</xdr:row>
      <xdr:rowOff>138283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0988"/>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138283</xdr:rowOff>
    </xdr:from>
    <xdr:to>
      <xdr:col>76</xdr:col>
      <xdr:colOff>114300</xdr:colOff>
      <xdr:row>78</xdr:row>
      <xdr:rowOff>139585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11383"/>
          <a:ext cx="8890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138157</xdr:rowOff>
    </xdr:from>
    <xdr:to>
      <xdr:col>71</xdr:col>
      <xdr:colOff>177800</xdr:colOff>
      <xdr:row>78</xdr:row>
      <xdr:rowOff>139585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125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71355</xdr:rowOff>
    </xdr:from>
    <xdr:to>
      <xdr:col>85</xdr:col>
      <xdr:colOff>177800</xdr:colOff>
      <xdr:row>79</xdr:row>
      <xdr:rowOff>1505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87088</xdr:rowOff>
    </xdr:from>
    <xdr:to>
      <xdr:col>81</xdr:col>
      <xdr:colOff>101600</xdr:colOff>
      <xdr:row>79</xdr:row>
      <xdr:rowOff>17238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2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87483</xdr:rowOff>
    </xdr:from>
    <xdr:to>
      <xdr:col>76</xdr:col>
      <xdr:colOff>165100</xdr:colOff>
      <xdr:row>79</xdr:row>
      <xdr:rowOff>17633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8760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88785</xdr:rowOff>
    </xdr:from>
    <xdr:to>
      <xdr:col>72</xdr:col>
      <xdr:colOff>38100</xdr:colOff>
      <xdr:row>79</xdr:row>
      <xdr:rowOff>18935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10062</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46333" y="1355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87357</xdr:rowOff>
    </xdr:from>
    <xdr:to>
      <xdr:col>67</xdr:col>
      <xdr:colOff>101600</xdr:colOff>
      <xdr:row>79</xdr:row>
      <xdr:rowOff>17507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8634</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10449</xdr:rowOff>
    </xdr:from>
    <xdr:to>
      <xdr:col>85</xdr:col>
      <xdr:colOff>127000</xdr:colOff>
      <xdr:row>97</xdr:row>
      <xdr:rowOff>37359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41099"/>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37359</xdr:rowOff>
    </xdr:from>
    <xdr:to>
      <xdr:col>81</xdr:col>
      <xdr:colOff>50800</xdr:colOff>
      <xdr:row>97</xdr:row>
      <xdr:rowOff>44555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68009"/>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44555</xdr:rowOff>
    </xdr:from>
    <xdr:to>
      <xdr:col>76</xdr:col>
      <xdr:colOff>114300</xdr:colOff>
      <xdr:row>97</xdr:row>
      <xdr:rowOff>96202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75205"/>
          <a:ext cx="889000" cy="5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96202</xdr:rowOff>
    </xdr:from>
    <xdr:to>
      <xdr:col>71</xdr:col>
      <xdr:colOff>177800</xdr:colOff>
      <xdr:row>97</xdr:row>
      <xdr:rowOff>108567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26852"/>
          <a:ext cx="889000" cy="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131099</xdr:rowOff>
    </xdr:from>
    <xdr:to>
      <xdr:col>85</xdr:col>
      <xdr:colOff>177800</xdr:colOff>
      <xdr:row>97</xdr:row>
      <xdr:rowOff>61249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153976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158009</xdr:rowOff>
    </xdr:from>
    <xdr:to>
      <xdr:col>81</xdr:col>
      <xdr:colOff>101600</xdr:colOff>
      <xdr:row>97</xdr:row>
      <xdr:rowOff>88159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104686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9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165205</xdr:rowOff>
    </xdr:from>
    <xdr:to>
      <xdr:col>76</xdr:col>
      <xdr:colOff>165100</xdr:colOff>
      <xdr:row>97</xdr:row>
      <xdr:rowOff>95355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111882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9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45402</xdr:rowOff>
    </xdr:from>
    <xdr:to>
      <xdr:col>72</xdr:col>
      <xdr:colOff>38100</xdr:colOff>
      <xdr:row>97</xdr:row>
      <xdr:rowOff>147002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163529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5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57767</xdr:rowOff>
    </xdr:from>
    <xdr:to>
      <xdr:col>67</xdr:col>
      <xdr:colOff>101600</xdr:colOff>
      <xdr:row>97</xdr:row>
      <xdr:rowOff>159367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150494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8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ほとんどの項目で類似団体及び全国平均より上回る結果となっている。公債費について、平成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年度まで類似団体よりも下回っていたが平成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年度より類似団体を上回った。</a:t>
          </a:r>
          <a:endParaRPr lang="ja-JP" altLang="ja-JP" sz="1400">
            <a:effectLst/>
          </a:endParaRPr>
        </a:p>
        <a:p>
          <a:r>
            <a:rPr kumimoji="1" lang="ja-JP" altLang="ja-JP" sz="1100">
              <a:solidFill>
                <a:schemeClr val="dk1"/>
              </a:solidFill>
              <a:effectLst/>
              <a:latin typeface="+mn-lt"/>
              <a:ea typeface="+mn-ea"/>
              <a:cs typeface="+mn-cs"/>
            </a:rPr>
            <a:t>これは、一括交付金事業や漁港整備、定住促進住宅の整備により公債費がふくらんでいる。今後は、新たな定住促進住宅の整備や公営住宅の建替整備計画がありさらに増となる見込みである。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年度まで公債費が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億円台で推移するため、新たな施設整備については先送りや施設の集約化等を検討し事業を実施する必要がある。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年度決算で、基金の取り崩しはなかったため、トータルでは</a:t>
          </a:r>
          <a:r>
            <a:rPr kumimoji="1" lang="en-US" altLang="ja-JP" sz="1100">
              <a:solidFill>
                <a:schemeClr val="dk1"/>
              </a:solidFill>
              <a:effectLst/>
              <a:latin typeface="+mn-lt"/>
              <a:ea typeface="+mn-ea"/>
              <a:cs typeface="+mn-cs"/>
            </a:rPr>
            <a:t>58,400</a:t>
          </a:r>
          <a:r>
            <a:rPr kumimoji="1" lang="ja-JP" altLang="ja-JP" sz="1100">
              <a:solidFill>
                <a:schemeClr val="dk1"/>
              </a:solidFill>
              <a:effectLst/>
              <a:latin typeface="+mn-lt"/>
              <a:ea typeface="+mn-ea"/>
              <a:cs typeface="+mn-cs"/>
            </a:rPr>
            <a:t>千円の増となった。標準財政規模比でみると</a:t>
          </a:r>
          <a:r>
            <a:rPr kumimoji="1" lang="en-US" altLang="ja-JP" sz="1100">
              <a:solidFill>
                <a:schemeClr val="dk1"/>
              </a:solidFill>
              <a:effectLst/>
              <a:latin typeface="+mn-lt"/>
              <a:ea typeface="+mn-ea"/>
              <a:cs typeface="+mn-cs"/>
            </a:rPr>
            <a:t>95.97</a:t>
          </a:r>
          <a:r>
            <a:rPr kumimoji="1" lang="ja-JP" altLang="ja-JP" sz="1100">
              <a:solidFill>
                <a:schemeClr val="dk1"/>
              </a:solidFill>
              <a:effectLst/>
              <a:latin typeface="+mn-lt"/>
              <a:ea typeface="+mn-ea"/>
              <a:cs typeface="+mn-cs"/>
            </a:rPr>
            <a:t>％と依然として高い水準を維持している。</a:t>
          </a:r>
          <a:endParaRPr lang="ja-JP" altLang="ja-JP" sz="1400">
            <a:effectLst/>
          </a:endParaRPr>
        </a:p>
        <a:p>
          <a:r>
            <a:rPr kumimoji="1" lang="ja-JP" altLang="ja-JP" sz="1100">
              <a:solidFill>
                <a:schemeClr val="dk1"/>
              </a:solidFill>
              <a:effectLst/>
              <a:latin typeface="+mn-lt"/>
              <a:ea typeface="+mn-ea"/>
              <a:cs typeface="+mn-cs"/>
            </a:rPr>
            <a:t>　今後、公債費が令和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年度まで増加傾向にあり、財源不足が予想されるため基金の取り崩しを判断していく。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全ての会計において黒字であるが、毎年</a:t>
          </a:r>
          <a:r>
            <a:rPr lang="ja-JP" altLang="ja-JP" sz="1100" b="0" i="0" baseline="0">
              <a:solidFill>
                <a:schemeClr val="dk1"/>
              </a:solidFill>
              <a:effectLst/>
              <a:latin typeface="+mn-lt"/>
              <a:ea typeface="+mn-ea"/>
              <a:cs typeface="+mn-cs"/>
            </a:rPr>
            <a:t>一般会計からの多額の繰入により運営を行っている状況である。</a:t>
          </a:r>
          <a:endParaRPr lang="ja-JP" altLang="ja-JP" sz="1400">
            <a:effectLst/>
          </a:endParaRPr>
        </a:p>
        <a:p>
          <a:r>
            <a:rPr kumimoji="1" lang="ja-JP" altLang="ja-JP" sz="1100" b="0" i="0" baseline="0">
              <a:solidFill>
                <a:schemeClr val="dk1"/>
              </a:solidFill>
              <a:effectLst/>
              <a:latin typeface="+mn-lt"/>
              <a:ea typeface="+mn-ea"/>
              <a:cs typeface="+mn-cs"/>
            </a:rPr>
            <a:t>　特に簡易水道事業特別会計については、毎年多くの繰出金を出しており、令和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年度についても</a:t>
          </a:r>
          <a:r>
            <a:rPr kumimoji="1" lang="en-US" altLang="ja-JP" sz="1100" b="0" i="0" baseline="0">
              <a:solidFill>
                <a:schemeClr val="dk1"/>
              </a:solidFill>
              <a:effectLst/>
              <a:latin typeface="+mn-lt"/>
              <a:ea typeface="+mn-ea"/>
              <a:cs typeface="+mn-cs"/>
            </a:rPr>
            <a:t>95,894</a:t>
          </a:r>
          <a:r>
            <a:rPr kumimoji="1" lang="ja-JP" altLang="ja-JP" sz="1100" b="0" i="0" baseline="0">
              <a:solidFill>
                <a:schemeClr val="dk1"/>
              </a:solidFill>
              <a:effectLst/>
              <a:latin typeface="+mn-lt"/>
              <a:ea typeface="+mn-ea"/>
              <a:cs typeface="+mn-cs"/>
            </a:rPr>
            <a:t>千円の繰出しとなった。今後も水道施設の維持管理及び施設の新設における費用増が見込まれるが、繰出金を抑制できるよう料金改定の検討も必要となってくる。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3425252</v>
      </c>
      <c r="BO4" s="488"/>
      <c r="BP4" s="488"/>
      <c r="BQ4" s="488"/>
      <c r="BR4" s="488"/>
      <c r="BS4" s="488"/>
      <c r="BT4" s="488"/>
      <c r="BU4" s="489"/>
      <c r="BV4" s="487">
        <v>3825886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10.7</v>
      </c>
      <c r="CU4" s="628"/>
      <c r="CV4" s="628"/>
      <c r="CW4" s="628"/>
      <c r="CX4" s="628"/>
      <c r="CY4" s="628"/>
      <c r="CZ4" s="628"/>
      <c r="DA4" s="629"/>
      <c r="DB4" s="627">
        <v>7.5</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3209628</v>
      </c>
      <c r="BO5" s="459"/>
      <c r="BP5" s="459"/>
      <c r="BQ5" s="459"/>
      <c r="BR5" s="459"/>
      <c r="BS5" s="459"/>
      <c r="BT5" s="459"/>
      <c r="BU5" s="460"/>
      <c r="BV5" s="458">
        <v>3700329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77.8</v>
      </c>
      <c r="CU5" s="456"/>
      <c r="CV5" s="456"/>
      <c r="CW5" s="456"/>
      <c r="CX5" s="456"/>
      <c r="CY5" s="456"/>
      <c r="CZ5" s="456"/>
      <c r="DA5" s="457"/>
      <c r="DB5" s="455">
        <v>87.5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215624</v>
      </c>
      <c r="BO6" s="459"/>
      <c r="BP6" s="459"/>
      <c r="BQ6" s="459"/>
      <c r="BR6" s="459"/>
      <c r="BS6" s="459"/>
      <c r="BT6" s="459"/>
      <c r="BU6" s="460"/>
      <c r="BV6" s="458">
        <v>125557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80.099999999999994</v>
      </c>
      <c r="CU6" s="602"/>
      <c r="CV6" s="602"/>
      <c r="CW6" s="602"/>
      <c r="CX6" s="602"/>
      <c r="CY6" s="602"/>
      <c r="CZ6" s="602"/>
      <c r="DA6" s="603"/>
      <c r="DB6" s="601">
        <v>89.7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28123</v>
      </c>
      <c r="BO7" s="459"/>
      <c r="BP7" s="459"/>
      <c r="BQ7" s="459"/>
      <c r="BR7" s="459"/>
      <c r="BS7" s="459"/>
      <c r="BT7" s="459"/>
      <c r="BU7" s="460"/>
      <c r="BV7" s="458">
        <v>8277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1749112</v>
      </c>
      <c r="CU7" s="459"/>
      <c r="CV7" s="459"/>
      <c r="CW7" s="459"/>
      <c r="CX7" s="459"/>
      <c r="CY7" s="459"/>
      <c r="CZ7" s="459"/>
      <c r="DA7" s="460"/>
      <c r="DB7" s="458">
        <v>1565901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187501</v>
      </c>
      <c r="BO8" s="459"/>
      <c r="BP8" s="459"/>
      <c r="BQ8" s="459"/>
      <c r="BR8" s="459"/>
      <c r="BS8" s="459"/>
      <c r="BT8" s="459"/>
      <c r="BU8" s="460"/>
      <c r="BV8" s="458">
        <v>117280</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0.15</v>
      </c>
      <c r="CU8" s="562"/>
      <c r="CV8" s="562"/>
      <c r="CW8" s="562"/>
      <c r="CX8" s="562"/>
      <c r="CY8" s="562"/>
      <c r="CZ8" s="562"/>
      <c r="DA8" s="563"/>
      <c r="DB8" s="561">
        <v>0.15</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1598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109</v>
      </c>
      <c r="AV9" s="517"/>
      <c r="AW9" s="517"/>
      <c r="AX9" s="517"/>
      <c r="AY9" s="472" t="s">
        <v>116</v>
      </c>
      <c r="AZ9" s="473"/>
      <c r="BA9" s="473"/>
      <c r="BB9" s="473"/>
      <c r="BC9" s="473"/>
      <c r="BD9" s="473"/>
      <c r="BE9" s="473"/>
      <c r="BF9" s="473"/>
      <c r="BG9" s="473"/>
      <c r="BH9" s="473"/>
      <c r="BI9" s="473"/>
      <c r="BJ9" s="473"/>
      <c r="BK9" s="473"/>
      <c r="BL9" s="473"/>
      <c r="BM9" s="474"/>
      <c r="BN9" s="458">
        <v>70221</v>
      </c>
      <c r="BO9" s="459"/>
      <c r="BP9" s="459"/>
      <c r="BQ9" s="459"/>
      <c r="BR9" s="459"/>
      <c r="BS9" s="459"/>
      <c r="BT9" s="459"/>
      <c r="BU9" s="460"/>
      <c r="BV9" s="458">
        <v>-39707</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13.3</v>
      </c>
      <c r="CU9" s="456"/>
      <c r="CV9" s="456"/>
      <c r="CW9" s="456"/>
      <c r="CX9" s="456"/>
      <c r="CY9" s="456"/>
      <c r="CZ9" s="456"/>
      <c r="DA9" s="457"/>
      <c r="DB9" s="455">
        <v>12.7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1720</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58640</v>
      </c>
      <c r="BO10" s="459"/>
      <c r="BP10" s="459"/>
      <c r="BQ10" s="459"/>
      <c r="BR10" s="459"/>
      <c r="BS10" s="459"/>
      <c r="BT10" s="459"/>
      <c r="BU10" s="460"/>
      <c r="BV10" s="458">
        <v>78500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94</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1721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11000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1706</v>
      </c>
      <c r="S13" s="546"/>
      <c r="T13" s="546"/>
      <c r="U13" s="546"/>
      <c r="V13" s="547"/>
      <c r="W13" s="548" t="s">
        <v>140</v>
      </c>
      <c r="X13" s="444"/>
      <c r="Y13" s="444"/>
      <c r="Z13" s="444"/>
      <c r="AA13" s="444"/>
      <c r="AB13" s="445"/>
      <c r="AC13" s="411">
        <v>308</v>
      </c>
      <c r="AD13" s="412"/>
      <c r="AE13" s="412"/>
      <c r="AF13" s="412"/>
      <c r="AG13" s="413"/>
      <c r="AH13" s="411">
        <v>384</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128861</v>
      </c>
      <c r="BO13" s="459"/>
      <c r="BP13" s="459"/>
      <c r="BQ13" s="459"/>
      <c r="BR13" s="459"/>
      <c r="BS13" s="459"/>
      <c r="BT13" s="459"/>
      <c r="BU13" s="460"/>
      <c r="BV13" s="458">
        <v>27793</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9.3000000000000007</v>
      </c>
      <c r="CU13" s="456"/>
      <c r="CV13" s="456"/>
      <c r="CW13" s="456"/>
      <c r="CX13" s="456"/>
      <c r="CY13" s="456"/>
      <c r="CZ13" s="456"/>
      <c r="DA13" s="457"/>
      <c r="DB13" s="455">
        <v>9.5</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1731</v>
      </c>
      <c r="S14" s="546"/>
      <c r="T14" s="546"/>
      <c r="U14" s="546"/>
      <c r="V14" s="547"/>
      <c r="W14" s="549"/>
      <c r="X14" s="447"/>
      <c r="Y14" s="447"/>
      <c r="Z14" s="447"/>
      <c r="AA14" s="447"/>
      <c r="AB14" s="448"/>
      <c r="AC14" s="538">
        <v>35.799999999999997</v>
      </c>
      <c r="AD14" s="539"/>
      <c r="AE14" s="539"/>
      <c r="AF14" s="539"/>
      <c r="AG14" s="540"/>
      <c r="AH14" s="538">
        <v>41.2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147</v>
      </c>
      <c r="N15" s="543"/>
      <c r="O15" s="543"/>
      <c r="P15" s="543"/>
      <c r="Q15" s="544"/>
      <c r="R15" s="545">
        <v>1717</v>
      </c>
      <c r="S15" s="546"/>
      <c r="T15" s="546"/>
      <c r="U15" s="546"/>
      <c r="V15" s="547"/>
      <c r="W15" s="548" t="s">
        <v>148</v>
      </c>
      <c r="X15" s="444"/>
      <c r="Y15" s="444"/>
      <c r="Z15" s="444"/>
      <c r="AA15" s="444"/>
      <c r="AB15" s="445"/>
      <c r="AC15" s="411">
        <v>99</v>
      </c>
      <c r="AD15" s="412"/>
      <c r="AE15" s="412"/>
      <c r="AF15" s="412"/>
      <c r="AG15" s="413"/>
      <c r="AH15" s="411">
        <v>117</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212192</v>
      </c>
      <c r="BO15" s="488"/>
      <c r="BP15" s="488"/>
      <c r="BQ15" s="488"/>
      <c r="BR15" s="488"/>
      <c r="BS15" s="488"/>
      <c r="BT15" s="488"/>
      <c r="BU15" s="489"/>
      <c r="BV15" s="487">
        <v>205188</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11.5</v>
      </c>
      <c r="AD16" s="539"/>
      <c r="AE16" s="539"/>
      <c r="AF16" s="539"/>
      <c r="AG16" s="540"/>
      <c r="AH16" s="538">
        <v>12.5</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1637198</v>
      </c>
      <c r="BO16" s="459"/>
      <c r="BP16" s="459"/>
      <c r="BQ16" s="459"/>
      <c r="BR16" s="459"/>
      <c r="BS16" s="459"/>
      <c r="BT16" s="459"/>
      <c r="BU16" s="460"/>
      <c r="BV16" s="458">
        <v>1471325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152</v>
      </c>
      <c r="S17" s="536"/>
      <c r="T17" s="536"/>
      <c r="U17" s="536"/>
      <c r="V17" s="537"/>
      <c r="W17" s="548" t="s">
        <v>155</v>
      </c>
      <c r="X17" s="444"/>
      <c r="Y17" s="444"/>
      <c r="Z17" s="444"/>
      <c r="AA17" s="444"/>
      <c r="AB17" s="445"/>
      <c r="AC17" s="411">
        <v>454</v>
      </c>
      <c r="AD17" s="412"/>
      <c r="AE17" s="412"/>
      <c r="AF17" s="412"/>
      <c r="AG17" s="413"/>
      <c r="AH17" s="411">
        <v>432</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269664</v>
      </c>
      <c r="BO17" s="459"/>
      <c r="BP17" s="459"/>
      <c r="BQ17" s="459"/>
      <c r="BR17" s="459"/>
      <c r="BS17" s="459"/>
      <c r="BT17" s="459"/>
      <c r="BU17" s="460"/>
      <c r="BV17" s="458">
        <v>259634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81.88</v>
      </c>
      <c r="M18" s="511"/>
      <c r="N18" s="511"/>
      <c r="O18" s="511"/>
      <c r="P18" s="511"/>
      <c r="Q18" s="511"/>
      <c r="R18" s="512"/>
      <c r="S18" s="512"/>
      <c r="T18" s="512"/>
      <c r="U18" s="512"/>
      <c r="V18" s="513"/>
      <c r="W18" s="529"/>
      <c r="X18" s="530"/>
      <c r="Y18" s="530"/>
      <c r="Z18" s="530"/>
      <c r="AA18" s="530"/>
      <c r="AB18" s="554"/>
      <c r="AC18" s="428">
        <v>52.7</v>
      </c>
      <c r="AD18" s="429"/>
      <c r="AE18" s="429"/>
      <c r="AF18" s="429"/>
      <c r="AG18" s="514"/>
      <c r="AH18" s="428">
        <v>46.3</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1467691</v>
      </c>
      <c r="BO18" s="459"/>
      <c r="BP18" s="459"/>
      <c r="BQ18" s="459"/>
      <c r="BR18" s="459"/>
      <c r="BS18" s="459"/>
      <c r="BT18" s="459"/>
      <c r="BU18" s="460"/>
      <c r="BV18" s="458">
        <v>1502718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20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2313304</v>
      </c>
      <c r="BO19" s="459"/>
      <c r="BP19" s="459"/>
      <c r="BQ19" s="459"/>
      <c r="BR19" s="459"/>
      <c r="BS19" s="459"/>
      <c r="BT19" s="459"/>
      <c r="BU19" s="460"/>
      <c r="BV19" s="458">
        <v>2287016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725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3073754</v>
      </c>
      <c r="BO22" s="488"/>
      <c r="BP22" s="488"/>
      <c r="BQ22" s="488"/>
      <c r="BR22" s="488"/>
      <c r="BS22" s="488"/>
      <c r="BT22" s="488"/>
      <c r="BU22" s="489"/>
      <c r="BV22" s="487">
        <v>3240298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2926354</v>
      </c>
      <c r="BO23" s="459"/>
      <c r="BP23" s="459"/>
      <c r="BQ23" s="459"/>
      <c r="BR23" s="459"/>
      <c r="BS23" s="459"/>
      <c r="BT23" s="459"/>
      <c r="BU23" s="460"/>
      <c r="BV23" s="458">
        <v>3071350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7000</v>
      </c>
      <c r="R24" s="412"/>
      <c r="S24" s="412"/>
      <c r="T24" s="412"/>
      <c r="U24" s="412"/>
      <c r="V24" s="413"/>
      <c r="W24" s="501"/>
      <c r="X24" s="438"/>
      <c r="Y24" s="439"/>
      <c r="Z24" s="414" t="s">
        <v>172</v>
      </c>
      <c r="AA24" s="415"/>
      <c r="AB24" s="415"/>
      <c r="AC24" s="415"/>
      <c r="AD24" s="415"/>
      <c r="AE24" s="415"/>
      <c r="AF24" s="415"/>
      <c r="AG24" s="416"/>
      <c r="AH24" s="411">
        <v>59</v>
      </c>
      <c r="AI24" s="412"/>
      <c r="AJ24" s="412"/>
      <c r="AK24" s="412"/>
      <c r="AL24" s="413"/>
      <c r="AM24" s="411">
        <v>168858</v>
      </c>
      <c r="AN24" s="412"/>
      <c r="AO24" s="412"/>
      <c r="AP24" s="412"/>
      <c r="AQ24" s="412"/>
      <c r="AR24" s="413"/>
      <c r="AS24" s="411">
        <v>2862</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2286601</v>
      </c>
      <c r="BO24" s="459"/>
      <c r="BP24" s="459"/>
      <c r="BQ24" s="459"/>
      <c r="BR24" s="459"/>
      <c r="BS24" s="459"/>
      <c r="BT24" s="459"/>
      <c r="BU24" s="460"/>
      <c r="BV24" s="458">
        <v>2429989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5670</v>
      </c>
      <c r="R25" s="412"/>
      <c r="S25" s="412"/>
      <c r="T25" s="412"/>
      <c r="U25" s="412"/>
      <c r="V25" s="413"/>
      <c r="W25" s="501"/>
      <c r="X25" s="438"/>
      <c r="Y25" s="439"/>
      <c r="Z25" s="414" t="s">
        <v>175</v>
      </c>
      <c r="AA25" s="415"/>
      <c r="AB25" s="415"/>
      <c r="AC25" s="415"/>
      <c r="AD25" s="415"/>
      <c r="AE25" s="415"/>
      <c r="AF25" s="415"/>
      <c r="AG25" s="416"/>
      <c r="AH25" s="411" t="s">
        <v>128</v>
      </c>
      <c r="AI25" s="412"/>
      <c r="AJ25" s="412"/>
      <c r="AK25" s="412"/>
      <c r="AL25" s="413"/>
      <c r="AM25" s="411" t="s">
        <v>128</v>
      </c>
      <c r="AN25" s="412"/>
      <c r="AO25" s="412"/>
      <c r="AP25" s="412"/>
      <c r="AQ25" s="412"/>
      <c r="AR25" s="413"/>
      <c r="AS25" s="411" t="s">
        <v>138</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t="s">
        <v>177</v>
      </c>
      <c r="BO25" s="488"/>
      <c r="BP25" s="488"/>
      <c r="BQ25" s="488"/>
      <c r="BR25" s="488"/>
      <c r="BS25" s="488"/>
      <c r="BT25" s="488"/>
      <c r="BU25" s="489"/>
      <c r="BV25" s="487" t="s">
        <v>128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5320</v>
      </c>
      <c r="R26" s="412"/>
      <c r="S26" s="412"/>
      <c r="T26" s="412"/>
      <c r="U26" s="412"/>
      <c r="V26" s="413"/>
      <c r="W26" s="501"/>
      <c r="X26" s="438"/>
      <c r="Y26" s="439"/>
      <c r="Z26" s="414" t="s">
        <v>179</v>
      </c>
      <c r="AA26" s="469"/>
      <c r="AB26" s="469"/>
      <c r="AC26" s="469"/>
      <c r="AD26" s="469"/>
      <c r="AE26" s="469"/>
      <c r="AF26" s="469"/>
      <c r="AG26" s="470"/>
      <c r="AH26" s="411">
        <v>4</v>
      </c>
      <c r="AI26" s="412"/>
      <c r="AJ26" s="412"/>
      <c r="AK26" s="412"/>
      <c r="AL26" s="413"/>
      <c r="AM26" s="411">
        <v>10544</v>
      </c>
      <c r="AN26" s="412"/>
      <c r="AO26" s="412"/>
      <c r="AP26" s="412"/>
      <c r="AQ26" s="412"/>
      <c r="AR26" s="413"/>
      <c r="AS26" s="411">
        <v>2636</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177</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2600</v>
      </c>
      <c r="R27" s="412"/>
      <c r="S27" s="412"/>
      <c r="T27" s="412"/>
      <c r="U27" s="412"/>
      <c r="V27" s="413"/>
      <c r="W27" s="501"/>
      <c r="X27" s="438"/>
      <c r="Y27" s="439"/>
      <c r="Z27" s="414" t="s">
        <v>182</v>
      </c>
      <c r="AA27" s="415"/>
      <c r="AB27" s="415"/>
      <c r="AC27" s="415"/>
      <c r="AD27" s="415"/>
      <c r="AE27" s="415"/>
      <c r="AF27" s="415"/>
      <c r="AG27" s="416"/>
      <c r="AH27" s="411">
        <v>3</v>
      </c>
      <c r="AI27" s="412"/>
      <c r="AJ27" s="412"/>
      <c r="AK27" s="412"/>
      <c r="AL27" s="413"/>
      <c r="AM27" s="411">
        <v>8425</v>
      </c>
      <c r="AN27" s="412"/>
      <c r="AO27" s="412"/>
      <c r="AP27" s="412"/>
      <c r="AQ27" s="412"/>
      <c r="AR27" s="413"/>
      <c r="AS27" s="411">
        <v>2808</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16829</v>
      </c>
      <c r="BO27" s="493"/>
      <c r="BP27" s="493"/>
      <c r="BQ27" s="493"/>
      <c r="BR27" s="493"/>
      <c r="BS27" s="493"/>
      <c r="BT27" s="493"/>
      <c r="BU27" s="494"/>
      <c r="BV27" s="492">
        <v>16829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2160</v>
      </c>
      <c r="R28" s="412"/>
      <c r="S28" s="412"/>
      <c r="T28" s="412"/>
      <c r="U28" s="412"/>
      <c r="V28" s="413"/>
      <c r="W28" s="501"/>
      <c r="X28" s="438"/>
      <c r="Y28" s="439"/>
      <c r="Z28" s="414" t="s">
        <v>185</v>
      </c>
      <c r="AA28" s="415"/>
      <c r="AB28" s="415"/>
      <c r="AC28" s="415"/>
      <c r="AD28" s="415"/>
      <c r="AE28" s="415"/>
      <c r="AF28" s="415"/>
      <c r="AG28" s="416"/>
      <c r="AH28" s="411" t="s">
        <v>177</v>
      </c>
      <c r="AI28" s="412"/>
      <c r="AJ28" s="412"/>
      <c r="AK28" s="412"/>
      <c r="AL28" s="413"/>
      <c r="AM28" s="411" t="s">
        <v>177</v>
      </c>
      <c r="AN28" s="412"/>
      <c r="AO28" s="412"/>
      <c r="AP28" s="412"/>
      <c r="AQ28" s="412"/>
      <c r="AR28" s="413"/>
      <c r="AS28" s="411" t="s">
        <v>177</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1678640</v>
      </c>
      <c r="BO28" s="488"/>
      <c r="BP28" s="488"/>
      <c r="BQ28" s="488"/>
      <c r="BR28" s="488"/>
      <c r="BS28" s="488"/>
      <c r="BT28" s="488"/>
      <c r="BU28" s="489"/>
      <c r="BV28" s="487">
        <v>1620000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6</v>
      </c>
      <c r="M29" s="412"/>
      <c r="N29" s="412"/>
      <c r="O29" s="412"/>
      <c r="P29" s="413"/>
      <c r="Q29" s="411">
        <v>2010</v>
      </c>
      <c r="R29" s="412"/>
      <c r="S29" s="412"/>
      <c r="T29" s="412"/>
      <c r="U29" s="412"/>
      <c r="V29" s="413"/>
      <c r="W29" s="502"/>
      <c r="X29" s="503"/>
      <c r="Y29" s="504"/>
      <c r="Z29" s="414" t="s">
        <v>188</v>
      </c>
      <c r="AA29" s="415"/>
      <c r="AB29" s="415"/>
      <c r="AC29" s="415"/>
      <c r="AD29" s="415"/>
      <c r="AE29" s="415"/>
      <c r="AF29" s="415"/>
      <c r="AG29" s="416"/>
      <c r="AH29" s="411">
        <v>62</v>
      </c>
      <c r="AI29" s="412"/>
      <c r="AJ29" s="412"/>
      <c r="AK29" s="412"/>
      <c r="AL29" s="413"/>
      <c r="AM29" s="411">
        <v>177283</v>
      </c>
      <c r="AN29" s="412"/>
      <c r="AO29" s="412"/>
      <c r="AP29" s="412"/>
      <c r="AQ29" s="412"/>
      <c r="AR29" s="413"/>
      <c r="AS29" s="411">
        <v>2859</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424922</v>
      </c>
      <c r="BO29" s="459"/>
      <c r="BP29" s="459"/>
      <c r="BQ29" s="459"/>
      <c r="BR29" s="459"/>
      <c r="BS29" s="459"/>
      <c r="BT29" s="459"/>
      <c r="BU29" s="460"/>
      <c r="BV29" s="458">
        <v>410005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91.7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879658</v>
      </c>
      <c r="BO30" s="493"/>
      <c r="BP30" s="493"/>
      <c r="BQ30" s="493"/>
      <c r="BR30" s="493"/>
      <c r="BS30" s="493"/>
      <c r="BT30" s="493"/>
      <c r="BU30" s="494"/>
      <c r="BV30" s="492">
        <v>892888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4</v>
      </c>
      <c r="BF34" s="406"/>
      <c r="BG34" s="407" t="str">
        <f>IF('各会計、関係団体の財政状況及び健全化判断比率'!B30="","",'各会計、関係団体の財政状況及び健全化判断比率'!B30)</f>
        <v>簡易水道事業特別会計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r+DkkrYc99f2P1xDCXl+abC1ZGkCw8D8HbPy/soZvBvfR45kwmm0A5kQpu4kvTSXTrS0k5dcF/rTcr6DlK5ymw==" saltValue="h8KtsZIHvlkEVybciUc+f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2"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568</v>
      </c>
      <c r="D34" s="1215"/>
      <c r="E34" s="1216"/>
      <c r="F34" s="32">
        <v>11.52</v>
      </c>
      <c r="G34" s="33">
        <v>10.47</v>
      </c>
      <c r="H34" s="33">
        <v>10.41</v>
      </c>
      <c r="I34" s="33">
        <v>7.48</v>
      </c>
      <c r="J34" s="34">
        <v>10.71</v>
      </c>
      <c r="K34" s="22"/>
      <c r="L34" s="22"/>
      <c r="M34" s="22"/>
      <c r="N34" s="22"/>
      <c r="O34" s="22"/>
      <c r="P34" s="22"/>
    </row>
    <row r="35" spans="1:16" ht="39" customHeight="1" x14ac:dyDescent="0.15">
      <c r="A35" s="22"/>
      <c r="B35" s="35"/>
      <c r="C35" s="1209" t="s">
        <v>569</v>
      </c>
      <c r="D35" s="1210"/>
      <c r="E35" s="1211"/>
      <c r="F35" s="36">
        <v>0.31</v>
      </c>
      <c r="G35" s="37">
        <v>0.11</v>
      </c>
      <c r="H35" s="37">
        <v>0.19</v>
      </c>
      <c r="I35" s="37">
        <v>0.18</v>
      </c>
      <c r="J35" s="38">
        <v>0.68</v>
      </c>
      <c r="K35" s="22"/>
      <c r="L35" s="22"/>
      <c r="M35" s="22"/>
      <c r="N35" s="22"/>
      <c r="O35" s="22"/>
      <c r="P35" s="22"/>
    </row>
    <row r="36" spans="1:16" ht="39" customHeight="1" x14ac:dyDescent="0.15">
      <c r="A36" s="22"/>
      <c r="B36" s="35"/>
      <c r="C36" s="1209" t="s">
        <v>570</v>
      </c>
      <c r="D36" s="1210"/>
      <c r="E36" s="1211"/>
      <c r="F36" s="36">
        <v>1.85</v>
      </c>
      <c r="G36" s="37">
        <v>1.82</v>
      </c>
      <c r="H36" s="37">
        <v>1.36</v>
      </c>
      <c r="I36" s="37">
        <v>0.24</v>
      </c>
      <c r="J36" s="38">
        <v>0.52</v>
      </c>
      <c r="K36" s="22"/>
      <c r="L36" s="22"/>
      <c r="M36" s="22"/>
      <c r="N36" s="22"/>
      <c r="O36" s="22"/>
      <c r="P36" s="22"/>
    </row>
    <row r="37" spans="1:16" ht="39" customHeight="1" x14ac:dyDescent="0.15">
      <c r="A37" s="22"/>
      <c r="B37" s="35"/>
      <c r="C37" s="1209" t="s">
        <v>571</v>
      </c>
      <c r="D37" s="1210"/>
      <c r="E37" s="1211"/>
      <c r="F37" s="36">
        <v>0.21</v>
      </c>
      <c r="G37" s="37">
        <v>0.2</v>
      </c>
      <c r="H37" s="37">
        <v>0.19</v>
      </c>
      <c r="I37" s="37">
        <v>0.17</v>
      </c>
      <c r="J37" s="38">
        <v>0.16</v>
      </c>
      <c r="K37" s="22"/>
      <c r="L37" s="22"/>
      <c r="M37" s="22"/>
      <c r="N37" s="22"/>
      <c r="O37" s="22"/>
      <c r="P37" s="22"/>
    </row>
    <row r="38" spans="1:16" ht="39" customHeight="1" x14ac:dyDescent="0.15">
      <c r="A38" s="22"/>
      <c r="B38" s="35"/>
      <c r="C38" s="1209"/>
      <c r="D38" s="1210"/>
      <c r="E38" s="1211"/>
      <c r="F38" s="36"/>
      <c r="G38" s="37"/>
      <c r="H38" s="37"/>
      <c r="I38" s="37"/>
      <c r="J38" s="38"/>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572</v>
      </c>
      <c r="D42" s="1210"/>
      <c r="E42" s="1211"/>
      <c r="F42" s="36" t="s">
        <v>520</v>
      </c>
      <c r="G42" s="37" t="s">
        <v>520</v>
      </c>
      <c r="H42" s="37" t="s">
        <v>520</v>
      </c>
      <c r="I42" s="37" t="s">
        <v>520</v>
      </c>
      <c r="J42" s="38" t="s">
        <v>520</v>
      </c>
      <c r="K42" s="22"/>
      <c r="L42" s="22"/>
      <c r="M42" s="22"/>
      <c r="N42" s="22"/>
      <c r="O42" s="22"/>
      <c r="P42" s="22"/>
    </row>
    <row r="43" spans="1:16" ht="39" customHeight="1" thickBot="1" x14ac:dyDescent="0.2">
      <c r="A43" s="22"/>
      <c r="B43" s="40"/>
      <c r="C43" s="1212" t="s">
        <v>573</v>
      </c>
      <c r="D43" s="1213"/>
      <c r="E43" s="1214"/>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dbINA0UuqLjjtSWDKbncst7Ko3BIt6JjvRUgWqJF0iKFtv9vDtySXouBMVU+S4tRYFq7gt40VznsyS2c4dRrg==" saltValue="Uw2Tmr4557AsAw8LFZxx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5"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264</v>
      </c>
      <c r="L45" s="60">
        <v>276</v>
      </c>
      <c r="M45" s="60">
        <v>317</v>
      </c>
      <c r="N45" s="60">
        <v>318</v>
      </c>
      <c r="O45" s="61">
        <v>340</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520</v>
      </c>
      <c r="L46" s="64" t="s">
        <v>520</v>
      </c>
      <c r="M46" s="64" t="s">
        <v>520</v>
      </c>
      <c r="N46" s="64" t="s">
        <v>520</v>
      </c>
      <c r="O46" s="65" t="s">
        <v>520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520</v>
      </c>
      <c r="L47" s="64" t="s">
        <v>520</v>
      </c>
      <c r="M47" s="64" t="s">
        <v>520</v>
      </c>
      <c r="N47" s="64" t="s">
        <v>520</v>
      </c>
      <c r="O47" s="65" t="s">
        <v>520</v>
      </c>
      <c r="P47" s="48"/>
      <c r="Q47" s="48"/>
      <c r="R47" s="48"/>
      <c r="S47" s="48"/>
      <c r="T47" s="48"/>
      <c r="U47" s="48"/>
    </row>
    <row r="48" spans="1:21" ht="30.75" customHeight="1" x14ac:dyDescent="0.15">
      <c r="A48" s="48"/>
      <c r="B48" s="1237"/>
      <c r="C48" s="1238"/>
      <c r="D48" s="62"/>
      <c r="E48" s="1219" t="s">
        <v>15</v>
      </c>
      <c r="F48" s="1219"/>
      <c r="G48" s="1219"/>
      <c r="H48" s="1219"/>
      <c r="I48" s="1219"/>
      <c r="J48" s="1220"/>
      <c r="K48" s="63">
        <v>46</v>
      </c>
      <c r="L48" s="64">
        <v>40</v>
      </c>
      <c r="M48" s="64">
        <v>41</v>
      </c>
      <c r="N48" s="64">
        <v>46</v>
      </c>
      <c r="O48" s="65">
        <v>45</v>
      </c>
      <c r="P48" s="48"/>
      <c r="Q48" s="48"/>
      <c r="R48" s="48"/>
      <c r="S48" s="48"/>
      <c r="T48" s="48"/>
      <c r="U48" s="48"/>
    </row>
    <row r="49" spans="1:21" ht="30.75" customHeight="1" x14ac:dyDescent="0.15">
      <c r="A49" s="48"/>
      <c r="B49" s="1237"/>
      <c r="C49" s="1238"/>
      <c r="D49" s="62"/>
      <c r="E49" s="1219" t="s">
        <v>16</v>
      </c>
      <c r="F49" s="1219"/>
      <c r="G49" s="1219"/>
      <c r="H49" s="1219"/>
      <c r="I49" s="1219"/>
      <c r="J49" s="1220"/>
      <c r="K49" s="63">
        <v>24</v>
      </c>
      <c r="L49" s="64">
        <v>25</v>
      </c>
      <c r="M49" s="64">
        <v>26</v>
      </c>
      <c r="N49" s="64">
        <v>17</v>
      </c>
      <c r="O49" s="65">
        <v>9</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520</v>
      </c>
      <c r="L50" s="64" t="s">
        <v>520</v>
      </c>
      <c r="M50" s="64" t="s">
        <v>520</v>
      </c>
      <c r="N50" s="64" t="s">
        <v>520</v>
      </c>
      <c r="O50" s="65" t="s">
        <v>520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520</v>
      </c>
      <c r="L51" s="64" t="s">
        <v>520</v>
      </c>
      <c r="M51" s="64" t="s">
        <v>520</v>
      </c>
      <c r="N51" s="64" t="s">
        <v>520</v>
      </c>
      <c r="O51" s="65" t="s">
        <v>520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243</v>
      </c>
      <c r="L52" s="64">
        <v>236</v>
      </c>
      <c r="M52" s="64">
        <v>233</v>
      </c>
      <c r="N52" s="64">
        <v>265</v>
      </c>
      <c r="O52" s="65">
        <v>280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91</v>
      </c>
      <c r="L53" s="69">
        <v>105</v>
      </c>
      <c r="M53" s="69">
        <v>151</v>
      </c>
      <c r="N53" s="69">
        <v>116</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NvBZ2nkGSMzC7w130UwubkMiR3XB0gI/bKQqNMkcpHuCp1KYRTuz5NgbGMwPqioakA5vXBgIBxi0/IsDrpQ1w==" saltValue="WeDiQX+tqAlq7fLq/d51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5" t="s">
        <v>30</v>
      </c>
      <c r="C41" s="1256"/>
      <c r="D41" s="102"/>
      <c r="E41" s="1257" t="s">
        <v>31</v>
      </c>
      <c r="F41" s="1257"/>
      <c r="G41" s="1257"/>
      <c r="H41" s="1258"/>
      <c r="I41" s="358">
        <v>3147</v>
      </c>
      <c r="J41" s="359">
        <v>3281</v>
      </c>
      <c r="K41" s="359">
        <v>3201</v>
      </c>
      <c r="L41" s="359">
        <v>3240</v>
      </c>
      <c r="M41" s="360">
        <v>3074</v>
      </c>
    </row>
    <row r="42" spans="2:13" ht="27.75" customHeight="1" x14ac:dyDescent="0.15">
      <c r="B42" s="1245"/>
      <c r="C42" s="1246"/>
      <c r="D42" s="103"/>
      <c r="E42" s="1249" t="s">
        <v>32</v>
      </c>
      <c r="F42" s="1249"/>
      <c r="G42" s="1249"/>
      <c r="H42" s="1250"/>
      <c r="I42" s="361" t="s">
        <v>520</v>
      </c>
      <c r="J42" s="362" t="s">
        <v>520</v>
      </c>
      <c r="K42" s="362" t="s">
        <v>520</v>
      </c>
      <c r="L42" s="362" t="s">
        <v>520</v>
      </c>
      <c r="M42" s="363" t="s">
        <v>520</v>
      </c>
    </row>
    <row r="43" spans="2:13" ht="27.75" customHeight="1" x14ac:dyDescent="0.15">
      <c r="B43" s="1245"/>
      <c r="C43" s="1246"/>
      <c r="D43" s="103"/>
      <c r="E43" s="1249" t="s">
        <v>33</v>
      </c>
      <c r="F43" s="1249"/>
      <c r="G43" s="1249"/>
      <c r="H43" s="1250"/>
      <c r="I43" s="361">
        <v>380</v>
      </c>
      <c r="J43" s="362">
        <v>360</v>
      </c>
      <c r="K43" s="362">
        <v>326</v>
      </c>
      <c r="L43" s="362">
        <v>290</v>
      </c>
      <c r="M43" s="363">
        <v>262</v>
      </c>
    </row>
    <row r="44" spans="2:13" ht="27.75" customHeight="1" x14ac:dyDescent="0.15">
      <c r="B44" s="1245"/>
      <c r="C44" s="1246"/>
      <c r="D44" s="103"/>
      <c r="E44" s="1249" t="s">
        <v>34</v>
      </c>
      <c r="F44" s="1249"/>
      <c r="G44" s="1249"/>
      <c r="H44" s="1250"/>
      <c r="I44" s="361">
        <v>95</v>
      </c>
      <c r="J44" s="362">
        <v>70</v>
      </c>
      <c r="K44" s="362">
        <v>45</v>
      </c>
      <c r="L44" s="362">
        <v>571</v>
      </c>
      <c r="M44" s="363">
        <v>21</v>
      </c>
    </row>
    <row r="45" spans="2:13" ht="27.75" customHeight="1" x14ac:dyDescent="0.15">
      <c r="B45" s="1245"/>
      <c r="C45" s="1246"/>
      <c r="D45" s="103"/>
      <c r="E45" s="1249" t="s">
        <v>35</v>
      </c>
      <c r="F45" s="1249"/>
      <c r="G45" s="1249"/>
      <c r="H45" s="1250"/>
      <c r="I45" s="361">
        <v>91</v>
      </c>
      <c r="J45" s="362">
        <v>97</v>
      </c>
      <c r="K45" s="362">
        <v>311</v>
      </c>
      <c r="L45" s="362" t="s">
        <v>520</v>
      </c>
      <c r="M45" s="363">
        <v>308</v>
      </c>
    </row>
    <row r="46" spans="2:13" ht="27.75" customHeight="1" x14ac:dyDescent="0.15">
      <c r="B46" s="1245"/>
      <c r="C46" s="1246"/>
      <c r="D46" s="104"/>
      <c r="E46" s="1249" t="s">
        <v>36</v>
      </c>
      <c r="F46" s="1249"/>
      <c r="G46" s="1249"/>
      <c r="H46" s="1250"/>
      <c r="I46" s="361" t="s">
        <v>520</v>
      </c>
      <c r="J46" s="362" t="s">
        <v>520</v>
      </c>
      <c r="K46" s="362" t="s">
        <v>520</v>
      </c>
      <c r="L46" s="362" t="s">
        <v>520</v>
      </c>
      <c r="M46" s="363" t="s">
        <v>520</v>
      </c>
    </row>
    <row r="47" spans="2:13" ht="27.75" customHeight="1" x14ac:dyDescent="0.15">
      <c r="B47" s="1245"/>
      <c r="C47" s="1246"/>
      <c r="D47" s="105"/>
      <c r="E47" s="1259" t="s">
        <v>37</v>
      </c>
      <c r="F47" s="1260"/>
      <c r="G47" s="1260"/>
      <c r="H47" s="1261"/>
      <c r="I47" s="361" t="s">
        <v>520</v>
      </c>
      <c r="J47" s="362" t="s">
        <v>520</v>
      </c>
      <c r="K47" s="362" t="s">
        <v>520</v>
      </c>
      <c r="L47" s="362" t="s">
        <v>520</v>
      </c>
      <c r="M47" s="363" t="s">
        <v>520</v>
      </c>
    </row>
    <row r="48" spans="2:13" ht="27.75" customHeight="1" x14ac:dyDescent="0.15">
      <c r="B48" s="1245"/>
      <c r="C48" s="1246"/>
      <c r="D48" s="103"/>
      <c r="E48" s="1249" t="s">
        <v>38</v>
      </c>
      <c r="F48" s="1249"/>
      <c r="G48" s="1249"/>
      <c r="H48" s="1250"/>
      <c r="I48" s="361" t="s">
        <v>520</v>
      </c>
      <c r="J48" s="362" t="s">
        <v>520</v>
      </c>
      <c r="K48" s="362" t="s">
        <v>520</v>
      </c>
      <c r="L48" s="362" t="s">
        <v>520</v>
      </c>
      <c r="M48" s="363" t="s">
        <v>520</v>
      </c>
    </row>
    <row r="49" spans="2:13" ht="27.75" customHeight="1" x14ac:dyDescent="0.15">
      <c r="B49" s="1247"/>
      <c r="C49" s="1248"/>
      <c r="D49" s="103"/>
      <c r="E49" s="1249" t="s">
        <v>39</v>
      </c>
      <c r="F49" s="1249"/>
      <c r="G49" s="1249"/>
      <c r="H49" s="1250"/>
      <c r="I49" s="361" t="s">
        <v>520</v>
      </c>
      <c r="J49" s="362" t="s">
        <v>520</v>
      </c>
      <c r="K49" s="362" t="s">
        <v>520</v>
      </c>
      <c r="L49" s="362" t="s">
        <v>520</v>
      </c>
      <c r="M49" s="363" t="s">
        <v>520</v>
      </c>
    </row>
    <row r="50" spans="2:13" ht="27.75" customHeight="1" x14ac:dyDescent="0.15">
      <c r="B50" s="1243" t="s">
        <v>40</v>
      </c>
      <c r="C50" s="1244"/>
      <c r="D50" s="106"/>
      <c r="E50" s="1249" t="s">
        <v>41</v>
      </c>
      <c r="F50" s="1249"/>
      <c r="G50" s="1249"/>
      <c r="H50" s="1250"/>
      <c r="I50" s="361">
        <v>2753</v>
      </c>
      <c r="J50" s="362">
        <v>2842</v>
      </c>
      <c r="K50" s="362">
        <v>2719</v>
      </c>
      <c r="L50" s="362">
        <v>2344</v>
      </c>
      <c r="M50" s="363">
        <v>2768</v>
      </c>
    </row>
    <row r="51" spans="2:13" ht="27.75" customHeight="1" x14ac:dyDescent="0.15">
      <c r="B51" s="1245"/>
      <c r="C51" s="1246"/>
      <c r="D51" s="103"/>
      <c r="E51" s="1249" t="s">
        <v>42</v>
      </c>
      <c r="F51" s="1249"/>
      <c r="G51" s="1249"/>
      <c r="H51" s="1250"/>
      <c r="I51" s="361">
        <v>173</v>
      </c>
      <c r="J51" s="362">
        <v>265</v>
      </c>
      <c r="K51" s="362">
        <v>271</v>
      </c>
      <c r="L51" s="362">
        <v>116</v>
      </c>
      <c r="M51" s="363">
        <v>311</v>
      </c>
    </row>
    <row r="52" spans="2:13" ht="27.75" customHeight="1" x14ac:dyDescent="0.15">
      <c r="B52" s="1247"/>
      <c r="C52" s="1248"/>
      <c r="D52" s="103"/>
      <c r="E52" s="1249" t="s">
        <v>43</v>
      </c>
      <c r="F52" s="1249"/>
      <c r="G52" s="1249"/>
      <c r="H52" s="1250"/>
      <c r="I52" s="361">
        <v>2261</v>
      </c>
      <c r="J52" s="362">
        <v>2369</v>
      </c>
      <c r="K52" s="362">
        <v>2263</v>
      </c>
      <c r="L52" s="362">
        <v>2263</v>
      </c>
      <c r="M52" s="363">
        <v>2193</v>
      </c>
    </row>
    <row r="53" spans="2:13" ht="27.75" customHeight="1" thickBot="1" x14ac:dyDescent="0.2">
      <c r="B53" s="1251" t="s">
        <v>44</v>
      </c>
      <c r="C53" s="1252"/>
      <c r="D53" s="107"/>
      <c r="E53" s="1253" t="s">
        <v>45</v>
      </c>
      <c r="F53" s="1253"/>
      <c r="G53" s="1253"/>
      <c r="H53" s="1254"/>
      <c r="I53" s="364">
        <v>-1475</v>
      </c>
      <c r="J53" s="365">
        <v>-1667</v>
      </c>
      <c r="K53" s="365">
        <v>-1370</v>
      </c>
      <c r="L53" s="365">
        <v>-622</v>
      </c>
      <c r="M53" s="366">
        <v>-1605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3+3iuRppHksg8BKL9HdKD7008Uo5g2q3C+i6trF8o+3epnS4/eqkFz9srQpl3CBFPyjVmJgZ42OxvMs8Yd03w==" saltValue="724A8oOGiGo4gu9l8exe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60"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48</v>
      </c>
      <c r="D55" s="1270"/>
      <c r="E55" s="1271"/>
      <c r="F55" s="119">
        <v>1553</v>
      </c>
      <c r="G55" s="119">
        <v>1620</v>
      </c>
      <c r="H55" s="120">
        <v>1679</v>
      </c>
    </row>
    <row r="56" spans="2:8" ht="52.5" customHeight="1" x14ac:dyDescent="0.15">
      <c r="B56" s="121"/>
      <c r="C56" s="1272" t="s">
        <v>49</v>
      </c>
      <c r="D56" s="1272"/>
      <c r="E56" s="1273"/>
      <c r="F56" s="122">
        <v>410</v>
      </c>
      <c r="G56" s="122">
        <v>410</v>
      </c>
      <c r="H56" s="123">
        <v>425</v>
      </c>
    </row>
    <row r="57" spans="2:8" ht="53.25" customHeight="1" x14ac:dyDescent="0.15">
      <c r="B57" s="121"/>
      <c r="C57" s="1274" t="s">
        <v>50</v>
      </c>
      <c r="D57" s="1274"/>
      <c r="E57" s="1275"/>
      <c r="F57" s="124">
        <v>995</v>
      </c>
      <c r="G57" s="124">
        <v>893</v>
      </c>
      <c r="H57" s="125">
        <v>880</v>
      </c>
    </row>
    <row r="58" spans="2:8" ht="45.75" customHeight="1" x14ac:dyDescent="0.15">
      <c r="B58" s="126"/>
      <c r="C58" s="1262" t="s">
        <v>580</v>
      </c>
      <c r="D58" s="1263"/>
      <c r="E58" s="1264"/>
      <c r="F58" s="127" t="s">
        <v>585</v>
      </c>
      <c r="G58" s="127">
        <v>324</v>
      </c>
      <c r="H58" s="128">
        <v>285</v>
      </c>
    </row>
    <row r="59" spans="2:8" ht="45.75" customHeight="1" x14ac:dyDescent="0.15">
      <c r="B59" s="126"/>
      <c r="C59" s="1262" t="s">
        <v>581</v>
      </c>
      <c r="D59" s="1263"/>
      <c r="E59" s="1264"/>
      <c r="F59" s="127">
        <v>203</v>
      </c>
      <c r="G59" s="127">
        <v>203</v>
      </c>
      <c r="H59" s="128">
        <v>203</v>
      </c>
    </row>
    <row r="60" spans="2:8" ht="45.75" customHeight="1" x14ac:dyDescent="0.15">
      <c r="B60" s="126"/>
      <c r="C60" s="1262" t="s">
        <v>582</v>
      </c>
      <c r="D60" s="1263"/>
      <c r="E60" s="1264"/>
      <c r="F60" s="127">
        <v>148</v>
      </c>
      <c r="G60" s="127">
        <v>177</v>
      </c>
      <c r="H60" s="128">
        <v>192</v>
      </c>
    </row>
    <row r="61" spans="2:8" ht="45.75" customHeight="1" x14ac:dyDescent="0.15">
      <c r="B61" s="126"/>
      <c r="C61" s="1262" t="s">
        <v>583</v>
      </c>
      <c r="D61" s="1263"/>
      <c r="E61" s="1264"/>
      <c r="F61" s="127">
        <v>89</v>
      </c>
      <c r="G61" s="127">
        <v>89</v>
      </c>
      <c r="H61" s="128">
        <v>89</v>
      </c>
    </row>
    <row r="62" spans="2:8" ht="45.75" customHeight="1" thickBot="1" x14ac:dyDescent="0.2">
      <c r="B62" s="129"/>
      <c r="C62" s="1265" t="s">
        <v>584</v>
      </c>
      <c r="D62" s="1266"/>
      <c r="E62" s="1267"/>
      <c r="F62" s="130">
        <v>60</v>
      </c>
      <c r="G62" s="130">
        <v>31</v>
      </c>
      <c r="H62" s="131">
        <v>23</v>
      </c>
    </row>
    <row r="63" spans="2:8" ht="52.5" customHeight="1" thickBot="1" x14ac:dyDescent="0.2">
      <c r="B63" s="132"/>
      <c r="C63" s="1268" t="s">
        <v>51</v>
      </c>
      <c r="D63" s="1268"/>
      <c r="E63" s="1269"/>
      <c r="F63" s="133">
        <v>2957</v>
      </c>
      <c r="G63" s="133">
        <v>2923</v>
      </c>
      <c r="H63" s="134">
        <v>2983</v>
      </c>
    </row>
    <row r="64" spans="2:8" x14ac:dyDescent="0.15"/>
  </sheetData>
  <sheetProtection algorithmName="SHA-512" hashValue="TWPjt49VZI3ZGro4oBvjf7GZSbCw5z4pdvo56N3Raf10ZsFORpoQES8nin9VBWZV09uRLd6m5Ovtfgm5TBb9hg==" saltValue="cBVXheFNPqmV90iPbsPJ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37" zoomScale="62" zoomScaleNormal="62" zoomScaleSheetLayoutView="55" workbookViewId="0">
      <selection activeCell="AN65" sqref="AN65:DC6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588</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589</v>
      </c>
      <c r="AO51" s="1279"/>
      <c r="AP51" s="1279"/>
      <c r="AQ51" s="1279"/>
      <c r="AR51" s="1279"/>
      <c r="AS51" s="1279"/>
      <c r="AT51" s="1279"/>
      <c r="AU51" s="1279"/>
      <c r="AV51" s="1279"/>
      <c r="AW51" s="1279"/>
      <c r="AX51" s="1279"/>
      <c r="AY51" s="1279"/>
      <c r="AZ51" s="1279"/>
      <c r="BA51" s="1279"/>
      <c r="BB51" s="1279" t="s">
        <v>590</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591</v>
      </c>
      <c r="BC53" s="1279"/>
      <c r="BD53" s="1279"/>
      <c r="BE53" s="1279"/>
      <c r="BF53" s="1279"/>
      <c r="BG53" s="1279"/>
      <c r="BH53" s="1279"/>
      <c r="BI53" s="1279"/>
      <c r="BJ53" s="1279"/>
      <c r="BK53" s="1279"/>
      <c r="BL53" s="1279"/>
      <c r="BM53" s="1279"/>
      <c r="BN53" s="1279"/>
      <c r="BO53" s="1279"/>
      <c r="BP53" s="1276">
        <v>49.1</v>
      </c>
      <c r="BQ53" s="1276"/>
      <c r="BR53" s="1276"/>
      <c r="BS53" s="1276"/>
      <c r="BT53" s="1276"/>
      <c r="BU53" s="1276"/>
      <c r="BV53" s="1276"/>
      <c r="BW53" s="1276"/>
      <c r="BX53" s="1276">
        <v>49.4</v>
      </c>
      <c r="BY53" s="1276"/>
      <c r="BZ53" s="1276"/>
      <c r="CA53" s="1276"/>
      <c r="CB53" s="1276"/>
      <c r="CC53" s="1276"/>
      <c r="CD53" s="1276"/>
      <c r="CE53" s="1276"/>
      <c r="CF53" s="1276">
        <v>51.1</v>
      </c>
      <c r="CG53" s="1276"/>
      <c r="CH53" s="1276"/>
      <c r="CI53" s="1276"/>
      <c r="CJ53" s="1276"/>
      <c r="CK53" s="1276"/>
      <c r="CL53" s="1276"/>
      <c r="CM53" s="1276"/>
      <c r="CN53" s="1276">
        <v>51.8</v>
      </c>
      <c r="CO53" s="1276"/>
      <c r="CP53" s="1276"/>
      <c r="CQ53" s="1276"/>
      <c r="CR53" s="1276"/>
      <c r="CS53" s="1276"/>
      <c r="CT53" s="1276"/>
      <c r="CU53" s="1276"/>
      <c r="CV53" s="1276">
        <v>54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592</v>
      </c>
      <c r="AO55" s="1281"/>
      <c r="AP55" s="1281"/>
      <c r="AQ55" s="1281"/>
      <c r="AR55" s="1281"/>
      <c r="AS55" s="1281"/>
      <c r="AT55" s="1281"/>
      <c r="AU55" s="1281"/>
      <c r="AV55" s="1281"/>
      <c r="AW55" s="1281"/>
      <c r="AX55" s="1281"/>
      <c r="AY55" s="1281"/>
      <c r="AZ55" s="1281"/>
      <c r="BA55" s="1281"/>
      <c r="BB55" s="1279" t="s">
        <v>590</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591</v>
      </c>
      <c r="BC57" s="1279"/>
      <c r="BD57" s="1279"/>
      <c r="BE57" s="1279"/>
      <c r="BF57" s="1279"/>
      <c r="BG57" s="1279"/>
      <c r="BH57" s="1279"/>
      <c r="BI57" s="1279"/>
      <c r="BJ57" s="1279"/>
      <c r="BK57" s="1279"/>
      <c r="BL57" s="1279"/>
      <c r="BM57" s="1279"/>
      <c r="BN57" s="1279"/>
      <c r="BO57" s="1279"/>
      <c r="BP57" s="1276">
        <v>57.7</v>
      </c>
      <c r="BQ57" s="1276"/>
      <c r="BR57" s="1276"/>
      <c r="BS57" s="1276"/>
      <c r="BT57" s="1276"/>
      <c r="BU57" s="1276"/>
      <c r="BV57" s="1276"/>
      <c r="BW57" s="1276"/>
      <c r="BX57" s="1276">
        <v>59.3</v>
      </c>
      <c r="BY57" s="1276"/>
      <c r="BZ57" s="1276"/>
      <c r="CA57" s="1276"/>
      <c r="CB57" s="1276"/>
      <c r="CC57" s="1276"/>
      <c r="CD57" s="1276"/>
      <c r="CE57" s="1276"/>
      <c r="CF57" s="1276">
        <v>60.4</v>
      </c>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593</v>
      </c>
    </row>
    <row r="64" spans="1:109" x14ac:dyDescent="0.15">
      <c r="B64" s="375"/>
      <c r="G64" s="382"/>
      <c r="I64" s="395"/>
      <c r="J64" s="395"/>
      <c r="K64" s="395"/>
      <c r="L64" s="395"/>
      <c r="M64" s="395"/>
      <c r="N64" s="396"/>
      <c r="AM64" s="382"/>
      <c r="AN64" s="382" t="s">
        <v>587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588</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589</v>
      </c>
      <c r="AO73" s="1279"/>
      <c r="AP73" s="1279"/>
      <c r="AQ73" s="1279"/>
      <c r="AR73" s="1279"/>
      <c r="AS73" s="1279"/>
      <c r="AT73" s="1279"/>
      <c r="AU73" s="1279"/>
      <c r="AV73" s="1279"/>
      <c r="AW73" s="1279"/>
      <c r="AX73" s="1279"/>
      <c r="AY73" s="1279"/>
      <c r="AZ73" s="1279"/>
      <c r="BA73" s="1279"/>
      <c r="BB73" s="1279" t="s">
        <v>590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594</v>
      </c>
      <c r="BC75" s="1279"/>
      <c r="BD75" s="1279"/>
      <c r="BE75" s="1279"/>
      <c r="BF75" s="1279"/>
      <c r="BG75" s="1279"/>
      <c r="BH75" s="1279"/>
      <c r="BI75" s="1279"/>
      <c r="BJ75" s="1279"/>
      <c r="BK75" s="1279"/>
      <c r="BL75" s="1279"/>
      <c r="BM75" s="1279"/>
      <c r="BN75" s="1279"/>
      <c r="BO75" s="1279"/>
      <c r="BP75" s="1276">
        <v>6.6</v>
      </c>
      <c r="BQ75" s="1276"/>
      <c r="BR75" s="1276"/>
      <c r="BS75" s="1276"/>
      <c r="BT75" s="1276"/>
      <c r="BU75" s="1276"/>
      <c r="BV75" s="1276"/>
      <c r="BW75" s="1276"/>
      <c r="BX75" s="1276">
        <v>7.1</v>
      </c>
      <c r="BY75" s="1276"/>
      <c r="BZ75" s="1276"/>
      <c r="CA75" s="1276"/>
      <c r="CB75" s="1276"/>
      <c r="CC75" s="1276"/>
      <c r="CD75" s="1276"/>
      <c r="CE75" s="1276"/>
      <c r="CF75" s="1276">
        <v>8.8000000000000007</v>
      </c>
      <c r="CG75" s="1276"/>
      <c r="CH75" s="1276"/>
      <c r="CI75" s="1276"/>
      <c r="CJ75" s="1276"/>
      <c r="CK75" s="1276"/>
      <c r="CL75" s="1276"/>
      <c r="CM75" s="1276"/>
      <c r="CN75" s="1276">
        <v>9.5</v>
      </c>
      <c r="CO75" s="1276"/>
      <c r="CP75" s="1276"/>
      <c r="CQ75" s="1276"/>
      <c r="CR75" s="1276"/>
      <c r="CS75" s="1276"/>
      <c r="CT75" s="1276"/>
      <c r="CU75" s="1276"/>
      <c r="CV75" s="1276">
        <v>9.3000000000000007</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592</v>
      </c>
      <c r="AO77" s="1281"/>
      <c r="AP77" s="1281"/>
      <c r="AQ77" s="1281"/>
      <c r="AR77" s="1281"/>
      <c r="AS77" s="1281"/>
      <c r="AT77" s="1281"/>
      <c r="AU77" s="1281"/>
      <c r="AV77" s="1281"/>
      <c r="AW77" s="1281"/>
      <c r="AX77" s="1281"/>
      <c r="AY77" s="1281"/>
      <c r="AZ77" s="1281"/>
      <c r="BA77" s="1281"/>
      <c r="BB77" s="1279" t="s">
        <v>590</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594</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a5bSg0vJW/bV8cM//Fr/UMTC6BAS2MGXSlFjDPrXsGYTUwz45zEZhDnJQAJZFGWQW/jZJEDO0c7EtPpgyGmuvg==" saltValue="t2evxOTGWRSDjphPmuLn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kXl2A6ftW+qMI4gsXm4jRf5YtW77PQsbyGhbDCY4GHdNN7l5GU8WHrJE+PMfZCtH6Wa2jzatB8bmvvaEYi1QDQ==" saltValue="UJ4ArcEQWpMaXl/UICvU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72" zoomScale="64" zoomScaleNormal="64" zoomScaleSheetLayoutView="55" workbookViewId="0">
      <selection activeCell="AC112" sqref="AC11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509</v>
      </c>
    </row>
  </sheetData>
  <sheetProtection algorithmName="SHA-512" hashValue="RdhYBmZ4Ol/0rvY8a0TilYr+x77C5Pq5PkONzqxxCBxbzBwfDaQBMyYJghyOJanoy4H2b62KcM1A/cZk6PLvRg==" saltValue="+8fT1H2Tjbx3cMcMG6Mi0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318275</v>
      </c>
      <c r="E3" s="153"/>
      <c r="F3" s="154">
        <v>291173</v>
      </c>
      <c r="G3" s="155"/>
      <c r="H3" s="156"/>
    </row>
    <row r="4" spans="1:8" x14ac:dyDescent="0.15">
      <c r="A4" s="157"/>
      <c r="B4" s="158"/>
      <c r="C4" s="159"/>
      <c r="D4" s="160">
        <v>111007</v>
      </c>
      <c r="E4" s="161"/>
      <c r="F4" s="162">
        <v>119071</v>
      </c>
      <c r="G4" s="163"/>
      <c r="H4" s="164"/>
    </row>
    <row r="5" spans="1:8" x14ac:dyDescent="0.15">
      <c r="A5" s="145" t="s">
        <v>554</v>
      </c>
      <c r="B5" s="150"/>
      <c r="C5" s="151"/>
      <c r="D5" s="152">
        <v>752007</v>
      </c>
      <c r="E5" s="153"/>
      <c r="F5" s="154">
        <v>271581</v>
      </c>
      <c r="G5" s="155"/>
      <c r="H5" s="156"/>
    </row>
    <row r="6" spans="1:8" x14ac:dyDescent="0.15">
      <c r="A6" s="157"/>
      <c r="B6" s="158"/>
      <c r="C6" s="159"/>
      <c r="D6" s="160">
        <v>61810</v>
      </c>
      <c r="E6" s="161"/>
      <c r="F6" s="162">
        <v>117844</v>
      </c>
      <c r="G6" s="163"/>
      <c r="H6" s="164"/>
    </row>
    <row r="7" spans="1:8" x14ac:dyDescent="0.15">
      <c r="A7" s="145" t="s">
        <v>555</v>
      </c>
      <c r="B7" s="150"/>
      <c r="C7" s="151"/>
      <c r="D7" s="152">
        <v>257691</v>
      </c>
      <c r="E7" s="153"/>
      <c r="F7" s="154">
        <v>268375</v>
      </c>
      <c r="G7" s="155"/>
      <c r="H7" s="156"/>
    </row>
    <row r="8" spans="1:8" x14ac:dyDescent="0.15">
      <c r="A8" s="157"/>
      <c r="B8" s="158"/>
      <c r="C8" s="159"/>
      <c r="D8" s="160">
        <v>12870</v>
      </c>
      <c r="E8" s="161"/>
      <c r="F8" s="162">
        <v>119602</v>
      </c>
      <c r="G8" s="163"/>
      <c r="H8" s="164"/>
    </row>
    <row r="9" spans="1:8" x14ac:dyDescent="0.15">
      <c r="A9" s="145" t="s">
        <v>556</v>
      </c>
      <c r="B9" s="150"/>
      <c r="C9" s="151"/>
      <c r="D9" s="152">
        <v>390890</v>
      </c>
      <c r="E9" s="153"/>
      <c r="F9" s="154">
        <v>301035</v>
      </c>
      <c r="G9" s="155"/>
      <c r="H9" s="156"/>
    </row>
    <row r="10" spans="1:8" x14ac:dyDescent="0.15">
      <c r="A10" s="157"/>
      <c r="B10" s="158"/>
      <c r="C10" s="159"/>
      <c r="D10" s="160">
        <v>176568</v>
      </c>
      <c r="E10" s="161"/>
      <c r="F10" s="162">
        <v>154376</v>
      </c>
      <c r="G10" s="163"/>
      <c r="H10" s="164"/>
    </row>
    <row r="11" spans="1:8" x14ac:dyDescent="0.15">
      <c r="A11" s="145" t="s">
        <v>557</v>
      </c>
      <c r="B11" s="150"/>
      <c r="C11" s="151"/>
      <c r="D11" s="152">
        <v>158983</v>
      </c>
      <c r="E11" s="153"/>
      <c r="F11" s="154">
        <v>277467</v>
      </c>
      <c r="G11" s="155"/>
      <c r="H11" s="156"/>
    </row>
    <row r="12" spans="1:8" x14ac:dyDescent="0.15">
      <c r="A12" s="157"/>
      <c r="B12" s="158"/>
      <c r="C12" s="165"/>
      <c r="D12" s="160">
        <v>4775</v>
      </c>
      <c r="E12" s="161"/>
      <c r="F12" s="162">
        <v>128378</v>
      </c>
      <c r="G12" s="163"/>
      <c r="H12" s="164"/>
    </row>
    <row r="13" spans="1:8" x14ac:dyDescent="0.15">
      <c r="A13" s="145"/>
      <c r="B13" s="150"/>
      <c r="C13" s="166"/>
      <c r="D13" s="167">
        <v>375569</v>
      </c>
      <c r="E13" s="168"/>
      <c r="F13" s="169">
        <v>281926</v>
      </c>
      <c r="G13" s="170"/>
      <c r="H13" s="156"/>
    </row>
    <row r="14" spans="1:8" x14ac:dyDescent="0.15">
      <c r="A14" s="157"/>
      <c r="B14" s="158"/>
      <c r="C14" s="159"/>
      <c r="D14" s="160">
        <v>73406</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11.53</v>
      </c>
      <c r="C19" s="171">
        <f>ROUND(VALUE(SUBSTITUTE(実質収支比率等に係る経年分析!G$48,"▲","-")),2)</f>
        <v>10.48</v>
      </c>
      <c r="D19" s="171">
        <f>ROUND(VALUE(SUBSTITUTE(実質収支比率等に係る経年分析!H$48,"▲","-")),2)</f>
        <v>10.42</v>
      </c>
      <c r="E19" s="171">
        <f>ROUND(VALUE(SUBSTITUTE(実質収支比率等に係る経年分析!I$48,"▲","-")),2)</f>
        <v>7.49</v>
      </c>
      <c r="F19" s="171">
        <f>ROUND(VALUE(SUBSTITUTE(実質収支比率等に係る経年分析!J$48,"▲","-")),2)</f>
        <v>10.72</v>
      </c>
    </row>
    <row r="20" spans="1:11" x14ac:dyDescent="0.15">
      <c r="A20" s="171" t="s">
        <v>55</v>
      </c>
      <c r="B20" s="171">
        <f>ROUND(VALUE(SUBSTITUTE(実質収支比率等に係る経年分析!F$47,"▲","-")),2)</f>
        <v>96.88</v>
      </c>
      <c r="C20" s="171">
        <f>ROUND(VALUE(SUBSTITUTE(実質収支比率等に係る経年分析!G$47,"▲","-")),2)</f>
        <v>105.38</v>
      </c>
      <c r="D20" s="171">
        <f>ROUND(VALUE(SUBSTITUTE(実質収支比率等に係る経年分析!H$47,"▲","-")),2)</f>
        <v>103.03</v>
      </c>
      <c r="E20" s="171">
        <f>ROUND(VALUE(SUBSTITUTE(実質収支比率等に係る経年分析!I$47,"▲","-")),2)</f>
        <v>103.45</v>
      </c>
      <c r="F20" s="171">
        <f>ROUND(VALUE(SUBSTITUTE(実質収支比率等に係る経年分析!J$47,"▲","-")),2)</f>
        <v>95.97</v>
      </c>
    </row>
    <row r="21" spans="1:11" x14ac:dyDescent="0.15">
      <c r="A21" s="171" t="s">
        <v>56</v>
      </c>
      <c r="B21" s="171">
        <f>IF(ISNUMBER(VALUE(SUBSTITUTE(実質収支比率等に係る経年分析!F$49,"▲","-"))),ROUND(VALUE(SUBSTITUTE(実質収支比率等に係る経年分析!F$49,"▲","-")),2),NA())</f>
        <v>7.32</v>
      </c>
      <c r="C21" s="171">
        <f>IF(ISNUMBER(VALUE(SUBSTITUTE(実質収支比率等に係る経年分析!G$49,"▲","-"))),ROUND(VALUE(SUBSTITUTE(実質収支比率等に係る経年分析!G$49,"▲","-")),2),NA())</f>
        <v>4.58</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1.77</v>
      </c>
      <c r="F21" s="171">
        <f>IF(ISNUMBER(VALUE(SUBSTITUTE(実質収支比率等に係る経年分析!J$49,"▲","-"))),ROUND(VALUE(SUBSTITUTE(実質収支比率等に係る経年分析!J$49,"▲","-")),2),NA())</f>
        <v>7.37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15">
      <c r="A33" s="172" t="str">
        <f>IF(連結実質赤字比率に係る赤字・黒字の構成分析!C$37="",NA(),連結実質赤字比率に係る赤字・黒字の構成分析!C$37)</f>
        <v>後期高齢者医療保険特別会計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0.52</v>
      </c>
    </row>
    <row r="35" spans="1:16" x14ac:dyDescent="0.15">
      <c r="A35" s="172" t="str">
        <f>IF(連結実質赤字比率に係る赤字・黒字の構成分析!C$35="",NA(),連結実質赤字比率に係る赤字・黒字の構成分析!C$35)</f>
        <v>簡易水道事業特別会計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243</v>
      </c>
      <c r="E42" s="173"/>
      <c r="F42" s="173"/>
      <c r="G42" s="173">
        <f>'実質公債費比率（分子）の構造'!L$52</f>
        <v>236</v>
      </c>
      <c r="H42" s="173"/>
      <c r="I42" s="173"/>
      <c r="J42" s="173">
        <f>'実質公債費比率（分子）の構造'!M$52</f>
        <v>233</v>
      </c>
      <c r="K42" s="173"/>
      <c r="L42" s="173"/>
      <c r="M42" s="173">
        <f>'実質公債費比率（分子）の構造'!N$52</f>
        <v>265</v>
      </c>
      <c r="N42" s="173"/>
      <c r="O42" s="173"/>
      <c r="P42" s="173">
        <f>'実質公債費比率（分子）の構造'!O$52</f>
        <v>280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24</v>
      </c>
      <c r="C45" s="173"/>
      <c r="D45" s="173"/>
      <c r="E45" s="173">
        <f>'実質公債費比率（分子）の構造'!L$49</f>
        <v>25</v>
      </c>
      <c r="F45" s="173"/>
      <c r="G45" s="173"/>
      <c r="H45" s="173">
        <f>'実質公債費比率（分子）の構造'!M$49</f>
        <v>26</v>
      </c>
      <c r="I45" s="173"/>
      <c r="J45" s="173"/>
      <c r="K45" s="173">
        <f>'実質公債費比率（分子）の構造'!N$49</f>
        <v>17</v>
      </c>
      <c r="L45" s="173"/>
      <c r="M45" s="173"/>
      <c r="N45" s="173">
        <f>'実質公債費比率（分子）の構造'!O$49</f>
        <v>9</v>
      </c>
      <c r="O45" s="173"/>
      <c r="P45" s="173"/>
    </row>
    <row r="46" spans="1:16" x14ac:dyDescent="0.15">
      <c r="A46" s="173" t="s">
        <v>67</v>
      </c>
      <c r="B46" s="173">
        <f>'実質公債費比率（分子）の構造'!K$48</f>
        <v>46</v>
      </c>
      <c r="C46" s="173"/>
      <c r="D46" s="173"/>
      <c r="E46" s="173">
        <f>'実質公債費比率（分子）の構造'!L$48</f>
        <v>40</v>
      </c>
      <c r="F46" s="173"/>
      <c r="G46" s="173"/>
      <c r="H46" s="173">
        <f>'実質公債費比率（分子）の構造'!M$48</f>
        <v>41</v>
      </c>
      <c r="I46" s="173"/>
      <c r="J46" s="173"/>
      <c r="K46" s="173">
        <f>'実質公債費比率（分子）の構造'!N$48</f>
        <v>46</v>
      </c>
      <c r="L46" s="173"/>
      <c r="M46" s="173"/>
      <c r="N46" s="173">
        <f>'実質公債費比率（分子）の構造'!O$48</f>
        <v>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264</v>
      </c>
      <c r="C49" s="173"/>
      <c r="D49" s="173"/>
      <c r="E49" s="173">
        <f>'実質公債費比率（分子）の構造'!L$45</f>
        <v>276</v>
      </c>
      <c r="F49" s="173"/>
      <c r="G49" s="173"/>
      <c r="H49" s="173">
        <f>'実質公債費比率（分子）の構造'!M$45</f>
        <v>317</v>
      </c>
      <c r="I49" s="173"/>
      <c r="J49" s="173"/>
      <c r="K49" s="173">
        <f>'実質公債費比率（分子）の構造'!N$45</f>
        <v>318</v>
      </c>
      <c r="L49" s="173"/>
      <c r="M49" s="173"/>
      <c r="N49" s="173">
        <f>'実質公債費比率（分子）の構造'!O$45</f>
        <v>340</v>
      </c>
      <c r="O49" s="173"/>
      <c r="P49" s="173"/>
    </row>
    <row r="50" spans="1:16" x14ac:dyDescent="0.15">
      <c r="A50" s="173" t="s">
        <v>71</v>
      </c>
      <c r="B50" s="173" t="e">
        <f>NA()</f>
        <v>#N/A</v>
      </c>
      <c r="C50" s="173">
        <f>IF(ISNUMBER('実質公債費比率（分子）の構造'!K$53),'実質公債費比率（分子）の構造'!K$53,NA())</f>
        <v>91</v>
      </c>
      <c r="D50" s="173" t="e">
        <f>NA()</f>
        <v>#N/A</v>
      </c>
      <c r="E50" s="173" t="e">
        <f>NA()</f>
        <v>#N/A</v>
      </c>
      <c r="F50" s="173">
        <f>IF(ISNUMBER('実質公債費比率（分子）の構造'!L$53),'実質公債費比率（分子）の構造'!L$53,NA())</f>
        <v>105</v>
      </c>
      <c r="G50" s="173" t="e">
        <f>NA()</f>
        <v>#N/A</v>
      </c>
      <c r="H50" s="173" t="e">
        <f>NA()</f>
        <v>#N/A</v>
      </c>
      <c r="I50" s="173">
        <f>IF(ISNUMBER('実質公債費比率（分子）の構造'!M$53),'実質公債費比率（分子）の構造'!M$53,NA())</f>
        <v>151</v>
      </c>
      <c r="J50" s="173" t="e">
        <f>NA()</f>
        <v>#N/A</v>
      </c>
      <c r="K50" s="173" t="e">
        <f>NA()</f>
        <v>#N/A</v>
      </c>
      <c r="L50" s="173">
        <f>IF(ISNUMBER('実質公債費比率（分子）の構造'!N$53),'実質公債費比率（分子）の構造'!N$53,NA())</f>
        <v>116</v>
      </c>
      <c r="M50" s="173" t="e">
        <f>NA()</f>
        <v>#N/A</v>
      </c>
      <c r="N50" s="173" t="e">
        <f>NA()</f>
        <v>#N/A</v>
      </c>
      <c r="O50" s="173">
        <f>IF(ISNUMBER('実質公債費比率（分子）の構造'!O$53),'実質公債費比率（分子）の構造'!O$53,NA())</f>
        <v>114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2261</v>
      </c>
      <c r="E56" s="172"/>
      <c r="F56" s="172"/>
      <c r="G56" s="172">
        <f>'将来負担比率（分子）の構造'!J$52</f>
        <v>2369</v>
      </c>
      <c r="H56" s="172"/>
      <c r="I56" s="172"/>
      <c r="J56" s="172">
        <f>'将来負担比率（分子）の構造'!K$52</f>
        <v>2263</v>
      </c>
      <c r="K56" s="172"/>
      <c r="L56" s="172"/>
      <c r="M56" s="172">
        <f>'将来負担比率（分子）の構造'!L$52</f>
        <v>2263</v>
      </c>
      <c r="N56" s="172"/>
      <c r="O56" s="172"/>
      <c r="P56" s="172">
        <f>'将来負担比率（分子）の構造'!M$52</f>
        <v>2193</v>
      </c>
    </row>
    <row r="57" spans="1:16" x14ac:dyDescent="0.15">
      <c r="A57" s="172" t="s">
        <v>42</v>
      </c>
      <c r="B57" s="172"/>
      <c r="C57" s="172"/>
      <c r="D57" s="172">
        <f>'将来負担比率（分子）の構造'!I$51</f>
        <v>173</v>
      </c>
      <c r="E57" s="172"/>
      <c r="F57" s="172"/>
      <c r="G57" s="172">
        <f>'将来負担比率（分子）の構造'!J$51</f>
        <v>265</v>
      </c>
      <c r="H57" s="172"/>
      <c r="I57" s="172"/>
      <c r="J57" s="172">
        <f>'将来負担比率（分子）の構造'!K$51</f>
        <v>271</v>
      </c>
      <c r="K57" s="172"/>
      <c r="L57" s="172"/>
      <c r="M57" s="172">
        <f>'将来負担比率（分子）の構造'!L$51</f>
        <v>116</v>
      </c>
      <c r="N57" s="172"/>
      <c r="O57" s="172"/>
      <c r="P57" s="172">
        <f>'将来負担比率（分子）の構造'!M$51</f>
        <v>311</v>
      </c>
    </row>
    <row r="58" spans="1:16" x14ac:dyDescent="0.15">
      <c r="A58" s="172" t="s">
        <v>41</v>
      </c>
      <c r="B58" s="172"/>
      <c r="C58" s="172"/>
      <c r="D58" s="172">
        <f>'将来負担比率（分子）の構造'!I$50</f>
        <v>2753</v>
      </c>
      <c r="E58" s="172"/>
      <c r="F58" s="172"/>
      <c r="G58" s="172">
        <f>'将来負担比率（分子）の構造'!J$50</f>
        <v>2842</v>
      </c>
      <c r="H58" s="172"/>
      <c r="I58" s="172"/>
      <c r="J58" s="172">
        <f>'将来負担比率（分子）の構造'!K$50</f>
        <v>2719</v>
      </c>
      <c r="K58" s="172"/>
      <c r="L58" s="172"/>
      <c r="M58" s="172">
        <f>'将来負担比率（分子）の構造'!L$50</f>
        <v>2344</v>
      </c>
      <c r="N58" s="172"/>
      <c r="O58" s="172"/>
      <c r="P58" s="172">
        <f>'将来負担比率（分子）の構造'!M$50</f>
        <v>2768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91</v>
      </c>
      <c r="C62" s="172"/>
      <c r="D62" s="172"/>
      <c r="E62" s="172">
        <f>'将来負担比率（分子）の構造'!J$45</f>
        <v>97</v>
      </c>
      <c r="F62" s="172"/>
      <c r="G62" s="172"/>
      <c r="H62" s="172">
        <f>'将来負担比率（分子）の構造'!K$45</f>
        <v>311</v>
      </c>
      <c r="I62" s="172"/>
      <c r="J62" s="172"/>
      <c r="K62" s="172" t="str">
        <f>'将来負担比率（分子）の構造'!L$45</f>
        <v>-</v>
      </c>
      <c r="L62" s="172"/>
      <c r="M62" s="172"/>
      <c r="N62" s="172">
        <f>'将来負担比率（分子）の構造'!M$45</f>
        <v>308</v>
      </c>
      <c r="O62" s="172"/>
      <c r="P62" s="172"/>
    </row>
    <row r="63" spans="1:16" x14ac:dyDescent="0.15">
      <c r="A63" s="172" t="s">
        <v>34</v>
      </c>
      <c r="B63" s="172">
        <f>'将来負担比率（分子）の構造'!I$44</f>
        <v>95</v>
      </c>
      <c r="C63" s="172"/>
      <c r="D63" s="172"/>
      <c r="E63" s="172">
        <f>'将来負担比率（分子）の構造'!J$44</f>
        <v>70</v>
      </c>
      <c r="F63" s="172"/>
      <c r="G63" s="172"/>
      <c r="H63" s="172">
        <f>'将来負担比率（分子）の構造'!K$44</f>
        <v>45</v>
      </c>
      <c r="I63" s="172"/>
      <c r="J63" s="172"/>
      <c r="K63" s="172">
        <f>'将来負担比率（分子）の構造'!L$44</f>
        <v>571</v>
      </c>
      <c r="L63" s="172"/>
      <c r="M63" s="172"/>
      <c r="N63" s="172">
        <f>'将来負担比率（分子）の構造'!M$44</f>
        <v>21</v>
      </c>
      <c r="O63" s="172"/>
      <c r="P63" s="172"/>
    </row>
    <row r="64" spans="1:16" x14ac:dyDescent="0.15">
      <c r="A64" s="172" t="s">
        <v>33</v>
      </c>
      <c r="B64" s="172">
        <f>'将来負担比率（分子）の構造'!I$43</f>
        <v>380</v>
      </c>
      <c r="C64" s="172"/>
      <c r="D64" s="172"/>
      <c r="E64" s="172">
        <f>'将来負担比率（分子）の構造'!J$43</f>
        <v>360</v>
      </c>
      <c r="F64" s="172"/>
      <c r="G64" s="172"/>
      <c r="H64" s="172">
        <f>'将来負担比率（分子）の構造'!K$43</f>
        <v>326</v>
      </c>
      <c r="I64" s="172"/>
      <c r="J64" s="172"/>
      <c r="K64" s="172">
        <f>'将来負担比率（分子）の構造'!L$43</f>
        <v>290</v>
      </c>
      <c r="L64" s="172"/>
      <c r="M64" s="172"/>
      <c r="N64" s="172">
        <f>'将来負担比率（分子）の構造'!M$43</f>
        <v>262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3147</v>
      </c>
      <c r="C66" s="172"/>
      <c r="D66" s="172"/>
      <c r="E66" s="172">
        <f>'将来負担比率（分子）の構造'!J$41</f>
        <v>3281</v>
      </c>
      <c r="F66" s="172"/>
      <c r="G66" s="172"/>
      <c r="H66" s="172">
        <f>'将来負担比率（分子）の構造'!K$41</f>
        <v>3201</v>
      </c>
      <c r="I66" s="172"/>
      <c r="J66" s="172"/>
      <c r="K66" s="172">
        <f>'将来負担比率（分子）の構造'!L$41</f>
        <v>3240</v>
      </c>
      <c r="L66" s="172"/>
      <c r="M66" s="172"/>
      <c r="N66" s="172">
        <f>'将来負担比率（分子）の構造'!M$41</f>
        <v>3074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1553</v>
      </c>
      <c r="C72" s="176">
        <f>基金残高に係る経年分析!G55</f>
        <v>1620</v>
      </c>
      <c r="D72" s="176">
        <f>基金残高に係る経年分析!H55</f>
        <v>1679</v>
      </c>
    </row>
    <row r="73" spans="1:16" x14ac:dyDescent="0.15">
      <c r="A73" s="175" t="s">
        <v>78</v>
      </c>
      <c r="B73" s="176">
        <f>基金残高に係る経年分析!F56</f>
        <v>410</v>
      </c>
      <c r="C73" s="176">
        <f>基金残高に係る経年分析!G56</f>
        <v>410</v>
      </c>
      <c r="D73" s="176">
        <f>基金残高に係る経年分析!H56</f>
        <v>425</v>
      </c>
    </row>
    <row r="74" spans="1:16" x14ac:dyDescent="0.15">
      <c r="A74" s="175" t="s">
        <v>79</v>
      </c>
      <c r="B74" s="176">
        <f>基金残高に係る経年分析!F57</f>
        <v>995</v>
      </c>
      <c r="C74" s="176">
        <f>基金残高に係る経年分析!G57</f>
        <v>893</v>
      </c>
      <c r="D74" s="176">
        <f>基金残高に係る経年分析!H57</f>
        <v>880</v>
      </c>
    </row>
  </sheetData>
  <sheetProtection algorithmName="SHA-512" hashValue="9iZWycE7PPCMihTJ2B0smREAYwPMsAigRJvlZAeZSvczu7B2U8Jczd7EpXKAp9G+zLdp4mJZc1dqq9MJt2D2tA==" saltValue="f1BgZ8SFQ9rUDb50h88F5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228</v>
      </c>
      <c r="C5" s="731"/>
      <c r="D5" s="731"/>
      <c r="E5" s="731"/>
      <c r="F5" s="731"/>
      <c r="G5" s="731"/>
      <c r="H5" s="731"/>
      <c r="I5" s="731"/>
      <c r="J5" s="731"/>
      <c r="K5" s="731"/>
      <c r="L5" s="731"/>
      <c r="M5" s="731"/>
      <c r="N5" s="731"/>
      <c r="O5" s="731"/>
      <c r="P5" s="731"/>
      <c r="Q5" s="732"/>
      <c r="R5" s="717">
        <v>217363</v>
      </c>
      <c r="S5" s="718"/>
      <c r="T5" s="718"/>
      <c r="U5" s="718"/>
      <c r="V5" s="718"/>
      <c r="W5" s="718"/>
      <c r="X5" s="718"/>
      <c r="Y5" s="761"/>
      <c r="Z5" s="779">
        <v>6.3</v>
      </c>
      <c r="AA5" s="779"/>
      <c r="AB5" s="779"/>
      <c r="AC5" s="779"/>
      <c r="AD5" s="780">
        <v>217363</v>
      </c>
      <c r="AE5" s="780"/>
      <c r="AF5" s="780"/>
      <c r="AG5" s="780"/>
      <c r="AH5" s="780"/>
      <c r="AI5" s="780"/>
      <c r="AJ5" s="780"/>
      <c r="AK5" s="780"/>
      <c r="AL5" s="762">
        <v>11.9</v>
      </c>
      <c r="AM5" s="735"/>
      <c r="AN5" s="735"/>
      <c r="AO5" s="763"/>
      <c r="AP5" s="730" t="s">
        <v>229</v>
      </c>
      <c r="AQ5" s="731"/>
      <c r="AR5" s="731"/>
      <c r="AS5" s="731"/>
      <c r="AT5" s="731"/>
      <c r="AU5" s="731"/>
      <c r="AV5" s="731"/>
      <c r="AW5" s="731"/>
      <c r="AX5" s="731"/>
      <c r="AY5" s="731"/>
      <c r="AZ5" s="731"/>
      <c r="BA5" s="731"/>
      <c r="BB5" s="731"/>
      <c r="BC5" s="731"/>
      <c r="BD5" s="731"/>
      <c r="BE5" s="731"/>
      <c r="BF5" s="732"/>
      <c r="BG5" s="664">
        <v>217363</v>
      </c>
      <c r="BH5" s="665"/>
      <c r="BI5" s="665"/>
      <c r="BJ5" s="665"/>
      <c r="BK5" s="665"/>
      <c r="BL5" s="665"/>
      <c r="BM5" s="665"/>
      <c r="BN5" s="666"/>
      <c r="BO5" s="691">
        <v>100</v>
      </c>
      <c r="BP5" s="691"/>
      <c r="BQ5" s="691"/>
      <c r="BR5" s="691"/>
      <c r="BS5" s="692" t="s">
        <v>230</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231</v>
      </c>
      <c r="CS5" s="767"/>
      <c r="CT5" s="767"/>
      <c r="CU5" s="767"/>
      <c r="CV5" s="767"/>
      <c r="CW5" s="767"/>
      <c r="CX5" s="767"/>
      <c r="CY5" s="768"/>
      <c r="CZ5" s="766" t="s">
        <v>222</v>
      </c>
      <c r="DA5" s="767"/>
      <c r="DB5" s="767"/>
      <c r="DC5" s="768"/>
      <c r="DD5" s="766" t="s">
        <v>232</v>
      </c>
      <c r="DE5" s="767"/>
      <c r="DF5" s="767"/>
      <c r="DG5" s="767"/>
      <c r="DH5" s="767"/>
      <c r="DI5" s="767"/>
      <c r="DJ5" s="767"/>
      <c r="DK5" s="767"/>
      <c r="DL5" s="767"/>
      <c r="DM5" s="767"/>
      <c r="DN5" s="767"/>
      <c r="DO5" s="767"/>
      <c r="DP5" s="768"/>
      <c r="DQ5" s="766" t="s">
        <v>233</v>
      </c>
      <c r="DR5" s="767"/>
      <c r="DS5" s="767"/>
      <c r="DT5" s="767"/>
      <c r="DU5" s="767"/>
      <c r="DV5" s="767"/>
      <c r="DW5" s="767"/>
      <c r="DX5" s="767"/>
      <c r="DY5" s="767"/>
      <c r="DZ5" s="767"/>
      <c r="EA5" s="767"/>
      <c r="EB5" s="767"/>
      <c r="EC5" s="768"/>
    </row>
    <row r="6" spans="2:143" ht="11.25" customHeight="1" x14ac:dyDescent="0.15">
      <c r="B6" s="661" t="s">
        <v>234</v>
      </c>
      <c r="C6" s="662"/>
      <c r="D6" s="662"/>
      <c r="E6" s="662"/>
      <c r="F6" s="662"/>
      <c r="G6" s="662"/>
      <c r="H6" s="662"/>
      <c r="I6" s="662"/>
      <c r="J6" s="662"/>
      <c r="K6" s="662"/>
      <c r="L6" s="662"/>
      <c r="M6" s="662"/>
      <c r="N6" s="662"/>
      <c r="O6" s="662"/>
      <c r="P6" s="662"/>
      <c r="Q6" s="663"/>
      <c r="R6" s="664">
        <v>13902</v>
      </c>
      <c r="S6" s="665"/>
      <c r="T6" s="665"/>
      <c r="U6" s="665"/>
      <c r="V6" s="665"/>
      <c r="W6" s="665"/>
      <c r="X6" s="665"/>
      <c r="Y6" s="666"/>
      <c r="Z6" s="691">
        <v>0.4</v>
      </c>
      <c r="AA6" s="691"/>
      <c r="AB6" s="691"/>
      <c r="AC6" s="691"/>
      <c r="AD6" s="692">
        <v>13902</v>
      </c>
      <c r="AE6" s="692"/>
      <c r="AF6" s="692"/>
      <c r="AG6" s="692"/>
      <c r="AH6" s="692"/>
      <c r="AI6" s="692"/>
      <c r="AJ6" s="692"/>
      <c r="AK6" s="692"/>
      <c r="AL6" s="667">
        <v>0.8</v>
      </c>
      <c r="AM6" s="668"/>
      <c r="AN6" s="668"/>
      <c r="AO6" s="693"/>
      <c r="AP6" s="661" t="s">
        <v>235</v>
      </c>
      <c r="AQ6" s="662"/>
      <c r="AR6" s="662"/>
      <c r="AS6" s="662"/>
      <c r="AT6" s="662"/>
      <c r="AU6" s="662"/>
      <c r="AV6" s="662"/>
      <c r="AW6" s="662"/>
      <c r="AX6" s="662"/>
      <c r="AY6" s="662"/>
      <c r="AZ6" s="662"/>
      <c r="BA6" s="662"/>
      <c r="BB6" s="662"/>
      <c r="BC6" s="662"/>
      <c r="BD6" s="662"/>
      <c r="BE6" s="662"/>
      <c r="BF6" s="663"/>
      <c r="BG6" s="664">
        <v>217363</v>
      </c>
      <c r="BH6" s="665"/>
      <c r="BI6" s="665"/>
      <c r="BJ6" s="665"/>
      <c r="BK6" s="665"/>
      <c r="BL6" s="665"/>
      <c r="BM6" s="665"/>
      <c r="BN6" s="666"/>
      <c r="BO6" s="691">
        <v>100</v>
      </c>
      <c r="BP6" s="691"/>
      <c r="BQ6" s="691"/>
      <c r="BR6" s="691"/>
      <c r="BS6" s="692" t="s">
        <v>236</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55562</v>
      </c>
      <c r="CS6" s="665"/>
      <c r="CT6" s="665"/>
      <c r="CU6" s="665"/>
      <c r="CV6" s="665"/>
      <c r="CW6" s="665"/>
      <c r="CX6" s="665"/>
      <c r="CY6" s="666"/>
      <c r="CZ6" s="762">
        <v>1.7</v>
      </c>
      <c r="DA6" s="735"/>
      <c r="DB6" s="735"/>
      <c r="DC6" s="765"/>
      <c r="DD6" s="670" t="s">
        <v>128</v>
      </c>
      <c r="DE6" s="665"/>
      <c r="DF6" s="665"/>
      <c r="DG6" s="665"/>
      <c r="DH6" s="665"/>
      <c r="DI6" s="665"/>
      <c r="DJ6" s="665"/>
      <c r="DK6" s="665"/>
      <c r="DL6" s="665"/>
      <c r="DM6" s="665"/>
      <c r="DN6" s="665"/>
      <c r="DO6" s="665"/>
      <c r="DP6" s="666"/>
      <c r="DQ6" s="670">
        <v>55562</v>
      </c>
      <c r="DR6" s="665"/>
      <c r="DS6" s="665"/>
      <c r="DT6" s="665"/>
      <c r="DU6" s="665"/>
      <c r="DV6" s="665"/>
      <c r="DW6" s="665"/>
      <c r="DX6" s="665"/>
      <c r="DY6" s="665"/>
      <c r="DZ6" s="665"/>
      <c r="EA6" s="665"/>
      <c r="EB6" s="665"/>
      <c r="EC6" s="705"/>
    </row>
    <row r="7" spans="2:143" ht="11.25" customHeight="1" x14ac:dyDescent="0.15">
      <c r="B7" s="661" t="s">
        <v>238</v>
      </c>
      <c r="C7" s="662"/>
      <c r="D7" s="662"/>
      <c r="E7" s="662"/>
      <c r="F7" s="662"/>
      <c r="G7" s="662"/>
      <c r="H7" s="662"/>
      <c r="I7" s="662"/>
      <c r="J7" s="662"/>
      <c r="K7" s="662"/>
      <c r="L7" s="662"/>
      <c r="M7" s="662"/>
      <c r="N7" s="662"/>
      <c r="O7" s="662"/>
      <c r="P7" s="662"/>
      <c r="Q7" s="663"/>
      <c r="R7" s="664">
        <v>55</v>
      </c>
      <c r="S7" s="665"/>
      <c r="T7" s="665"/>
      <c r="U7" s="665"/>
      <c r="V7" s="665"/>
      <c r="W7" s="665"/>
      <c r="X7" s="665"/>
      <c r="Y7" s="666"/>
      <c r="Z7" s="691">
        <v>0</v>
      </c>
      <c r="AA7" s="691"/>
      <c r="AB7" s="691"/>
      <c r="AC7" s="691"/>
      <c r="AD7" s="692">
        <v>55</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56329</v>
      </c>
      <c r="BH7" s="665"/>
      <c r="BI7" s="665"/>
      <c r="BJ7" s="665"/>
      <c r="BK7" s="665"/>
      <c r="BL7" s="665"/>
      <c r="BM7" s="665"/>
      <c r="BN7" s="666"/>
      <c r="BO7" s="691">
        <v>25.9</v>
      </c>
      <c r="BP7" s="691"/>
      <c r="BQ7" s="691"/>
      <c r="BR7" s="691"/>
      <c r="BS7" s="692" t="s">
        <v>236</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908991</v>
      </c>
      <c r="CS7" s="665"/>
      <c r="CT7" s="665"/>
      <c r="CU7" s="665"/>
      <c r="CV7" s="665"/>
      <c r="CW7" s="665"/>
      <c r="CX7" s="665"/>
      <c r="CY7" s="666"/>
      <c r="CZ7" s="691">
        <v>28.3</v>
      </c>
      <c r="DA7" s="691"/>
      <c r="DB7" s="691"/>
      <c r="DC7" s="691"/>
      <c r="DD7" s="670">
        <v>123020</v>
      </c>
      <c r="DE7" s="665"/>
      <c r="DF7" s="665"/>
      <c r="DG7" s="665"/>
      <c r="DH7" s="665"/>
      <c r="DI7" s="665"/>
      <c r="DJ7" s="665"/>
      <c r="DK7" s="665"/>
      <c r="DL7" s="665"/>
      <c r="DM7" s="665"/>
      <c r="DN7" s="665"/>
      <c r="DO7" s="665"/>
      <c r="DP7" s="666"/>
      <c r="DQ7" s="670">
        <v>539831</v>
      </c>
      <c r="DR7" s="665"/>
      <c r="DS7" s="665"/>
      <c r="DT7" s="665"/>
      <c r="DU7" s="665"/>
      <c r="DV7" s="665"/>
      <c r="DW7" s="665"/>
      <c r="DX7" s="665"/>
      <c r="DY7" s="665"/>
      <c r="DZ7" s="665"/>
      <c r="EA7" s="665"/>
      <c r="EB7" s="665"/>
      <c r="EC7" s="705"/>
    </row>
    <row r="8" spans="2:143" ht="11.25" customHeight="1" x14ac:dyDescent="0.15">
      <c r="B8" s="661" t="s">
        <v>241</v>
      </c>
      <c r="C8" s="662"/>
      <c r="D8" s="662"/>
      <c r="E8" s="662"/>
      <c r="F8" s="662"/>
      <c r="G8" s="662"/>
      <c r="H8" s="662"/>
      <c r="I8" s="662"/>
      <c r="J8" s="662"/>
      <c r="K8" s="662"/>
      <c r="L8" s="662"/>
      <c r="M8" s="662"/>
      <c r="N8" s="662"/>
      <c r="O8" s="662"/>
      <c r="P8" s="662"/>
      <c r="Q8" s="663"/>
      <c r="R8" s="664">
        <v>322</v>
      </c>
      <c r="S8" s="665"/>
      <c r="T8" s="665"/>
      <c r="U8" s="665"/>
      <c r="V8" s="665"/>
      <c r="W8" s="665"/>
      <c r="X8" s="665"/>
      <c r="Y8" s="666"/>
      <c r="Z8" s="691">
        <v>0</v>
      </c>
      <c r="AA8" s="691"/>
      <c r="AB8" s="691"/>
      <c r="AC8" s="691"/>
      <c r="AD8" s="692">
        <v>322</v>
      </c>
      <c r="AE8" s="692"/>
      <c r="AF8" s="692"/>
      <c r="AG8" s="692"/>
      <c r="AH8" s="692"/>
      <c r="AI8" s="692"/>
      <c r="AJ8" s="692"/>
      <c r="AK8" s="692"/>
      <c r="AL8" s="667">
        <v>0</v>
      </c>
      <c r="AM8" s="668"/>
      <c r="AN8" s="668"/>
      <c r="AO8" s="693"/>
      <c r="AP8" s="661" t="s">
        <v>242</v>
      </c>
      <c r="AQ8" s="662"/>
      <c r="AR8" s="662"/>
      <c r="AS8" s="662"/>
      <c r="AT8" s="662"/>
      <c r="AU8" s="662"/>
      <c r="AV8" s="662"/>
      <c r="AW8" s="662"/>
      <c r="AX8" s="662"/>
      <c r="AY8" s="662"/>
      <c r="AZ8" s="662"/>
      <c r="BA8" s="662"/>
      <c r="BB8" s="662"/>
      <c r="BC8" s="662"/>
      <c r="BD8" s="662"/>
      <c r="BE8" s="662"/>
      <c r="BF8" s="663"/>
      <c r="BG8" s="664">
        <v>2011</v>
      </c>
      <c r="BH8" s="665"/>
      <c r="BI8" s="665"/>
      <c r="BJ8" s="665"/>
      <c r="BK8" s="665"/>
      <c r="BL8" s="665"/>
      <c r="BM8" s="665"/>
      <c r="BN8" s="666"/>
      <c r="BO8" s="691">
        <v>0.9</v>
      </c>
      <c r="BP8" s="691"/>
      <c r="BQ8" s="691"/>
      <c r="BR8" s="691"/>
      <c r="BS8" s="692" t="s">
        <v>128</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625739</v>
      </c>
      <c r="CS8" s="665"/>
      <c r="CT8" s="665"/>
      <c r="CU8" s="665"/>
      <c r="CV8" s="665"/>
      <c r="CW8" s="665"/>
      <c r="CX8" s="665"/>
      <c r="CY8" s="666"/>
      <c r="CZ8" s="691">
        <v>19.5</v>
      </c>
      <c r="DA8" s="691"/>
      <c r="DB8" s="691"/>
      <c r="DC8" s="691"/>
      <c r="DD8" s="670" t="s">
        <v>236</v>
      </c>
      <c r="DE8" s="665"/>
      <c r="DF8" s="665"/>
      <c r="DG8" s="665"/>
      <c r="DH8" s="665"/>
      <c r="DI8" s="665"/>
      <c r="DJ8" s="665"/>
      <c r="DK8" s="665"/>
      <c r="DL8" s="665"/>
      <c r="DM8" s="665"/>
      <c r="DN8" s="665"/>
      <c r="DO8" s="665"/>
      <c r="DP8" s="666"/>
      <c r="DQ8" s="670">
        <v>305391</v>
      </c>
      <c r="DR8" s="665"/>
      <c r="DS8" s="665"/>
      <c r="DT8" s="665"/>
      <c r="DU8" s="665"/>
      <c r="DV8" s="665"/>
      <c r="DW8" s="665"/>
      <c r="DX8" s="665"/>
      <c r="DY8" s="665"/>
      <c r="DZ8" s="665"/>
      <c r="EA8" s="665"/>
      <c r="EB8" s="665"/>
      <c r="EC8" s="705"/>
    </row>
    <row r="9" spans="2:143" ht="11.25" customHeight="1" x14ac:dyDescent="0.15">
      <c r="B9" s="661" t="s">
        <v>244</v>
      </c>
      <c r="C9" s="662"/>
      <c r="D9" s="662"/>
      <c r="E9" s="662"/>
      <c r="F9" s="662"/>
      <c r="G9" s="662"/>
      <c r="H9" s="662"/>
      <c r="I9" s="662"/>
      <c r="J9" s="662"/>
      <c r="K9" s="662"/>
      <c r="L9" s="662"/>
      <c r="M9" s="662"/>
      <c r="N9" s="662"/>
      <c r="O9" s="662"/>
      <c r="P9" s="662"/>
      <c r="Q9" s="663"/>
      <c r="R9" s="664">
        <v>388</v>
      </c>
      <c r="S9" s="665"/>
      <c r="T9" s="665"/>
      <c r="U9" s="665"/>
      <c r="V9" s="665"/>
      <c r="W9" s="665"/>
      <c r="X9" s="665"/>
      <c r="Y9" s="666"/>
      <c r="Z9" s="691">
        <v>0</v>
      </c>
      <c r="AA9" s="691"/>
      <c r="AB9" s="691"/>
      <c r="AC9" s="691"/>
      <c r="AD9" s="692">
        <v>388</v>
      </c>
      <c r="AE9" s="692"/>
      <c r="AF9" s="692"/>
      <c r="AG9" s="692"/>
      <c r="AH9" s="692"/>
      <c r="AI9" s="692"/>
      <c r="AJ9" s="692"/>
      <c r="AK9" s="692"/>
      <c r="AL9" s="667">
        <v>0</v>
      </c>
      <c r="AM9" s="668"/>
      <c r="AN9" s="668"/>
      <c r="AO9" s="693"/>
      <c r="AP9" s="661" t="s">
        <v>245</v>
      </c>
      <c r="AQ9" s="662"/>
      <c r="AR9" s="662"/>
      <c r="AS9" s="662"/>
      <c r="AT9" s="662"/>
      <c r="AU9" s="662"/>
      <c r="AV9" s="662"/>
      <c r="AW9" s="662"/>
      <c r="AX9" s="662"/>
      <c r="AY9" s="662"/>
      <c r="AZ9" s="662"/>
      <c r="BA9" s="662"/>
      <c r="BB9" s="662"/>
      <c r="BC9" s="662"/>
      <c r="BD9" s="662"/>
      <c r="BE9" s="662"/>
      <c r="BF9" s="663"/>
      <c r="BG9" s="664">
        <v>48258</v>
      </c>
      <c r="BH9" s="665"/>
      <c r="BI9" s="665"/>
      <c r="BJ9" s="665"/>
      <c r="BK9" s="665"/>
      <c r="BL9" s="665"/>
      <c r="BM9" s="665"/>
      <c r="BN9" s="666"/>
      <c r="BO9" s="691">
        <v>22.2</v>
      </c>
      <c r="BP9" s="691"/>
      <c r="BQ9" s="691"/>
      <c r="BR9" s="691"/>
      <c r="BS9" s="692" t="s">
        <v>236</v>
      </c>
      <c r="BT9" s="692"/>
      <c r="BU9" s="692"/>
      <c r="BV9" s="692"/>
      <c r="BW9" s="692"/>
      <c r="BX9" s="692"/>
      <c r="BY9" s="692"/>
      <c r="BZ9" s="692"/>
      <c r="CA9" s="692"/>
      <c r="CB9" s="750"/>
      <c r="CD9" s="706" t="s">
        <v>246</v>
      </c>
      <c r="CE9" s="703"/>
      <c r="CF9" s="703"/>
      <c r="CG9" s="703"/>
      <c r="CH9" s="703"/>
      <c r="CI9" s="703"/>
      <c r="CJ9" s="703"/>
      <c r="CK9" s="703"/>
      <c r="CL9" s="703"/>
      <c r="CM9" s="703"/>
      <c r="CN9" s="703"/>
      <c r="CO9" s="703"/>
      <c r="CP9" s="703"/>
      <c r="CQ9" s="704"/>
      <c r="CR9" s="664">
        <v>237831</v>
      </c>
      <c r="CS9" s="665"/>
      <c r="CT9" s="665"/>
      <c r="CU9" s="665"/>
      <c r="CV9" s="665"/>
      <c r="CW9" s="665"/>
      <c r="CX9" s="665"/>
      <c r="CY9" s="666"/>
      <c r="CZ9" s="691">
        <v>7.4</v>
      </c>
      <c r="DA9" s="691"/>
      <c r="DB9" s="691"/>
      <c r="DC9" s="691"/>
      <c r="DD9" s="670">
        <v>3168</v>
      </c>
      <c r="DE9" s="665"/>
      <c r="DF9" s="665"/>
      <c r="DG9" s="665"/>
      <c r="DH9" s="665"/>
      <c r="DI9" s="665"/>
      <c r="DJ9" s="665"/>
      <c r="DK9" s="665"/>
      <c r="DL9" s="665"/>
      <c r="DM9" s="665"/>
      <c r="DN9" s="665"/>
      <c r="DO9" s="665"/>
      <c r="DP9" s="666"/>
      <c r="DQ9" s="670">
        <v>200744</v>
      </c>
      <c r="DR9" s="665"/>
      <c r="DS9" s="665"/>
      <c r="DT9" s="665"/>
      <c r="DU9" s="665"/>
      <c r="DV9" s="665"/>
      <c r="DW9" s="665"/>
      <c r="DX9" s="665"/>
      <c r="DY9" s="665"/>
      <c r="DZ9" s="665"/>
      <c r="EA9" s="665"/>
      <c r="EB9" s="665"/>
      <c r="EC9" s="705"/>
    </row>
    <row r="10" spans="2:143" ht="11.25" customHeight="1" x14ac:dyDescent="0.15">
      <c r="B10" s="661" t="s">
        <v>247</v>
      </c>
      <c r="C10" s="662"/>
      <c r="D10" s="662"/>
      <c r="E10" s="662"/>
      <c r="F10" s="662"/>
      <c r="G10" s="662"/>
      <c r="H10" s="662"/>
      <c r="I10" s="662"/>
      <c r="J10" s="662"/>
      <c r="K10" s="662"/>
      <c r="L10" s="662"/>
      <c r="M10" s="662"/>
      <c r="N10" s="662"/>
      <c r="O10" s="662"/>
      <c r="P10" s="662"/>
      <c r="Q10" s="663"/>
      <c r="R10" s="664" t="s">
        <v>236</v>
      </c>
      <c r="S10" s="665"/>
      <c r="T10" s="665"/>
      <c r="U10" s="665"/>
      <c r="V10" s="665"/>
      <c r="W10" s="665"/>
      <c r="X10" s="665"/>
      <c r="Y10" s="666"/>
      <c r="Z10" s="691" t="s">
        <v>128</v>
      </c>
      <c r="AA10" s="691"/>
      <c r="AB10" s="691"/>
      <c r="AC10" s="691"/>
      <c r="AD10" s="692" t="s">
        <v>236</v>
      </c>
      <c r="AE10" s="692"/>
      <c r="AF10" s="692"/>
      <c r="AG10" s="692"/>
      <c r="AH10" s="692"/>
      <c r="AI10" s="692"/>
      <c r="AJ10" s="692"/>
      <c r="AK10" s="692"/>
      <c r="AL10" s="667" t="s">
        <v>128</v>
      </c>
      <c r="AM10" s="668"/>
      <c r="AN10" s="668"/>
      <c r="AO10" s="693"/>
      <c r="AP10" s="661" t="s">
        <v>248</v>
      </c>
      <c r="AQ10" s="662"/>
      <c r="AR10" s="662"/>
      <c r="AS10" s="662"/>
      <c r="AT10" s="662"/>
      <c r="AU10" s="662"/>
      <c r="AV10" s="662"/>
      <c r="AW10" s="662"/>
      <c r="AX10" s="662"/>
      <c r="AY10" s="662"/>
      <c r="AZ10" s="662"/>
      <c r="BA10" s="662"/>
      <c r="BB10" s="662"/>
      <c r="BC10" s="662"/>
      <c r="BD10" s="662"/>
      <c r="BE10" s="662"/>
      <c r="BF10" s="663"/>
      <c r="BG10" s="664">
        <v>5279</v>
      </c>
      <c r="BH10" s="665"/>
      <c r="BI10" s="665"/>
      <c r="BJ10" s="665"/>
      <c r="BK10" s="665"/>
      <c r="BL10" s="665"/>
      <c r="BM10" s="665"/>
      <c r="BN10" s="666"/>
      <c r="BO10" s="691">
        <v>2.4</v>
      </c>
      <c r="BP10" s="691"/>
      <c r="BQ10" s="691"/>
      <c r="BR10" s="691"/>
      <c r="BS10" s="692" t="s">
        <v>236</v>
      </c>
      <c r="BT10" s="692"/>
      <c r="BU10" s="692"/>
      <c r="BV10" s="692"/>
      <c r="BW10" s="692"/>
      <c r="BX10" s="692"/>
      <c r="BY10" s="692"/>
      <c r="BZ10" s="692"/>
      <c r="CA10" s="692"/>
      <c r="CB10" s="750"/>
      <c r="CD10" s="706" t="s">
        <v>249</v>
      </c>
      <c r="CE10" s="703"/>
      <c r="CF10" s="703"/>
      <c r="CG10" s="703"/>
      <c r="CH10" s="703"/>
      <c r="CI10" s="703"/>
      <c r="CJ10" s="703"/>
      <c r="CK10" s="703"/>
      <c r="CL10" s="703"/>
      <c r="CM10" s="703"/>
      <c r="CN10" s="703"/>
      <c r="CO10" s="703"/>
      <c r="CP10" s="703"/>
      <c r="CQ10" s="704"/>
      <c r="CR10" s="664">
        <v>81</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81</v>
      </c>
      <c r="DR10" s="665"/>
      <c r="DS10" s="665"/>
      <c r="DT10" s="665"/>
      <c r="DU10" s="665"/>
      <c r="DV10" s="665"/>
      <c r="DW10" s="665"/>
      <c r="DX10" s="665"/>
      <c r="DY10" s="665"/>
      <c r="DZ10" s="665"/>
      <c r="EA10" s="665"/>
      <c r="EB10" s="665"/>
      <c r="EC10" s="705"/>
    </row>
    <row r="11" spans="2:143" ht="11.25" customHeight="1" x14ac:dyDescent="0.15">
      <c r="B11" s="661" t="s">
        <v>250</v>
      </c>
      <c r="C11" s="662"/>
      <c r="D11" s="662"/>
      <c r="E11" s="662"/>
      <c r="F11" s="662"/>
      <c r="G11" s="662"/>
      <c r="H11" s="662"/>
      <c r="I11" s="662"/>
      <c r="J11" s="662"/>
      <c r="K11" s="662"/>
      <c r="L11" s="662"/>
      <c r="M11" s="662"/>
      <c r="N11" s="662"/>
      <c r="O11" s="662"/>
      <c r="P11" s="662"/>
      <c r="Q11" s="663"/>
      <c r="R11" s="664">
        <v>37060</v>
      </c>
      <c r="S11" s="665"/>
      <c r="T11" s="665"/>
      <c r="U11" s="665"/>
      <c r="V11" s="665"/>
      <c r="W11" s="665"/>
      <c r="X11" s="665"/>
      <c r="Y11" s="666"/>
      <c r="Z11" s="667">
        <v>1.1000000000000001</v>
      </c>
      <c r="AA11" s="668"/>
      <c r="AB11" s="668"/>
      <c r="AC11" s="669"/>
      <c r="AD11" s="670">
        <v>37060</v>
      </c>
      <c r="AE11" s="665"/>
      <c r="AF11" s="665"/>
      <c r="AG11" s="665"/>
      <c r="AH11" s="665"/>
      <c r="AI11" s="665"/>
      <c r="AJ11" s="665"/>
      <c r="AK11" s="666"/>
      <c r="AL11" s="667">
        <v>2</v>
      </c>
      <c r="AM11" s="668"/>
      <c r="AN11" s="668"/>
      <c r="AO11" s="693"/>
      <c r="AP11" s="661" t="s">
        <v>251</v>
      </c>
      <c r="AQ11" s="662"/>
      <c r="AR11" s="662"/>
      <c r="AS11" s="662"/>
      <c r="AT11" s="662"/>
      <c r="AU11" s="662"/>
      <c r="AV11" s="662"/>
      <c r="AW11" s="662"/>
      <c r="AX11" s="662"/>
      <c r="AY11" s="662"/>
      <c r="AZ11" s="662"/>
      <c r="BA11" s="662"/>
      <c r="BB11" s="662"/>
      <c r="BC11" s="662"/>
      <c r="BD11" s="662"/>
      <c r="BE11" s="662"/>
      <c r="BF11" s="663"/>
      <c r="BG11" s="664">
        <v>781</v>
      </c>
      <c r="BH11" s="665"/>
      <c r="BI11" s="665"/>
      <c r="BJ11" s="665"/>
      <c r="BK11" s="665"/>
      <c r="BL11" s="665"/>
      <c r="BM11" s="665"/>
      <c r="BN11" s="666"/>
      <c r="BO11" s="691">
        <v>0.4</v>
      </c>
      <c r="BP11" s="691"/>
      <c r="BQ11" s="691"/>
      <c r="BR11" s="691"/>
      <c r="BS11" s="692" t="s">
        <v>236</v>
      </c>
      <c r="BT11" s="692"/>
      <c r="BU11" s="692"/>
      <c r="BV11" s="692"/>
      <c r="BW11" s="692"/>
      <c r="BX11" s="692"/>
      <c r="BY11" s="692"/>
      <c r="BZ11" s="692"/>
      <c r="CA11" s="692"/>
      <c r="CB11" s="750"/>
      <c r="CD11" s="706" t="s">
        <v>252</v>
      </c>
      <c r="CE11" s="703"/>
      <c r="CF11" s="703"/>
      <c r="CG11" s="703"/>
      <c r="CH11" s="703"/>
      <c r="CI11" s="703"/>
      <c r="CJ11" s="703"/>
      <c r="CK11" s="703"/>
      <c r="CL11" s="703"/>
      <c r="CM11" s="703"/>
      <c r="CN11" s="703"/>
      <c r="CO11" s="703"/>
      <c r="CP11" s="703"/>
      <c r="CQ11" s="704"/>
      <c r="CR11" s="664">
        <v>300443</v>
      </c>
      <c r="CS11" s="665"/>
      <c r="CT11" s="665"/>
      <c r="CU11" s="665"/>
      <c r="CV11" s="665"/>
      <c r="CW11" s="665"/>
      <c r="CX11" s="665"/>
      <c r="CY11" s="666"/>
      <c r="CZ11" s="691">
        <v>9.4</v>
      </c>
      <c r="DA11" s="691"/>
      <c r="DB11" s="691"/>
      <c r="DC11" s="691"/>
      <c r="DD11" s="670">
        <v>5208</v>
      </c>
      <c r="DE11" s="665"/>
      <c r="DF11" s="665"/>
      <c r="DG11" s="665"/>
      <c r="DH11" s="665"/>
      <c r="DI11" s="665"/>
      <c r="DJ11" s="665"/>
      <c r="DK11" s="665"/>
      <c r="DL11" s="665"/>
      <c r="DM11" s="665"/>
      <c r="DN11" s="665"/>
      <c r="DO11" s="665"/>
      <c r="DP11" s="666"/>
      <c r="DQ11" s="670">
        <v>116144</v>
      </c>
      <c r="DR11" s="665"/>
      <c r="DS11" s="665"/>
      <c r="DT11" s="665"/>
      <c r="DU11" s="665"/>
      <c r="DV11" s="665"/>
      <c r="DW11" s="665"/>
      <c r="DX11" s="665"/>
      <c r="DY11" s="665"/>
      <c r="DZ11" s="665"/>
      <c r="EA11" s="665"/>
      <c r="EB11" s="665"/>
      <c r="EC11" s="705"/>
    </row>
    <row r="12" spans="2:143" ht="11.25" customHeight="1" x14ac:dyDescent="0.15">
      <c r="B12" s="661" t="s">
        <v>253</v>
      </c>
      <c r="C12" s="662"/>
      <c r="D12" s="662"/>
      <c r="E12" s="662"/>
      <c r="F12" s="662"/>
      <c r="G12" s="662"/>
      <c r="H12" s="662"/>
      <c r="I12" s="662"/>
      <c r="J12" s="662"/>
      <c r="K12" s="662"/>
      <c r="L12" s="662"/>
      <c r="M12" s="662"/>
      <c r="N12" s="662"/>
      <c r="O12" s="662"/>
      <c r="P12" s="662"/>
      <c r="Q12" s="663"/>
      <c r="R12" s="664" t="s">
        <v>236</v>
      </c>
      <c r="S12" s="665"/>
      <c r="T12" s="665"/>
      <c r="U12" s="665"/>
      <c r="V12" s="665"/>
      <c r="W12" s="665"/>
      <c r="X12" s="665"/>
      <c r="Y12" s="666"/>
      <c r="Z12" s="691" t="s">
        <v>236</v>
      </c>
      <c r="AA12" s="691"/>
      <c r="AB12" s="691"/>
      <c r="AC12" s="691"/>
      <c r="AD12" s="692" t="s">
        <v>128</v>
      </c>
      <c r="AE12" s="692"/>
      <c r="AF12" s="692"/>
      <c r="AG12" s="692"/>
      <c r="AH12" s="692"/>
      <c r="AI12" s="692"/>
      <c r="AJ12" s="692"/>
      <c r="AK12" s="692"/>
      <c r="AL12" s="667" t="s">
        <v>128</v>
      </c>
      <c r="AM12" s="668"/>
      <c r="AN12" s="668"/>
      <c r="AO12" s="693"/>
      <c r="AP12" s="661" t="s">
        <v>254</v>
      </c>
      <c r="AQ12" s="662"/>
      <c r="AR12" s="662"/>
      <c r="AS12" s="662"/>
      <c r="AT12" s="662"/>
      <c r="AU12" s="662"/>
      <c r="AV12" s="662"/>
      <c r="AW12" s="662"/>
      <c r="AX12" s="662"/>
      <c r="AY12" s="662"/>
      <c r="AZ12" s="662"/>
      <c r="BA12" s="662"/>
      <c r="BB12" s="662"/>
      <c r="BC12" s="662"/>
      <c r="BD12" s="662"/>
      <c r="BE12" s="662"/>
      <c r="BF12" s="663"/>
      <c r="BG12" s="664">
        <v>145765</v>
      </c>
      <c r="BH12" s="665"/>
      <c r="BI12" s="665"/>
      <c r="BJ12" s="665"/>
      <c r="BK12" s="665"/>
      <c r="BL12" s="665"/>
      <c r="BM12" s="665"/>
      <c r="BN12" s="666"/>
      <c r="BO12" s="691">
        <v>67.099999999999994</v>
      </c>
      <c r="BP12" s="691"/>
      <c r="BQ12" s="691"/>
      <c r="BR12" s="691"/>
      <c r="BS12" s="692" t="s">
        <v>128</v>
      </c>
      <c r="BT12" s="692"/>
      <c r="BU12" s="692"/>
      <c r="BV12" s="692"/>
      <c r="BW12" s="692"/>
      <c r="BX12" s="692"/>
      <c r="BY12" s="692"/>
      <c r="BZ12" s="692"/>
      <c r="CA12" s="692"/>
      <c r="CB12" s="750"/>
      <c r="CD12" s="706" t="s">
        <v>255</v>
      </c>
      <c r="CE12" s="703"/>
      <c r="CF12" s="703"/>
      <c r="CG12" s="703"/>
      <c r="CH12" s="703"/>
      <c r="CI12" s="703"/>
      <c r="CJ12" s="703"/>
      <c r="CK12" s="703"/>
      <c r="CL12" s="703"/>
      <c r="CM12" s="703"/>
      <c r="CN12" s="703"/>
      <c r="CO12" s="703"/>
      <c r="CP12" s="703"/>
      <c r="CQ12" s="704"/>
      <c r="CR12" s="664">
        <v>113581</v>
      </c>
      <c r="CS12" s="665"/>
      <c r="CT12" s="665"/>
      <c r="CU12" s="665"/>
      <c r="CV12" s="665"/>
      <c r="CW12" s="665"/>
      <c r="CX12" s="665"/>
      <c r="CY12" s="666"/>
      <c r="CZ12" s="691">
        <v>3.5</v>
      </c>
      <c r="DA12" s="691"/>
      <c r="DB12" s="691"/>
      <c r="DC12" s="691"/>
      <c r="DD12" s="670" t="s">
        <v>128</v>
      </c>
      <c r="DE12" s="665"/>
      <c r="DF12" s="665"/>
      <c r="DG12" s="665"/>
      <c r="DH12" s="665"/>
      <c r="DI12" s="665"/>
      <c r="DJ12" s="665"/>
      <c r="DK12" s="665"/>
      <c r="DL12" s="665"/>
      <c r="DM12" s="665"/>
      <c r="DN12" s="665"/>
      <c r="DO12" s="665"/>
      <c r="DP12" s="666"/>
      <c r="DQ12" s="670">
        <v>92750</v>
      </c>
      <c r="DR12" s="665"/>
      <c r="DS12" s="665"/>
      <c r="DT12" s="665"/>
      <c r="DU12" s="665"/>
      <c r="DV12" s="665"/>
      <c r="DW12" s="665"/>
      <c r="DX12" s="665"/>
      <c r="DY12" s="665"/>
      <c r="DZ12" s="665"/>
      <c r="EA12" s="665"/>
      <c r="EB12" s="665"/>
      <c r="EC12" s="705"/>
    </row>
    <row r="13" spans="2:143" ht="11.25" customHeight="1" x14ac:dyDescent="0.15">
      <c r="B13" s="661" t="s">
        <v>256</v>
      </c>
      <c r="C13" s="662"/>
      <c r="D13" s="662"/>
      <c r="E13" s="662"/>
      <c r="F13" s="662"/>
      <c r="G13" s="662"/>
      <c r="H13" s="662"/>
      <c r="I13" s="662"/>
      <c r="J13" s="662"/>
      <c r="K13" s="662"/>
      <c r="L13" s="662"/>
      <c r="M13" s="662"/>
      <c r="N13" s="662"/>
      <c r="O13" s="662"/>
      <c r="P13" s="662"/>
      <c r="Q13" s="663"/>
      <c r="R13" s="664" t="s">
        <v>236</v>
      </c>
      <c r="S13" s="665"/>
      <c r="T13" s="665"/>
      <c r="U13" s="665"/>
      <c r="V13" s="665"/>
      <c r="W13" s="665"/>
      <c r="X13" s="665"/>
      <c r="Y13" s="666"/>
      <c r="Z13" s="691" t="s">
        <v>236</v>
      </c>
      <c r="AA13" s="691"/>
      <c r="AB13" s="691"/>
      <c r="AC13" s="691"/>
      <c r="AD13" s="692" t="s">
        <v>236</v>
      </c>
      <c r="AE13" s="692"/>
      <c r="AF13" s="692"/>
      <c r="AG13" s="692"/>
      <c r="AH13" s="692"/>
      <c r="AI13" s="692"/>
      <c r="AJ13" s="692"/>
      <c r="AK13" s="692"/>
      <c r="AL13" s="667" t="s">
        <v>128</v>
      </c>
      <c r="AM13" s="668"/>
      <c r="AN13" s="668"/>
      <c r="AO13" s="693"/>
      <c r="AP13" s="661" t="s">
        <v>257</v>
      </c>
      <c r="AQ13" s="662"/>
      <c r="AR13" s="662"/>
      <c r="AS13" s="662"/>
      <c r="AT13" s="662"/>
      <c r="AU13" s="662"/>
      <c r="AV13" s="662"/>
      <c r="AW13" s="662"/>
      <c r="AX13" s="662"/>
      <c r="AY13" s="662"/>
      <c r="AZ13" s="662"/>
      <c r="BA13" s="662"/>
      <c r="BB13" s="662"/>
      <c r="BC13" s="662"/>
      <c r="BD13" s="662"/>
      <c r="BE13" s="662"/>
      <c r="BF13" s="663"/>
      <c r="BG13" s="664">
        <v>65670</v>
      </c>
      <c r="BH13" s="665"/>
      <c r="BI13" s="665"/>
      <c r="BJ13" s="665"/>
      <c r="BK13" s="665"/>
      <c r="BL13" s="665"/>
      <c r="BM13" s="665"/>
      <c r="BN13" s="666"/>
      <c r="BO13" s="691">
        <v>30.2</v>
      </c>
      <c r="BP13" s="691"/>
      <c r="BQ13" s="691"/>
      <c r="BR13" s="691"/>
      <c r="BS13" s="692" t="s">
        <v>128</v>
      </c>
      <c r="BT13" s="692"/>
      <c r="BU13" s="692"/>
      <c r="BV13" s="692"/>
      <c r="BW13" s="692"/>
      <c r="BX13" s="692"/>
      <c r="BY13" s="692"/>
      <c r="BZ13" s="692"/>
      <c r="CA13" s="692"/>
      <c r="CB13" s="750"/>
      <c r="CD13" s="706" t="s">
        <v>258</v>
      </c>
      <c r="CE13" s="703"/>
      <c r="CF13" s="703"/>
      <c r="CG13" s="703"/>
      <c r="CH13" s="703"/>
      <c r="CI13" s="703"/>
      <c r="CJ13" s="703"/>
      <c r="CK13" s="703"/>
      <c r="CL13" s="703"/>
      <c r="CM13" s="703"/>
      <c r="CN13" s="703"/>
      <c r="CO13" s="703"/>
      <c r="CP13" s="703"/>
      <c r="CQ13" s="704"/>
      <c r="CR13" s="664">
        <v>219332</v>
      </c>
      <c r="CS13" s="665"/>
      <c r="CT13" s="665"/>
      <c r="CU13" s="665"/>
      <c r="CV13" s="665"/>
      <c r="CW13" s="665"/>
      <c r="CX13" s="665"/>
      <c r="CY13" s="666"/>
      <c r="CZ13" s="691">
        <v>6.8</v>
      </c>
      <c r="DA13" s="691"/>
      <c r="DB13" s="691"/>
      <c r="DC13" s="691"/>
      <c r="DD13" s="670">
        <v>142213</v>
      </c>
      <c r="DE13" s="665"/>
      <c r="DF13" s="665"/>
      <c r="DG13" s="665"/>
      <c r="DH13" s="665"/>
      <c r="DI13" s="665"/>
      <c r="DJ13" s="665"/>
      <c r="DK13" s="665"/>
      <c r="DL13" s="665"/>
      <c r="DM13" s="665"/>
      <c r="DN13" s="665"/>
      <c r="DO13" s="665"/>
      <c r="DP13" s="666"/>
      <c r="DQ13" s="670">
        <v>102425</v>
      </c>
      <c r="DR13" s="665"/>
      <c r="DS13" s="665"/>
      <c r="DT13" s="665"/>
      <c r="DU13" s="665"/>
      <c r="DV13" s="665"/>
      <c r="DW13" s="665"/>
      <c r="DX13" s="665"/>
      <c r="DY13" s="665"/>
      <c r="DZ13" s="665"/>
      <c r="EA13" s="665"/>
      <c r="EB13" s="665"/>
      <c r="EC13" s="705"/>
    </row>
    <row r="14" spans="2:143" ht="11.25" customHeight="1" x14ac:dyDescent="0.15">
      <c r="B14" s="661" t="s">
        <v>259</v>
      </c>
      <c r="C14" s="662"/>
      <c r="D14" s="662"/>
      <c r="E14" s="662"/>
      <c r="F14" s="662"/>
      <c r="G14" s="662"/>
      <c r="H14" s="662"/>
      <c r="I14" s="662"/>
      <c r="J14" s="662"/>
      <c r="K14" s="662"/>
      <c r="L14" s="662"/>
      <c r="M14" s="662"/>
      <c r="N14" s="662"/>
      <c r="O14" s="662"/>
      <c r="P14" s="662"/>
      <c r="Q14" s="663"/>
      <c r="R14" s="664" t="s">
        <v>236</v>
      </c>
      <c r="S14" s="665"/>
      <c r="T14" s="665"/>
      <c r="U14" s="665"/>
      <c r="V14" s="665"/>
      <c r="W14" s="665"/>
      <c r="X14" s="665"/>
      <c r="Y14" s="666"/>
      <c r="Z14" s="691" t="s">
        <v>236</v>
      </c>
      <c r="AA14" s="691"/>
      <c r="AB14" s="691"/>
      <c r="AC14" s="691"/>
      <c r="AD14" s="692" t="s">
        <v>236</v>
      </c>
      <c r="AE14" s="692"/>
      <c r="AF14" s="692"/>
      <c r="AG14" s="692"/>
      <c r="AH14" s="692"/>
      <c r="AI14" s="692"/>
      <c r="AJ14" s="692"/>
      <c r="AK14" s="692"/>
      <c r="AL14" s="667" t="s">
        <v>236</v>
      </c>
      <c r="AM14" s="668"/>
      <c r="AN14" s="668"/>
      <c r="AO14" s="693"/>
      <c r="AP14" s="661" t="s">
        <v>260</v>
      </c>
      <c r="AQ14" s="662"/>
      <c r="AR14" s="662"/>
      <c r="AS14" s="662"/>
      <c r="AT14" s="662"/>
      <c r="AU14" s="662"/>
      <c r="AV14" s="662"/>
      <c r="AW14" s="662"/>
      <c r="AX14" s="662"/>
      <c r="AY14" s="662"/>
      <c r="AZ14" s="662"/>
      <c r="BA14" s="662"/>
      <c r="BB14" s="662"/>
      <c r="BC14" s="662"/>
      <c r="BD14" s="662"/>
      <c r="BE14" s="662"/>
      <c r="BF14" s="663"/>
      <c r="BG14" s="664">
        <v>8131</v>
      </c>
      <c r="BH14" s="665"/>
      <c r="BI14" s="665"/>
      <c r="BJ14" s="665"/>
      <c r="BK14" s="665"/>
      <c r="BL14" s="665"/>
      <c r="BM14" s="665"/>
      <c r="BN14" s="666"/>
      <c r="BO14" s="691">
        <v>3.7</v>
      </c>
      <c r="BP14" s="691"/>
      <c r="BQ14" s="691"/>
      <c r="BR14" s="691"/>
      <c r="BS14" s="692" t="s">
        <v>236</v>
      </c>
      <c r="BT14" s="692"/>
      <c r="BU14" s="692"/>
      <c r="BV14" s="692"/>
      <c r="BW14" s="692"/>
      <c r="BX14" s="692"/>
      <c r="BY14" s="692"/>
      <c r="BZ14" s="692"/>
      <c r="CA14" s="692"/>
      <c r="CB14" s="750"/>
      <c r="CD14" s="706" t="s">
        <v>261</v>
      </c>
      <c r="CE14" s="703"/>
      <c r="CF14" s="703"/>
      <c r="CG14" s="703"/>
      <c r="CH14" s="703"/>
      <c r="CI14" s="703"/>
      <c r="CJ14" s="703"/>
      <c r="CK14" s="703"/>
      <c r="CL14" s="703"/>
      <c r="CM14" s="703"/>
      <c r="CN14" s="703"/>
      <c r="CO14" s="703"/>
      <c r="CP14" s="703"/>
      <c r="CQ14" s="704"/>
      <c r="CR14" s="664">
        <v>78374</v>
      </c>
      <c r="CS14" s="665"/>
      <c r="CT14" s="665"/>
      <c r="CU14" s="665"/>
      <c r="CV14" s="665"/>
      <c r="CW14" s="665"/>
      <c r="CX14" s="665"/>
      <c r="CY14" s="666"/>
      <c r="CZ14" s="691">
        <v>2.4</v>
      </c>
      <c r="DA14" s="691"/>
      <c r="DB14" s="691"/>
      <c r="DC14" s="691"/>
      <c r="DD14" s="670" t="s">
        <v>128</v>
      </c>
      <c r="DE14" s="665"/>
      <c r="DF14" s="665"/>
      <c r="DG14" s="665"/>
      <c r="DH14" s="665"/>
      <c r="DI14" s="665"/>
      <c r="DJ14" s="665"/>
      <c r="DK14" s="665"/>
      <c r="DL14" s="665"/>
      <c r="DM14" s="665"/>
      <c r="DN14" s="665"/>
      <c r="DO14" s="665"/>
      <c r="DP14" s="666"/>
      <c r="DQ14" s="670">
        <v>78374</v>
      </c>
      <c r="DR14" s="665"/>
      <c r="DS14" s="665"/>
      <c r="DT14" s="665"/>
      <c r="DU14" s="665"/>
      <c r="DV14" s="665"/>
      <c r="DW14" s="665"/>
      <c r="DX14" s="665"/>
      <c r="DY14" s="665"/>
      <c r="DZ14" s="665"/>
      <c r="EA14" s="665"/>
      <c r="EB14" s="665"/>
      <c r="EC14" s="705"/>
    </row>
    <row r="15" spans="2:143" ht="11.25" customHeight="1" x14ac:dyDescent="0.15">
      <c r="B15" s="661" t="s">
        <v>262</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236</v>
      </c>
      <c r="AA15" s="691"/>
      <c r="AB15" s="691"/>
      <c r="AC15" s="691"/>
      <c r="AD15" s="692" t="s">
        <v>128</v>
      </c>
      <c r="AE15" s="692"/>
      <c r="AF15" s="692"/>
      <c r="AG15" s="692"/>
      <c r="AH15" s="692"/>
      <c r="AI15" s="692"/>
      <c r="AJ15" s="692"/>
      <c r="AK15" s="692"/>
      <c r="AL15" s="667" t="s">
        <v>128</v>
      </c>
      <c r="AM15" s="668"/>
      <c r="AN15" s="668"/>
      <c r="AO15" s="693"/>
      <c r="AP15" s="661" t="s">
        <v>263</v>
      </c>
      <c r="AQ15" s="662"/>
      <c r="AR15" s="662"/>
      <c r="AS15" s="662"/>
      <c r="AT15" s="662"/>
      <c r="AU15" s="662"/>
      <c r="AV15" s="662"/>
      <c r="AW15" s="662"/>
      <c r="AX15" s="662"/>
      <c r="AY15" s="662"/>
      <c r="AZ15" s="662"/>
      <c r="BA15" s="662"/>
      <c r="BB15" s="662"/>
      <c r="BC15" s="662"/>
      <c r="BD15" s="662"/>
      <c r="BE15" s="662"/>
      <c r="BF15" s="663"/>
      <c r="BG15" s="664">
        <v>7138</v>
      </c>
      <c r="BH15" s="665"/>
      <c r="BI15" s="665"/>
      <c r="BJ15" s="665"/>
      <c r="BK15" s="665"/>
      <c r="BL15" s="665"/>
      <c r="BM15" s="665"/>
      <c r="BN15" s="666"/>
      <c r="BO15" s="691">
        <v>3.3</v>
      </c>
      <c r="BP15" s="691"/>
      <c r="BQ15" s="691"/>
      <c r="BR15" s="691"/>
      <c r="BS15" s="692" t="s">
        <v>128</v>
      </c>
      <c r="BT15" s="692"/>
      <c r="BU15" s="692"/>
      <c r="BV15" s="692"/>
      <c r="BW15" s="692"/>
      <c r="BX15" s="692"/>
      <c r="BY15" s="692"/>
      <c r="BZ15" s="692"/>
      <c r="CA15" s="692"/>
      <c r="CB15" s="750"/>
      <c r="CD15" s="706" t="s">
        <v>264</v>
      </c>
      <c r="CE15" s="703"/>
      <c r="CF15" s="703"/>
      <c r="CG15" s="703"/>
      <c r="CH15" s="703"/>
      <c r="CI15" s="703"/>
      <c r="CJ15" s="703"/>
      <c r="CK15" s="703"/>
      <c r="CL15" s="703"/>
      <c r="CM15" s="703"/>
      <c r="CN15" s="703"/>
      <c r="CO15" s="703"/>
      <c r="CP15" s="703"/>
      <c r="CQ15" s="704"/>
      <c r="CR15" s="664">
        <v>315988</v>
      </c>
      <c r="CS15" s="665"/>
      <c r="CT15" s="665"/>
      <c r="CU15" s="665"/>
      <c r="CV15" s="665"/>
      <c r="CW15" s="665"/>
      <c r="CX15" s="665"/>
      <c r="CY15" s="666"/>
      <c r="CZ15" s="691">
        <v>9.8000000000000007</v>
      </c>
      <c r="DA15" s="691"/>
      <c r="DB15" s="691"/>
      <c r="DC15" s="691"/>
      <c r="DD15" s="670" t="s">
        <v>236</v>
      </c>
      <c r="DE15" s="665"/>
      <c r="DF15" s="665"/>
      <c r="DG15" s="665"/>
      <c r="DH15" s="665"/>
      <c r="DI15" s="665"/>
      <c r="DJ15" s="665"/>
      <c r="DK15" s="665"/>
      <c r="DL15" s="665"/>
      <c r="DM15" s="665"/>
      <c r="DN15" s="665"/>
      <c r="DO15" s="665"/>
      <c r="DP15" s="666"/>
      <c r="DQ15" s="670">
        <v>289345</v>
      </c>
      <c r="DR15" s="665"/>
      <c r="DS15" s="665"/>
      <c r="DT15" s="665"/>
      <c r="DU15" s="665"/>
      <c r="DV15" s="665"/>
      <c r="DW15" s="665"/>
      <c r="DX15" s="665"/>
      <c r="DY15" s="665"/>
      <c r="DZ15" s="665"/>
      <c r="EA15" s="665"/>
      <c r="EB15" s="665"/>
      <c r="EC15" s="705"/>
    </row>
    <row r="16" spans="2:143" ht="11.25" customHeight="1" x14ac:dyDescent="0.15">
      <c r="B16" s="661" t="s">
        <v>265</v>
      </c>
      <c r="C16" s="662"/>
      <c r="D16" s="662"/>
      <c r="E16" s="662"/>
      <c r="F16" s="662"/>
      <c r="G16" s="662"/>
      <c r="H16" s="662"/>
      <c r="I16" s="662"/>
      <c r="J16" s="662"/>
      <c r="K16" s="662"/>
      <c r="L16" s="662"/>
      <c r="M16" s="662"/>
      <c r="N16" s="662"/>
      <c r="O16" s="662"/>
      <c r="P16" s="662"/>
      <c r="Q16" s="663"/>
      <c r="R16" s="664">
        <v>808</v>
      </c>
      <c r="S16" s="665"/>
      <c r="T16" s="665"/>
      <c r="U16" s="665"/>
      <c r="V16" s="665"/>
      <c r="W16" s="665"/>
      <c r="X16" s="665"/>
      <c r="Y16" s="666"/>
      <c r="Z16" s="691">
        <v>0</v>
      </c>
      <c r="AA16" s="691"/>
      <c r="AB16" s="691"/>
      <c r="AC16" s="691"/>
      <c r="AD16" s="692">
        <v>808</v>
      </c>
      <c r="AE16" s="692"/>
      <c r="AF16" s="692"/>
      <c r="AG16" s="692"/>
      <c r="AH16" s="692"/>
      <c r="AI16" s="692"/>
      <c r="AJ16" s="692"/>
      <c r="AK16" s="692"/>
      <c r="AL16" s="667">
        <v>0</v>
      </c>
      <c r="AM16" s="668"/>
      <c r="AN16" s="668"/>
      <c r="AO16" s="693"/>
      <c r="AP16" s="661" t="s">
        <v>266</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236</v>
      </c>
      <c r="BP16" s="691"/>
      <c r="BQ16" s="691"/>
      <c r="BR16" s="691"/>
      <c r="BS16" s="692" t="s">
        <v>236</v>
      </c>
      <c r="BT16" s="692"/>
      <c r="BU16" s="692"/>
      <c r="BV16" s="692"/>
      <c r="BW16" s="692"/>
      <c r="BX16" s="692"/>
      <c r="BY16" s="692"/>
      <c r="BZ16" s="692"/>
      <c r="CA16" s="692"/>
      <c r="CB16" s="750"/>
      <c r="CD16" s="706" t="s">
        <v>267</v>
      </c>
      <c r="CE16" s="703"/>
      <c r="CF16" s="703"/>
      <c r="CG16" s="703"/>
      <c r="CH16" s="703"/>
      <c r="CI16" s="703"/>
      <c r="CJ16" s="703"/>
      <c r="CK16" s="703"/>
      <c r="CL16" s="703"/>
      <c r="CM16" s="703"/>
      <c r="CN16" s="703"/>
      <c r="CO16" s="703"/>
      <c r="CP16" s="703"/>
      <c r="CQ16" s="704"/>
      <c r="CR16" s="664">
        <v>13209</v>
      </c>
      <c r="CS16" s="665"/>
      <c r="CT16" s="665"/>
      <c r="CU16" s="665"/>
      <c r="CV16" s="665"/>
      <c r="CW16" s="665"/>
      <c r="CX16" s="665"/>
      <c r="CY16" s="666"/>
      <c r="CZ16" s="691">
        <v>0.4</v>
      </c>
      <c r="DA16" s="691"/>
      <c r="DB16" s="691"/>
      <c r="DC16" s="691"/>
      <c r="DD16" s="670" t="s">
        <v>128</v>
      </c>
      <c r="DE16" s="665"/>
      <c r="DF16" s="665"/>
      <c r="DG16" s="665"/>
      <c r="DH16" s="665"/>
      <c r="DI16" s="665"/>
      <c r="DJ16" s="665"/>
      <c r="DK16" s="665"/>
      <c r="DL16" s="665"/>
      <c r="DM16" s="665"/>
      <c r="DN16" s="665"/>
      <c r="DO16" s="665"/>
      <c r="DP16" s="666"/>
      <c r="DQ16" s="670">
        <v>9323</v>
      </c>
      <c r="DR16" s="665"/>
      <c r="DS16" s="665"/>
      <c r="DT16" s="665"/>
      <c r="DU16" s="665"/>
      <c r="DV16" s="665"/>
      <c r="DW16" s="665"/>
      <c r="DX16" s="665"/>
      <c r="DY16" s="665"/>
      <c r="DZ16" s="665"/>
      <c r="EA16" s="665"/>
      <c r="EB16" s="665"/>
      <c r="EC16" s="705"/>
    </row>
    <row r="17" spans="2:133" ht="11.25" customHeight="1" x14ac:dyDescent="0.15">
      <c r="B17" s="661" t="s">
        <v>268</v>
      </c>
      <c r="C17" s="662"/>
      <c r="D17" s="662"/>
      <c r="E17" s="662"/>
      <c r="F17" s="662"/>
      <c r="G17" s="662"/>
      <c r="H17" s="662"/>
      <c r="I17" s="662"/>
      <c r="J17" s="662"/>
      <c r="K17" s="662"/>
      <c r="L17" s="662"/>
      <c r="M17" s="662"/>
      <c r="N17" s="662"/>
      <c r="O17" s="662"/>
      <c r="P17" s="662"/>
      <c r="Q17" s="663"/>
      <c r="R17" s="664">
        <v>927</v>
      </c>
      <c r="S17" s="665"/>
      <c r="T17" s="665"/>
      <c r="U17" s="665"/>
      <c r="V17" s="665"/>
      <c r="W17" s="665"/>
      <c r="X17" s="665"/>
      <c r="Y17" s="666"/>
      <c r="Z17" s="691">
        <v>0</v>
      </c>
      <c r="AA17" s="691"/>
      <c r="AB17" s="691"/>
      <c r="AC17" s="691"/>
      <c r="AD17" s="692">
        <v>927</v>
      </c>
      <c r="AE17" s="692"/>
      <c r="AF17" s="692"/>
      <c r="AG17" s="692"/>
      <c r="AH17" s="692"/>
      <c r="AI17" s="692"/>
      <c r="AJ17" s="692"/>
      <c r="AK17" s="692"/>
      <c r="AL17" s="667">
        <v>0.1</v>
      </c>
      <c r="AM17" s="668"/>
      <c r="AN17" s="668"/>
      <c r="AO17" s="693"/>
      <c r="AP17" s="661" t="s">
        <v>269</v>
      </c>
      <c r="AQ17" s="662"/>
      <c r="AR17" s="662"/>
      <c r="AS17" s="662"/>
      <c r="AT17" s="662"/>
      <c r="AU17" s="662"/>
      <c r="AV17" s="662"/>
      <c r="AW17" s="662"/>
      <c r="AX17" s="662"/>
      <c r="AY17" s="662"/>
      <c r="AZ17" s="662"/>
      <c r="BA17" s="662"/>
      <c r="BB17" s="662"/>
      <c r="BC17" s="662"/>
      <c r="BD17" s="662"/>
      <c r="BE17" s="662"/>
      <c r="BF17" s="663"/>
      <c r="BG17" s="664" t="s">
        <v>236</v>
      </c>
      <c r="BH17" s="665"/>
      <c r="BI17" s="665"/>
      <c r="BJ17" s="665"/>
      <c r="BK17" s="665"/>
      <c r="BL17" s="665"/>
      <c r="BM17" s="665"/>
      <c r="BN17" s="666"/>
      <c r="BO17" s="691" t="s">
        <v>236</v>
      </c>
      <c r="BP17" s="691"/>
      <c r="BQ17" s="691"/>
      <c r="BR17" s="691"/>
      <c r="BS17" s="692" t="s">
        <v>236</v>
      </c>
      <c r="BT17" s="692"/>
      <c r="BU17" s="692"/>
      <c r="BV17" s="692"/>
      <c r="BW17" s="692"/>
      <c r="BX17" s="692"/>
      <c r="BY17" s="692"/>
      <c r="BZ17" s="692"/>
      <c r="CA17" s="692"/>
      <c r="CB17" s="750"/>
      <c r="CD17" s="706" t="s">
        <v>270</v>
      </c>
      <c r="CE17" s="703"/>
      <c r="CF17" s="703"/>
      <c r="CG17" s="703"/>
      <c r="CH17" s="703"/>
      <c r="CI17" s="703"/>
      <c r="CJ17" s="703"/>
      <c r="CK17" s="703"/>
      <c r="CL17" s="703"/>
      <c r="CM17" s="703"/>
      <c r="CN17" s="703"/>
      <c r="CO17" s="703"/>
      <c r="CP17" s="703"/>
      <c r="CQ17" s="704"/>
      <c r="CR17" s="664">
        <v>340497</v>
      </c>
      <c r="CS17" s="665"/>
      <c r="CT17" s="665"/>
      <c r="CU17" s="665"/>
      <c r="CV17" s="665"/>
      <c r="CW17" s="665"/>
      <c r="CX17" s="665"/>
      <c r="CY17" s="666"/>
      <c r="CZ17" s="691">
        <v>10.6</v>
      </c>
      <c r="DA17" s="691"/>
      <c r="DB17" s="691"/>
      <c r="DC17" s="691"/>
      <c r="DD17" s="670" t="s">
        <v>236</v>
      </c>
      <c r="DE17" s="665"/>
      <c r="DF17" s="665"/>
      <c r="DG17" s="665"/>
      <c r="DH17" s="665"/>
      <c r="DI17" s="665"/>
      <c r="DJ17" s="665"/>
      <c r="DK17" s="665"/>
      <c r="DL17" s="665"/>
      <c r="DM17" s="665"/>
      <c r="DN17" s="665"/>
      <c r="DO17" s="665"/>
      <c r="DP17" s="666"/>
      <c r="DQ17" s="670">
        <v>307710</v>
      </c>
      <c r="DR17" s="665"/>
      <c r="DS17" s="665"/>
      <c r="DT17" s="665"/>
      <c r="DU17" s="665"/>
      <c r="DV17" s="665"/>
      <c r="DW17" s="665"/>
      <c r="DX17" s="665"/>
      <c r="DY17" s="665"/>
      <c r="DZ17" s="665"/>
      <c r="EA17" s="665"/>
      <c r="EB17" s="665"/>
      <c r="EC17" s="705"/>
    </row>
    <row r="18" spans="2:133" ht="11.25" customHeight="1" x14ac:dyDescent="0.15">
      <c r="B18" s="661" t="s">
        <v>271</v>
      </c>
      <c r="C18" s="662"/>
      <c r="D18" s="662"/>
      <c r="E18" s="662"/>
      <c r="F18" s="662"/>
      <c r="G18" s="662"/>
      <c r="H18" s="662"/>
      <c r="I18" s="662"/>
      <c r="J18" s="662"/>
      <c r="K18" s="662"/>
      <c r="L18" s="662"/>
      <c r="M18" s="662"/>
      <c r="N18" s="662"/>
      <c r="O18" s="662"/>
      <c r="P18" s="662"/>
      <c r="Q18" s="663"/>
      <c r="R18" s="664">
        <v>3638</v>
      </c>
      <c r="S18" s="665"/>
      <c r="T18" s="665"/>
      <c r="U18" s="665"/>
      <c r="V18" s="665"/>
      <c r="W18" s="665"/>
      <c r="X18" s="665"/>
      <c r="Y18" s="666"/>
      <c r="Z18" s="691">
        <v>0.1</v>
      </c>
      <c r="AA18" s="691"/>
      <c r="AB18" s="691"/>
      <c r="AC18" s="691"/>
      <c r="AD18" s="692">
        <v>3638</v>
      </c>
      <c r="AE18" s="692"/>
      <c r="AF18" s="692"/>
      <c r="AG18" s="692"/>
      <c r="AH18" s="692"/>
      <c r="AI18" s="692"/>
      <c r="AJ18" s="692"/>
      <c r="AK18" s="692"/>
      <c r="AL18" s="667">
        <v>0.20000000298023224</v>
      </c>
      <c r="AM18" s="668"/>
      <c r="AN18" s="668"/>
      <c r="AO18" s="693"/>
      <c r="AP18" s="661" t="s">
        <v>272</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236</v>
      </c>
      <c r="BP18" s="691"/>
      <c r="BQ18" s="691"/>
      <c r="BR18" s="691"/>
      <c r="BS18" s="692" t="s">
        <v>128</v>
      </c>
      <c r="BT18" s="692"/>
      <c r="BU18" s="692"/>
      <c r="BV18" s="692"/>
      <c r="BW18" s="692"/>
      <c r="BX18" s="692"/>
      <c r="BY18" s="692"/>
      <c r="BZ18" s="692"/>
      <c r="CA18" s="692"/>
      <c r="CB18" s="750"/>
      <c r="CD18" s="706" t="s">
        <v>273</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236</v>
      </c>
      <c r="DE18" s="665"/>
      <c r="DF18" s="665"/>
      <c r="DG18" s="665"/>
      <c r="DH18" s="665"/>
      <c r="DI18" s="665"/>
      <c r="DJ18" s="665"/>
      <c r="DK18" s="665"/>
      <c r="DL18" s="665"/>
      <c r="DM18" s="665"/>
      <c r="DN18" s="665"/>
      <c r="DO18" s="665"/>
      <c r="DP18" s="666"/>
      <c r="DQ18" s="670" t="s">
        <v>236</v>
      </c>
      <c r="DR18" s="665"/>
      <c r="DS18" s="665"/>
      <c r="DT18" s="665"/>
      <c r="DU18" s="665"/>
      <c r="DV18" s="665"/>
      <c r="DW18" s="665"/>
      <c r="DX18" s="665"/>
      <c r="DY18" s="665"/>
      <c r="DZ18" s="665"/>
      <c r="EA18" s="665"/>
      <c r="EB18" s="665"/>
      <c r="EC18" s="705"/>
    </row>
    <row r="19" spans="2:133" ht="11.25" customHeight="1" x14ac:dyDescent="0.15">
      <c r="B19" s="661" t="s">
        <v>274</v>
      </c>
      <c r="C19" s="662"/>
      <c r="D19" s="662"/>
      <c r="E19" s="662"/>
      <c r="F19" s="662"/>
      <c r="G19" s="662"/>
      <c r="H19" s="662"/>
      <c r="I19" s="662"/>
      <c r="J19" s="662"/>
      <c r="K19" s="662"/>
      <c r="L19" s="662"/>
      <c r="M19" s="662"/>
      <c r="N19" s="662"/>
      <c r="O19" s="662"/>
      <c r="P19" s="662"/>
      <c r="Q19" s="663"/>
      <c r="R19" s="664">
        <v>103</v>
      </c>
      <c r="S19" s="665"/>
      <c r="T19" s="665"/>
      <c r="U19" s="665"/>
      <c r="V19" s="665"/>
      <c r="W19" s="665"/>
      <c r="X19" s="665"/>
      <c r="Y19" s="666"/>
      <c r="Z19" s="691">
        <v>0</v>
      </c>
      <c r="AA19" s="691"/>
      <c r="AB19" s="691"/>
      <c r="AC19" s="691"/>
      <c r="AD19" s="692">
        <v>103</v>
      </c>
      <c r="AE19" s="692"/>
      <c r="AF19" s="692"/>
      <c r="AG19" s="692"/>
      <c r="AH19" s="692"/>
      <c r="AI19" s="692"/>
      <c r="AJ19" s="692"/>
      <c r="AK19" s="692"/>
      <c r="AL19" s="667">
        <v>0</v>
      </c>
      <c r="AM19" s="668"/>
      <c r="AN19" s="668"/>
      <c r="AO19" s="693"/>
      <c r="AP19" s="661" t="s">
        <v>275</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276</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236</v>
      </c>
      <c r="DR19" s="665"/>
      <c r="DS19" s="665"/>
      <c r="DT19" s="665"/>
      <c r="DU19" s="665"/>
      <c r="DV19" s="665"/>
      <c r="DW19" s="665"/>
      <c r="DX19" s="665"/>
      <c r="DY19" s="665"/>
      <c r="DZ19" s="665"/>
      <c r="EA19" s="665"/>
      <c r="EB19" s="665"/>
      <c r="EC19" s="705"/>
    </row>
    <row r="20" spans="2:133" ht="11.25" customHeight="1" x14ac:dyDescent="0.15">
      <c r="B20" s="661" t="s">
        <v>277</v>
      </c>
      <c r="C20" s="662"/>
      <c r="D20" s="662"/>
      <c r="E20" s="662"/>
      <c r="F20" s="662"/>
      <c r="G20" s="662"/>
      <c r="H20" s="662"/>
      <c r="I20" s="662"/>
      <c r="J20" s="662"/>
      <c r="K20" s="662"/>
      <c r="L20" s="662"/>
      <c r="M20" s="662"/>
      <c r="N20" s="662"/>
      <c r="O20" s="662"/>
      <c r="P20" s="662"/>
      <c r="Q20" s="663"/>
      <c r="R20" s="664">
        <v>277</v>
      </c>
      <c r="S20" s="665"/>
      <c r="T20" s="665"/>
      <c r="U20" s="665"/>
      <c r="V20" s="665"/>
      <c r="W20" s="665"/>
      <c r="X20" s="665"/>
      <c r="Y20" s="666"/>
      <c r="Z20" s="691">
        <v>0</v>
      </c>
      <c r="AA20" s="691"/>
      <c r="AB20" s="691"/>
      <c r="AC20" s="691"/>
      <c r="AD20" s="692">
        <v>277</v>
      </c>
      <c r="AE20" s="692"/>
      <c r="AF20" s="692"/>
      <c r="AG20" s="692"/>
      <c r="AH20" s="692"/>
      <c r="AI20" s="692"/>
      <c r="AJ20" s="692"/>
      <c r="AK20" s="692"/>
      <c r="AL20" s="667">
        <v>0</v>
      </c>
      <c r="AM20" s="668"/>
      <c r="AN20" s="668"/>
      <c r="AO20" s="693"/>
      <c r="AP20" s="661" t="s">
        <v>278</v>
      </c>
      <c r="AQ20" s="662"/>
      <c r="AR20" s="662"/>
      <c r="AS20" s="662"/>
      <c r="AT20" s="662"/>
      <c r="AU20" s="662"/>
      <c r="AV20" s="662"/>
      <c r="AW20" s="662"/>
      <c r="AX20" s="662"/>
      <c r="AY20" s="662"/>
      <c r="AZ20" s="662"/>
      <c r="BA20" s="662"/>
      <c r="BB20" s="662"/>
      <c r="BC20" s="662"/>
      <c r="BD20" s="662"/>
      <c r="BE20" s="662"/>
      <c r="BF20" s="663"/>
      <c r="BG20" s="664" t="s">
        <v>236</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279</v>
      </c>
      <c r="CE20" s="703"/>
      <c r="CF20" s="703"/>
      <c r="CG20" s="703"/>
      <c r="CH20" s="703"/>
      <c r="CI20" s="703"/>
      <c r="CJ20" s="703"/>
      <c r="CK20" s="703"/>
      <c r="CL20" s="703"/>
      <c r="CM20" s="703"/>
      <c r="CN20" s="703"/>
      <c r="CO20" s="703"/>
      <c r="CP20" s="703"/>
      <c r="CQ20" s="704"/>
      <c r="CR20" s="664">
        <v>3209628</v>
      </c>
      <c r="CS20" s="665"/>
      <c r="CT20" s="665"/>
      <c r="CU20" s="665"/>
      <c r="CV20" s="665"/>
      <c r="CW20" s="665"/>
      <c r="CX20" s="665"/>
      <c r="CY20" s="666"/>
      <c r="CZ20" s="691">
        <v>100</v>
      </c>
      <c r="DA20" s="691"/>
      <c r="DB20" s="691"/>
      <c r="DC20" s="691"/>
      <c r="DD20" s="670">
        <v>273609</v>
      </c>
      <c r="DE20" s="665"/>
      <c r="DF20" s="665"/>
      <c r="DG20" s="665"/>
      <c r="DH20" s="665"/>
      <c r="DI20" s="665"/>
      <c r="DJ20" s="665"/>
      <c r="DK20" s="665"/>
      <c r="DL20" s="665"/>
      <c r="DM20" s="665"/>
      <c r="DN20" s="665"/>
      <c r="DO20" s="665"/>
      <c r="DP20" s="666"/>
      <c r="DQ20" s="670">
        <v>2097680</v>
      </c>
      <c r="DR20" s="665"/>
      <c r="DS20" s="665"/>
      <c r="DT20" s="665"/>
      <c r="DU20" s="665"/>
      <c r="DV20" s="665"/>
      <c r="DW20" s="665"/>
      <c r="DX20" s="665"/>
      <c r="DY20" s="665"/>
      <c r="DZ20" s="665"/>
      <c r="EA20" s="665"/>
      <c r="EB20" s="665"/>
      <c r="EC20" s="705"/>
    </row>
    <row r="21" spans="2:133" ht="11.25" customHeight="1" x14ac:dyDescent="0.15">
      <c r="B21" s="661" t="s">
        <v>280</v>
      </c>
      <c r="C21" s="662"/>
      <c r="D21" s="662"/>
      <c r="E21" s="662"/>
      <c r="F21" s="662"/>
      <c r="G21" s="662"/>
      <c r="H21" s="662"/>
      <c r="I21" s="662"/>
      <c r="J21" s="662"/>
      <c r="K21" s="662"/>
      <c r="L21" s="662"/>
      <c r="M21" s="662"/>
      <c r="N21" s="662"/>
      <c r="O21" s="662"/>
      <c r="P21" s="662"/>
      <c r="Q21" s="663"/>
      <c r="R21" s="664">
        <v>56</v>
      </c>
      <c r="S21" s="665"/>
      <c r="T21" s="665"/>
      <c r="U21" s="665"/>
      <c r="V21" s="665"/>
      <c r="W21" s="665"/>
      <c r="X21" s="665"/>
      <c r="Y21" s="666"/>
      <c r="Z21" s="691">
        <v>0</v>
      </c>
      <c r="AA21" s="691"/>
      <c r="AB21" s="691"/>
      <c r="AC21" s="691"/>
      <c r="AD21" s="692">
        <v>56</v>
      </c>
      <c r="AE21" s="692"/>
      <c r="AF21" s="692"/>
      <c r="AG21" s="692"/>
      <c r="AH21" s="692"/>
      <c r="AI21" s="692"/>
      <c r="AJ21" s="692"/>
      <c r="AK21" s="692"/>
      <c r="AL21" s="667">
        <v>0</v>
      </c>
      <c r="AM21" s="668"/>
      <c r="AN21" s="668"/>
      <c r="AO21" s="693"/>
      <c r="AP21" s="757" t="s">
        <v>281</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236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282</v>
      </c>
      <c r="C22" s="728"/>
      <c r="D22" s="728"/>
      <c r="E22" s="728"/>
      <c r="F22" s="728"/>
      <c r="G22" s="728"/>
      <c r="H22" s="728"/>
      <c r="I22" s="728"/>
      <c r="J22" s="728"/>
      <c r="K22" s="728"/>
      <c r="L22" s="728"/>
      <c r="M22" s="728"/>
      <c r="N22" s="728"/>
      <c r="O22" s="728"/>
      <c r="P22" s="728"/>
      <c r="Q22" s="729"/>
      <c r="R22" s="664">
        <v>3202</v>
      </c>
      <c r="S22" s="665"/>
      <c r="T22" s="665"/>
      <c r="U22" s="665"/>
      <c r="V22" s="665"/>
      <c r="W22" s="665"/>
      <c r="X22" s="665"/>
      <c r="Y22" s="666"/>
      <c r="Z22" s="691">
        <v>0.1</v>
      </c>
      <c r="AA22" s="691"/>
      <c r="AB22" s="691"/>
      <c r="AC22" s="691"/>
      <c r="AD22" s="692">
        <v>3202</v>
      </c>
      <c r="AE22" s="692"/>
      <c r="AF22" s="692"/>
      <c r="AG22" s="692"/>
      <c r="AH22" s="692"/>
      <c r="AI22" s="692"/>
      <c r="AJ22" s="692"/>
      <c r="AK22" s="692"/>
      <c r="AL22" s="667">
        <v>0.20000000298023224</v>
      </c>
      <c r="AM22" s="668"/>
      <c r="AN22" s="668"/>
      <c r="AO22" s="693"/>
      <c r="AP22" s="757" t="s">
        <v>283</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236</v>
      </c>
      <c r="BP22" s="691"/>
      <c r="BQ22" s="691"/>
      <c r="BR22" s="691"/>
      <c r="BS22" s="692" t="s">
        <v>236</v>
      </c>
      <c r="BT22" s="692"/>
      <c r="BU22" s="692"/>
      <c r="BV22" s="692"/>
      <c r="BW22" s="692"/>
      <c r="BX22" s="692"/>
      <c r="BY22" s="692"/>
      <c r="BZ22" s="692"/>
      <c r="CA22" s="692"/>
      <c r="CB22" s="750"/>
      <c r="CD22" s="766" t="s">
        <v>284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285</v>
      </c>
      <c r="C23" s="662"/>
      <c r="D23" s="662"/>
      <c r="E23" s="662"/>
      <c r="F23" s="662"/>
      <c r="G23" s="662"/>
      <c r="H23" s="662"/>
      <c r="I23" s="662"/>
      <c r="J23" s="662"/>
      <c r="K23" s="662"/>
      <c r="L23" s="662"/>
      <c r="M23" s="662"/>
      <c r="N23" s="662"/>
      <c r="O23" s="662"/>
      <c r="P23" s="662"/>
      <c r="Q23" s="663"/>
      <c r="R23" s="664">
        <v>1531707</v>
      </c>
      <c r="S23" s="665"/>
      <c r="T23" s="665"/>
      <c r="U23" s="665"/>
      <c r="V23" s="665"/>
      <c r="W23" s="665"/>
      <c r="X23" s="665"/>
      <c r="Y23" s="666"/>
      <c r="Z23" s="691">
        <v>44.7</v>
      </c>
      <c r="AA23" s="691"/>
      <c r="AB23" s="691"/>
      <c r="AC23" s="691"/>
      <c r="AD23" s="692">
        <v>1425006</v>
      </c>
      <c r="AE23" s="692"/>
      <c r="AF23" s="692"/>
      <c r="AG23" s="692"/>
      <c r="AH23" s="692"/>
      <c r="AI23" s="692"/>
      <c r="AJ23" s="692"/>
      <c r="AK23" s="692"/>
      <c r="AL23" s="667">
        <v>77.8</v>
      </c>
      <c r="AM23" s="668"/>
      <c r="AN23" s="668"/>
      <c r="AO23" s="693"/>
      <c r="AP23" s="757" t="s">
        <v>286</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236</v>
      </c>
      <c r="BP23" s="691"/>
      <c r="BQ23" s="691"/>
      <c r="BR23" s="691"/>
      <c r="BS23" s="692" t="s">
        <v>128</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287</v>
      </c>
      <c r="CS23" s="767"/>
      <c r="CT23" s="767"/>
      <c r="CU23" s="767"/>
      <c r="CV23" s="767"/>
      <c r="CW23" s="767"/>
      <c r="CX23" s="767"/>
      <c r="CY23" s="768"/>
      <c r="CZ23" s="766" t="s">
        <v>288</v>
      </c>
      <c r="DA23" s="767"/>
      <c r="DB23" s="767"/>
      <c r="DC23" s="768"/>
      <c r="DD23" s="766" t="s">
        <v>289</v>
      </c>
      <c r="DE23" s="767"/>
      <c r="DF23" s="767"/>
      <c r="DG23" s="767"/>
      <c r="DH23" s="767"/>
      <c r="DI23" s="767"/>
      <c r="DJ23" s="767"/>
      <c r="DK23" s="768"/>
      <c r="DL23" s="775" t="s">
        <v>290</v>
      </c>
      <c r="DM23" s="776"/>
      <c r="DN23" s="776"/>
      <c r="DO23" s="776"/>
      <c r="DP23" s="776"/>
      <c r="DQ23" s="776"/>
      <c r="DR23" s="776"/>
      <c r="DS23" s="776"/>
      <c r="DT23" s="776"/>
      <c r="DU23" s="776"/>
      <c r="DV23" s="777"/>
      <c r="DW23" s="766" t="s">
        <v>291</v>
      </c>
      <c r="DX23" s="767"/>
      <c r="DY23" s="767"/>
      <c r="DZ23" s="767"/>
      <c r="EA23" s="767"/>
      <c r="EB23" s="767"/>
      <c r="EC23" s="768"/>
    </row>
    <row r="24" spans="2:133" ht="11.25" customHeight="1" x14ac:dyDescent="0.15">
      <c r="B24" s="661" t="s">
        <v>292</v>
      </c>
      <c r="C24" s="662"/>
      <c r="D24" s="662"/>
      <c r="E24" s="662"/>
      <c r="F24" s="662"/>
      <c r="G24" s="662"/>
      <c r="H24" s="662"/>
      <c r="I24" s="662"/>
      <c r="J24" s="662"/>
      <c r="K24" s="662"/>
      <c r="L24" s="662"/>
      <c r="M24" s="662"/>
      <c r="N24" s="662"/>
      <c r="O24" s="662"/>
      <c r="P24" s="662"/>
      <c r="Q24" s="663"/>
      <c r="R24" s="664">
        <v>1425006</v>
      </c>
      <c r="S24" s="665"/>
      <c r="T24" s="665"/>
      <c r="U24" s="665"/>
      <c r="V24" s="665"/>
      <c r="W24" s="665"/>
      <c r="X24" s="665"/>
      <c r="Y24" s="666"/>
      <c r="Z24" s="691">
        <v>41.6</v>
      </c>
      <c r="AA24" s="691"/>
      <c r="AB24" s="691"/>
      <c r="AC24" s="691"/>
      <c r="AD24" s="692">
        <v>1425006</v>
      </c>
      <c r="AE24" s="692"/>
      <c r="AF24" s="692"/>
      <c r="AG24" s="692"/>
      <c r="AH24" s="692"/>
      <c r="AI24" s="692"/>
      <c r="AJ24" s="692"/>
      <c r="AK24" s="692"/>
      <c r="AL24" s="667">
        <v>77.8</v>
      </c>
      <c r="AM24" s="668"/>
      <c r="AN24" s="668"/>
      <c r="AO24" s="693"/>
      <c r="AP24" s="757" t="s">
        <v>293</v>
      </c>
      <c r="AQ24" s="764"/>
      <c r="AR24" s="764"/>
      <c r="AS24" s="764"/>
      <c r="AT24" s="764"/>
      <c r="AU24" s="764"/>
      <c r="AV24" s="764"/>
      <c r="AW24" s="764"/>
      <c r="AX24" s="764"/>
      <c r="AY24" s="764"/>
      <c r="AZ24" s="764"/>
      <c r="BA24" s="764"/>
      <c r="BB24" s="764"/>
      <c r="BC24" s="764"/>
      <c r="BD24" s="764"/>
      <c r="BE24" s="764"/>
      <c r="BF24" s="759"/>
      <c r="BG24" s="664" t="s">
        <v>236</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294</v>
      </c>
      <c r="CE24" s="721"/>
      <c r="CF24" s="721"/>
      <c r="CG24" s="721"/>
      <c r="CH24" s="721"/>
      <c r="CI24" s="721"/>
      <c r="CJ24" s="721"/>
      <c r="CK24" s="721"/>
      <c r="CL24" s="721"/>
      <c r="CM24" s="721"/>
      <c r="CN24" s="721"/>
      <c r="CO24" s="721"/>
      <c r="CP24" s="721"/>
      <c r="CQ24" s="722"/>
      <c r="CR24" s="717">
        <v>1308494</v>
      </c>
      <c r="CS24" s="718"/>
      <c r="CT24" s="718"/>
      <c r="CU24" s="718"/>
      <c r="CV24" s="718"/>
      <c r="CW24" s="718"/>
      <c r="CX24" s="718"/>
      <c r="CY24" s="761"/>
      <c r="CZ24" s="762">
        <v>40.799999999999997</v>
      </c>
      <c r="DA24" s="735"/>
      <c r="DB24" s="735"/>
      <c r="DC24" s="765"/>
      <c r="DD24" s="760">
        <v>979268</v>
      </c>
      <c r="DE24" s="718"/>
      <c r="DF24" s="718"/>
      <c r="DG24" s="718"/>
      <c r="DH24" s="718"/>
      <c r="DI24" s="718"/>
      <c r="DJ24" s="718"/>
      <c r="DK24" s="761"/>
      <c r="DL24" s="760">
        <v>929962</v>
      </c>
      <c r="DM24" s="718"/>
      <c r="DN24" s="718"/>
      <c r="DO24" s="718"/>
      <c r="DP24" s="718"/>
      <c r="DQ24" s="718"/>
      <c r="DR24" s="718"/>
      <c r="DS24" s="718"/>
      <c r="DT24" s="718"/>
      <c r="DU24" s="718"/>
      <c r="DV24" s="761"/>
      <c r="DW24" s="762">
        <v>49.3</v>
      </c>
      <c r="DX24" s="735"/>
      <c r="DY24" s="735"/>
      <c r="DZ24" s="735"/>
      <c r="EA24" s="735"/>
      <c r="EB24" s="735"/>
      <c r="EC24" s="763"/>
    </row>
    <row r="25" spans="2:133" ht="11.25" customHeight="1" x14ac:dyDescent="0.15">
      <c r="B25" s="661" t="s">
        <v>295</v>
      </c>
      <c r="C25" s="662"/>
      <c r="D25" s="662"/>
      <c r="E25" s="662"/>
      <c r="F25" s="662"/>
      <c r="G25" s="662"/>
      <c r="H25" s="662"/>
      <c r="I25" s="662"/>
      <c r="J25" s="662"/>
      <c r="K25" s="662"/>
      <c r="L25" s="662"/>
      <c r="M25" s="662"/>
      <c r="N25" s="662"/>
      <c r="O25" s="662"/>
      <c r="P25" s="662"/>
      <c r="Q25" s="663"/>
      <c r="R25" s="664">
        <v>106701</v>
      </c>
      <c r="S25" s="665"/>
      <c r="T25" s="665"/>
      <c r="U25" s="665"/>
      <c r="V25" s="665"/>
      <c r="W25" s="665"/>
      <c r="X25" s="665"/>
      <c r="Y25" s="666"/>
      <c r="Z25" s="691">
        <v>3.1</v>
      </c>
      <c r="AA25" s="691"/>
      <c r="AB25" s="691"/>
      <c r="AC25" s="691"/>
      <c r="AD25" s="692" t="s">
        <v>128</v>
      </c>
      <c r="AE25" s="692"/>
      <c r="AF25" s="692"/>
      <c r="AG25" s="692"/>
      <c r="AH25" s="692"/>
      <c r="AI25" s="692"/>
      <c r="AJ25" s="692"/>
      <c r="AK25" s="692"/>
      <c r="AL25" s="667" t="s">
        <v>236</v>
      </c>
      <c r="AM25" s="668"/>
      <c r="AN25" s="668"/>
      <c r="AO25" s="693"/>
      <c r="AP25" s="757" t="s">
        <v>296</v>
      </c>
      <c r="AQ25" s="764"/>
      <c r="AR25" s="764"/>
      <c r="AS25" s="764"/>
      <c r="AT25" s="764"/>
      <c r="AU25" s="764"/>
      <c r="AV25" s="764"/>
      <c r="AW25" s="764"/>
      <c r="AX25" s="764"/>
      <c r="AY25" s="764"/>
      <c r="AZ25" s="764"/>
      <c r="BA25" s="764"/>
      <c r="BB25" s="764"/>
      <c r="BC25" s="764"/>
      <c r="BD25" s="764"/>
      <c r="BE25" s="764"/>
      <c r="BF25" s="759"/>
      <c r="BG25" s="664" t="s">
        <v>236</v>
      </c>
      <c r="BH25" s="665"/>
      <c r="BI25" s="665"/>
      <c r="BJ25" s="665"/>
      <c r="BK25" s="665"/>
      <c r="BL25" s="665"/>
      <c r="BM25" s="665"/>
      <c r="BN25" s="666"/>
      <c r="BO25" s="691" t="s">
        <v>236</v>
      </c>
      <c r="BP25" s="691"/>
      <c r="BQ25" s="691"/>
      <c r="BR25" s="691"/>
      <c r="BS25" s="692" t="s">
        <v>128</v>
      </c>
      <c r="BT25" s="692"/>
      <c r="BU25" s="692"/>
      <c r="BV25" s="692"/>
      <c r="BW25" s="692"/>
      <c r="BX25" s="692"/>
      <c r="BY25" s="692"/>
      <c r="BZ25" s="692"/>
      <c r="CA25" s="692"/>
      <c r="CB25" s="750"/>
      <c r="CD25" s="706" t="s">
        <v>297</v>
      </c>
      <c r="CE25" s="703"/>
      <c r="CF25" s="703"/>
      <c r="CG25" s="703"/>
      <c r="CH25" s="703"/>
      <c r="CI25" s="703"/>
      <c r="CJ25" s="703"/>
      <c r="CK25" s="703"/>
      <c r="CL25" s="703"/>
      <c r="CM25" s="703"/>
      <c r="CN25" s="703"/>
      <c r="CO25" s="703"/>
      <c r="CP25" s="703"/>
      <c r="CQ25" s="704"/>
      <c r="CR25" s="664">
        <v>713943</v>
      </c>
      <c r="CS25" s="675"/>
      <c r="CT25" s="675"/>
      <c r="CU25" s="675"/>
      <c r="CV25" s="675"/>
      <c r="CW25" s="675"/>
      <c r="CX25" s="675"/>
      <c r="CY25" s="676"/>
      <c r="CZ25" s="667">
        <v>22.2</v>
      </c>
      <c r="DA25" s="677"/>
      <c r="DB25" s="677"/>
      <c r="DC25" s="678"/>
      <c r="DD25" s="670">
        <v>601069</v>
      </c>
      <c r="DE25" s="675"/>
      <c r="DF25" s="675"/>
      <c r="DG25" s="675"/>
      <c r="DH25" s="675"/>
      <c r="DI25" s="675"/>
      <c r="DJ25" s="675"/>
      <c r="DK25" s="676"/>
      <c r="DL25" s="670">
        <v>552749</v>
      </c>
      <c r="DM25" s="675"/>
      <c r="DN25" s="675"/>
      <c r="DO25" s="675"/>
      <c r="DP25" s="675"/>
      <c r="DQ25" s="675"/>
      <c r="DR25" s="675"/>
      <c r="DS25" s="675"/>
      <c r="DT25" s="675"/>
      <c r="DU25" s="675"/>
      <c r="DV25" s="676"/>
      <c r="DW25" s="667">
        <v>29.3</v>
      </c>
      <c r="DX25" s="677"/>
      <c r="DY25" s="677"/>
      <c r="DZ25" s="677"/>
      <c r="EA25" s="677"/>
      <c r="EB25" s="677"/>
      <c r="EC25" s="698"/>
    </row>
    <row r="26" spans="2:133" ht="11.25" customHeight="1" x14ac:dyDescent="0.15">
      <c r="B26" s="661" t="s">
        <v>298</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236</v>
      </c>
      <c r="AA26" s="691"/>
      <c r="AB26" s="691"/>
      <c r="AC26" s="691"/>
      <c r="AD26" s="692" t="s">
        <v>236</v>
      </c>
      <c r="AE26" s="692"/>
      <c r="AF26" s="692"/>
      <c r="AG26" s="692"/>
      <c r="AH26" s="692"/>
      <c r="AI26" s="692"/>
      <c r="AJ26" s="692"/>
      <c r="AK26" s="692"/>
      <c r="AL26" s="667" t="s">
        <v>236</v>
      </c>
      <c r="AM26" s="668"/>
      <c r="AN26" s="668"/>
      <c r="AO26" s="693"/>
      <c r="AP26" s="757" t="s">
        <v>299</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236</v>
      </c>
      <c r="BP26" s="691"/>
      <c r="BQ26" s="691"/>
      <c r="BR26" s="691"/>
      <c r="BS26" s="692" t="s">
        <v>128</v>
      </c>
      <c r="BT26" s="692"/>
      <c r="BU26" s="692"/>
      <c r="BV26" s="692"/>
      <c r="BW26" s="692"/>
      <c r="BX26" s="692"/>
      <c r="BY26" s="692"/>
      <c r="BZ26" s="692"/>
      <c r="CA26" s="692"/>
      <c r="CB26" s="750"/>
      <c r="CD26" s="706" t="s">
        <v>300</v>
      </c>
      <c r="CE26" s="703"/>
      <c r="CF26" s="703"/>
      <c r="CG26" s="703"/>
      <c r="CH26" s="703"/>
      <c r="CI26" s="703"/>
      <c r="CJ26" s="703"/>
      <c r="CK26" s="703"/>
      <c r="CL26" s="703"/>
      <c r="CM26" s="703"/>
      <c r="CN26" s="703"/>
      <c r="CO26" s="703"/>
      <c r="CP26" s="703"/>
      <c r="CQ26" s="704"/>
      <c r="CR26" s="664">
        <v>345297</v>
      </c>
      <c r="CS26" s="665"/>
      <c r="CT26" s="665"/>
      <c r="CU26" s="665"/>
      <c r="CV26" s="665"/>
      <c r="CW26" s="665"/>
      <c r="CX26" s="665"/>
      <c r="CY26" s="666"/>
      <c r="CZ26" s="667">
        <v>10.8</v>
      </c>
      <c r="DA26" s="677"/>
      <c r="DB26" s="677"/>
      <c r="DC26" s="678"/>
      <c r="DD26" s="670">
        <v>268527</v>
      </c>
      <c r="DE26" s="665"/>
      <c r="DF26" s="665"/>
      <c r="DG26" s="665"/>
      <c r="DH26" s="665"/>
      <c r="DI26" s="665"/>
      <c r="DJ26" s="665"/>
      <c r="DK26" s="666"/>
      <c r="DL26" s="670" t="s">
        <v>128</v>
      </c>
      <c r="DM26" s="665"/>
      <c r="DN26" s="665"/>
      <c r="DO26" s="665"/>
      <c r="DP26" s="665"/>
      <c r="DQ26" s="665"/>
      <c r="DR26" s="665"/>
      <c r="DS26" s="665"/>
      <c r="DT26" s="665"/>
      <c r="DU26" s="665"/>
      <c r="DV26" s="666"/>
      <c r="DW26" s="667" t="s">
        <v>236</v>
      </c>
      <c r="DX26" s="677"/>
      <c r="DY26" s="677"/>
      <c r="DZ26" s="677"/>
      <c r="EA26" s="677"/>
      <c r="EB26" s="677"/>
      <c r="EC26" s="698"/>
    </row>
    <row r="27" spans="2:133" ht="11.25" customHeight="1" x14ac:dyDescent="0.15">
      <c r="B27" s="661" t="s">
        <v>301</v>
      </c>
      <c r="C27" s="662"/>
      <c r="D27" s="662"/>
      <c r="E27" s="662"/>
      <c r="F27" s="662"/>
      <c r="G27" s="662"/>
      <c r="H27" s="662"/>
      <c r="I27" s="662"/>
      <c r="J27" s="662"/>
      <c r="K27" s="662"/>
      <c r="L27" s="662"/>
      <c r="M27" s="662"/>
      <c r="N27" s="662"/>
      <c r="O27" s="662"/>
      <c r="P27" s="662"/>
      <c r="Q27" s="663"/>
      <c r="R27" s="664">
        <v>1806170</v>
      </c>
      <c r="S27" s="665"/>
      <c r="T27" s="665"/>
      <c r="U27" s="665"/>
      <c r="V27" s="665"/>
      <c r="W27" s="665"/>
      <c r="X27" s="665"/>
      <c r="Y27" s="666"/>
      <c r="Z27" s="691">
        <v>52.7</v>
      </c>
      <c r="AA27" s="691"/>
      <c r="AB27" s="691"/>
      <c r="AC27" s="691"/>
      <c r="AD27" s="692">
        <v>1699469</v>
      </c>
      <c r="AE27" s="692"/>
      <c r="AF27" s="692"/>
      <c r="AG27" s="692"/>
      <c r="AH27" s="692"/>
      <c r="AI27" s="692"/>
      <c r="AJ27" s="692"/>
      <c r="AK27" s="692"/>
      <c r="AL27" s="667">
        <v>92.800003051757813</v>
      </c>
      <c r="AM27" s="668"/>
      <c r="AN27" s="668"/>
      <c r="AO27" s="693"/>
      <c r="AP27" s="661" t="s">
        <v>302</v>
      </c>
      <c r="AQ27" s="662"/>
      <c r="AR27" s="662"/>
      <c r="AS27" s="662"/>
      <c r="AT27" s="662"/>
      <c r="AU27" s="662"/>
      <c r="AV27" s="662"/>
      <c r="AW27" s="662"/>
      <c r="AX27" s="662"/>
      <c r="AY27" s="662"/>
      <c r="AZ27" s="662"/>
      <c r="BA27" s="662"/>
      <c r="BB27" s="662"/>
      <c r="BC27" s="662"/>
      <c r="BD27" s="662"/>
      <c r="BE27" s="662"/>
      <c r="BF27" s="663"/>
      <c r="BG27" s="664">
        <v>217363</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706" t="s">
        <v>303</v>
      </c>
      <c r="CE27" s="703"/>
      <c r="CF27" s="703"/>
      <c r="CG27" s="703"/>
      <c r="CH27" s="703"/>
      <c r="CI27" s="703"/>
      <c r="CJ27" s="703"/>
      <c r="CK27" s="703"/>
      <c r="CL27" s="703"/>
      <c r="CM27" s="703"/>
      <c r="CN27" s="703"/>
      <c r="CO27" s="703"/>
      <c r="CP27" s="703"/>
      <c r="CQ27" s="704"/>
      <c r="CR27" s="664">
        <v>254054</v>
      </c>
      <c r="CS27" s="675"/>
      <c r="CT27" s="675"/>
      <c r="CU27" s="675"/>
      <c r="CV27" s="675"/>
      <c r="CW27" s="675"/>
      <c r="CX27" s="675"/>
      <c r="CY27" s="676"/>
      <c r="CZ27" s="667">
        <v>7.9</v>
      </c>
      <c r="DA27" s="677"/>
      <c r="DB27" s="677"/>
      <c r="DC27" s="678"/>
      <c r="DD27" s="670">
        <v>70489</v>
      </c>
      <c r="DE27" s="675"/>
      <c r="DF27" s="675"/>
      <c r="DG27" s="675"/>
      <c r="DH27" s="675"/>
      <c r="DI27" s="675"/>
      <c r="DJ27" s="675"/>
      <c r="DK27" s="676"/>
      <c r="DL27" s="670">
        <v>69503</v>
      </c>
      <c r="DM27" s="675"/>
      <c r="DN27" s="675"/>
      <c r="DO27" s="675"/>
      <c r="DP27" s="675"/>
      <c r="DQ27" s="675"/>
      <c r="DR27" s="675"/>
      <c r="DS27" s="675"/>
      <c r="DT27" s="675"/>
      <c r="DU27" s="675"/>
      <c r="DV27" s="676"/>
      <c r="DW27" s="667">
        <v>3.7</v>
      </c>
      <c r="DX27" s="677"/>
      <c r="DY27" s="677"/>
      <c r="DZ27" s="677"/>
      <c r="EA27" s="677"/>
      <c r="EB27" s="677"/>
      <c r="EC27" s="698"/>
    </row>
    <row r="28" spans="2:133" ht="11.25" customHeight="1" x14ac:dyDescent="0.15">
      <c r="B28" s="661" t="s">
        <v>304</v>
      </c>
      <c r="C28" s="662"/>
      <c r="D28" s="662"/>
      <c r="E28" s="662"/>
      <c r="F28" s="662"/>
      <c r="G28" s="662"/>
      <c r="H28" s="662"/>
      <c r="I28" s="662"/>
      <c r="J28" s="662"/>
      <c r="K28" s="662"/>
      <c r="L28" s="662"/>
      <c r="M28" s="662"/>
      <c r="N28" s="662"/>
      <c r="O28" s="662"/>
      <c r="P28" s="662"/>
      <c r="Q28" s="663"/>
      <c r="R28" s="664" t="s">
        <v>236</v>
      </c>
      <c r="S28" s="665"/>
      <c r="T28" s="665"/>
      <c r="U28" s="665"/>
      <c r="V28" s="665"/>
      <c r="W28" s="665"/>
      <c r="X28" s="665"/>
      <c r="Y28" s="666"/>
      <c r="Z28" s="691" t="s">
        <v>128</v>
      </c>
      <c r="AA28" s="691"/>
      <c r="AB28" s="691"/>
      <c r="AC28" s="691"/>
      <c r="AD28" s="692" t="s">
        <v>236</v>
      </c>
      <c r="AE28" s="692"/>
      <c r="AF28" s="692"/>
      <c r="AG28" s="692"/>
      <c r="AH28" s="692"/>
      <c r="AI28" s="692"/>
      <c r="AJ28" s="692"/>
      <c r="AK28" s="692"/>
      <c r="AL28" s="667" t="s">
        <v>236</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305</v>
      </c>
      <c r="CE28" s="703"/>
      <c r="CF28" s="703"/>
      <c r="CG28" s="703"/>
      <c r="CH28" s="703"/>
      <c r="CI28" s="703"/>
      <c r="CJ28" s="703"/>
      <c r="CK28" s="703"/>
      <c r="CL28" s="703"/>
      <c r="CM28" s="703"/>
      <c r="CN28" s="703"/>
      <c r="CO28" s="703"/>
      <c r="CP28" s="703"/>
      <c r="CQ28" s="704"/>
      <c r="CR28" s="664">
        <v>340497</v>
      </c>
      <c r="CS28" s="665"/>
      <c r="CT28" s="665"/>
      <c r="CU28" s="665"/>
      <c r="CV28" s="665"/>
      <c r="CW28" s="665"/>
      <c r="CX28" s="665"/>
      <c r="CY28" s="666"/>
      <c r="CZ28" s="667">
        <v>10.6</v>
      </c>
      <c r="DA28" s="677"/>
      <c r="DB28" s="677"/>
      <c r="DC28" s="678"/>
      <c r="DD28" s="670">
        <v>307710</v>
      </c>
      <c r="DE28" s="665"/>
      <c r="DF28" s="665"/>
      <c r="DG28" s="665"/>
      <c r="DH28" s="665"/>
      <c r="DI28" s="665"/>
      <c r="DJ28" s="665"/>
      <c r="DK28" s="666"/>
      <c r="DL28" s="670">
        <v>307710</v>
      </c>
      <c r="DM28" s="665"/>
      <c r="DN28" s="665"/>
      <c r="DO28" s="665"/>
      <c r="DP28" s="665"/>
      <c r="DQ28" s="665"/>
      <c r="DR28" s="665"/>
      <c r="DS28" s="665"/>
      <c r="DT28" s="665"/>
      <c r="DU28" s="665"/>
      <c r="DV28" s="666"/>
      <c r="DW28" s="667">
        <v>16.3</v>
      </c>
      <c r="DX28" s="677"/>
      <c r="DY28" s="677"/>
      <c r="DZ28" s="677"/>
      <c r="EA28" s="677"/>
      <c r="EB28" s="677"/>
      <c r="EC28" s="698"/>
    </row>
    <row r="29" spans="2:133" ht="11.25" customHeight="1" x14ac:dyDescent="0.15">
      <c r="B29" s="661" t="s">
        <v>306</v>
      </c>
      <c r="C29" s="662"/>
      <c r="D29" s="662"/>
      <c r="E29" s="662"/>
      <c r="F29" s="662"/>
      <c r="G29" s="662"/>
      <c r="H29" s="662"/>
      <c r="I29" s="662"/>
      <c r="J29" s="662"/>
      <c r="K29" s="662"/>
      <c r="L29" s="662"/>
      <c r="M29" s="662"/>
      <c r="N29" s="662"/>
      <c r="O29" s="662"/>
      <c r="P29" s="662"/>
      <c r="Q29" s="663"/>
      <c r="R29" s="664">
        <v>9061</v>
      </c>
      <c r="S29" s="665"/>
      <c r="T29" s="665"/>
      <c r="U29" s="665"/>
      <c r="V29" s="665"/>
      <c r="W29" s="665"/>
      <c r="X29" s="665"/>
      <c r="Y29" s="666"/>
      <c r="Z29" s="691">
        <v>0.3</v>
      </c>
      <c r="AA29" s="691"/>
      <c r="AB29" s="691"/>
      <c r="AC29" s="691"/>
      <c r="AD29" s="692" t="s">
        <v>236</v>
      </c>
      <c r="AE29" s="692"/>
      <c r="AF29" s="692"/>
      <c r="AG29" s="692"/>
      <c r="AH29" s="692"/>
      <c r="AI29" s="692"/>
      <c r="AJ29" s="692"/>
      <c r="AK29" s="692"/>
      <c r="AL29" s="667" t="s">
        <v>236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307</v>
      </c>
      <c r="CE29" s="752"/>
      <c r="CF29" s="706" t="s">
        <v>70</v>
      </c>
      <c r="CG29" s="703"/>
      <c r="CH29" s="703"/>
      <c r="CI29" s="703"/>
      <c r="CJ29" s="703"/>
      <c r="CK29" s="703"/>
      <c r="CL29" s="703"/>
      <c r="CM29" s="703"/>
      <c r="CN29" s="703"/>
      <c r="CO29" s="703"/>
      <c r="CP29" s="703"/>
      <c r="CQ29" s="704"/>
      <c r="CR29" s="664">
        <v>340497</v>
      </c>
      <c r="CS29" s="675"/>
      <c r="CT29" s="675"/>
      <c r="CU29" s="675"/>
      <c r="CV29" s="675"/>
      <c r="CW29" s="675"/>
      <c r="CX29" s="675"/>
      <c r="CY29" s="676"/>
      <c r="CZ29" s="667">
        <v>10.6</v>
      </c>
      <c r="DA29" s="677"/>
      <c r="DB29" s="677"/>
      <c r="DC29" s="678"/>
      <c r="DD29" s="670">
        <v>307710</v>
      </c>
      <c r="DE29" s="675"/>
      <c r="DF29" s="675"/>
      <c r="DG29" s="675"/>
      <c r="DH29" s="675"/>
      <c r="DI29" s="675"/>
      <c r="DJ29" s="675"/>
      <c r="DK29" s="676"/>
      <c r="DL29" s="670">
        <v>307710</v>
      </c>
      <c r="DM29" s="675"/>
      <c r="DN29" s="675"/>
      <c r="DO29" s="675"/>
      <c r="DP29" s="675"/>
      <c r="DQ29" s="675"/>
      <c r="DR29" s="675"/>
      <c r="DS29" s="675"/>
      <c r="DT29" s="675"/>
      <c r="DU29" s="675"/>
      <c r="DV29" s="676"/>
      <c r="DW29" s="667">
        <v>16.3</v>
      </c>
      <c r="DX29" s="677"/>
      <c r="DY29" s="677"/>
      <c r="DZ29" s="677"/>
      <c r="EA29" s="677"/>
      <c r="EB29" s="677"/>
      <c r="EC29" s="698"/>
    </row>
    <row r="30" spans="2:133" ht="11.25" customHeight="1" x14ac:dyDescent="0.15">
      <c r="B30" s="661" t="s">
        <v>308</v>
      </c>
      <c r="C30" s="662"/>
      <c r="D30" s="662"/>
      <c r="E30" s="662"/>
      <c r="F30" s="662"/>
      <c r="G30" s="662"/>
      <c r="H30" s="662"/>
      <c r="I30" s="662"/>
      <c r="J30" s="662"/>
      <c r="K30" s="662"/>
      <c r="L30" s="662"/>
      <c r="M30" s="662"/>
      <c r="N30" s="662"/>
      <c r="O30" s="662"/>
      <c r="P30" s="662"/>
      <c r="Q30" s="663"/>
      <c r="R30" s="664">
        <v>55654</v>
      </c>
      <c r="S30" s="665"/>
      <c r="T30" s="665"/>
      <c r="U30" s="665"/>
      <c r="V30" s="665"/>
      <c r="W30" s="665"/>
      <c r="X30" s="665"/>
      <c r="Y30" s="666"/>
      <c r="Z30" s="691">
        <v>1.6</v>
      </c>
      <c r="AA30" s="691"/>
      <c r="AB30" s="691"/>
      <c r="AC30" s="691"/>
      <c r="AD30" s="692">
        <v>315</v>
      </c>
      <c r="AE30" s="692"/>
      <c r="AF30" s="692"/>
      <c r="AG30" s="692"/>
      <c r="AH30" s="692"/>
      <c r="AI30" s="692"/>
      <c r="AJ30" s="692"/>
      <c r="AK30" s="692"/>
      <c r="AL30" s="667">
        <v>0</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309</v>
      </c>
      <c r="BH30" s="748"/>
      <c r="BI30" s="748"/>
      <c r="BJ30" s="748"/>
      <c r="BK30" s="748"/>
      <c r="BL30" s="748"/>
      <c r="BM30" s="748"/>
      <c r="BN30" s="748"/>
      <c r="BO30" s="748"/>
      <c r="BP30" s="748"/>
      <c r="BQ30" s="749"/>
      <c r="BR30" s="723" t="s">
        <v>310</v>
      </c>
      <c r="BS30" s="748"/>
      <c r="BT30" s="748"/>
      <c r="BU30" s="748"/>
      <c r="BV30" s="748"/>
      <c r="BW30" s="748"/>
      <c r="BX30" s="748"/>
      <c r="BY30" s="748"/>
      <c r="BZ30" s="748"/>
      <c r="CA30" s="748"/>
      <c r="CB30" s="749"/>
      <c r="CD30" s="753"/>
      <c r="CE30" s="754"/>
      <c r="CF30" s="706" t="s">
        <v>311</v>
      </c>
      <c r="CG30" s="703"/>
      <c r="CH30" s="703"/>
      <c r="CI30" s="703"/>
      <c r="CJ30" s="703"/>
      <c r="CK30" s="703"/>
      <c r="CL30" s="703"/>
      <c r="CM30" s="703"/>
      <c r="CN30" s="703"/>
      <c r="CO30" s="703"/>
      <c r="CP30" s="703"/>
      <c r="CQ30" s="704"/>
      <c r="CR30" s="664">
        <v>327286</v>
      </c>
      <c r="CS30" s="665"/>
      <c r="CT30" s="665"/>
      <c r="CU30" s="665"/>
      <c r="CV30" s="665"/>
      <c r="CW30" s="665"/>
      <c r="CX30" s="665"/>
      <c r="CY30" s="666"/>
      <c r="CZ30" s="667">
        <v>10.199999999999999</v>
      </c>
      <c r="DA30" s="677"/>
      <c r="DB30" s="677"/>
      <c r="DC30" s="678"/>
      <c r="DD30" s="670">
        <v>294499</v>
      </c>
      <c r="DE30" s="665"/>
      <c r="DF30" s="665"/>
      <c r="DG30" s="665"/>
      <c r="DH30" s="665"/>
      <c r="DI30" s="665"/>
      <c r="DJ30" s="665"/>
      <c r="DK30" s="666"/>
      <c r="DL30" s="670">
        <v>294499</v>
      </c>
      <c r="DM30" s="665"/>
      <c r="DN30" s="665"/>
      <c r="DO30" s="665"/>
      <c r="DP30" s="665"/>
      <c r="DQ30" s="665"/>
      <c r="DR30" s="665"/>
      <c r="DS30" s="665"/>
      <c r="DT30" s="665"/>
      <c r="DU30" s="665"/>
      <c r="DV30" s="666"/>
      <c r="DW30" s="667">
        <v>15.6</v>
      </c>
      <c r="DX30" s="677"/>
      <c r="DY30" s="677"/>
      <c r="DZ30" s="677"/>
      <c r="EA30" s="677"/>
      <c r="EB30" s="677"/>
      <c r="EC30" s="698"/>
    </row>
    <row r="31" spans="2:133" ht="11.25" customHeight="1" x14ac:dyDescent="0.15">
      <c r="B31" s="661" t="s">
        <v>312</v>
      </c>
      <c r="C31" s="662"/>
      <c r="D31" s="662"/>
      <c r="E31" s="662"/>
      <c r="F31" s="662"/>
      <c r="G31" s="662"/>
      <c r="H31" s="662"/>
      <c r="I31" s="662"/>
      <c r="J31" s="662"/>
      <c r="K31" s="662"/>
      <c r="L31" s="662"/>
      <c r="M31" s="662"/>
      <c r="N31" s="662"/>
      <c r="O31" s="662"/>
      <c r="P31" s="662"/>
      <c r="Q31" s="663"/>
      <c r="R31" s="664">
        <v>8555</v>
      </c>
      <c r="S31" s="665"/>
      <c r="T31" s="665"/>
      <c r="U31" s="665"/>
      <c r="V31" s="665"/>
      <c r="W31" s="665"/>
      <c r="X31" s="665"/>
      <c r="Y31" s="666"/>
      <c r="Z31" s="691">
        <v>0.2</v>
      </c>
      <c r="AA31" s="691"/>
      <c r="AB31" s="691"/>
      <c r="AC31" s="691"/>
      <c r="AD31" s="692">
        <v>94</v>
      </c>
      <c r="AE31" s="692"/>
      <c r="AF31" s="692"/>
      <c r="AG31" s="692"/>
      <c r="AH31" s="692"/>
      <c r="AI31" s="692"/>
      <c r="AJ31" s="692"/>
      <c r="AK31" s="692"/>
      <c r="AL31" s="667">
        <v>0</v>
      </c>
      <c r="AM31" s="668"/>
      <c r="AN31" s="668"/>
      <c r="AO31" s="693"/>
      <c r="AP31" s="737" t="s">
        <v>313</v>
      </c>
      <c r="AQ31" s="738"/>
      <c r="AR31" s="738"/>
      <c r="AS31" s="738"/>
      <c r="AT31" s="743" t="s">
        <v>314</v>
      </c>
      <c r="AU31" s="217"/>
      <c r="AV31" s="217"/>
      <c r="AW31" s="217"/>
      <c r="AX31" s="730" t="s">
        <v>188</v>
      </c>
      <c r="AY31" s="731"/>
      <c r="AZ31" s="731"/>
      <c r="BA31" s="731"/>
      <c r="BB31" s="731"/>
      <c r="BC31" s="731"/>
      <c r="BD31" s="731"/>
      <c r="BE31" s="731"/>
      <c r="BF31" s="732"/>
      <c r="BG31" s="733">
        <v>99.4</v>
      </c>
      <c r="BH31" s="734"/>
      <c r="BI31" s="734"/>
      <c r="BJ31" s="734"/>
      <c r="BK31" s="734"/>
      <c r="BL31" s="734"/>
      <c r="BM31" s="735">
        <v>96.4</v>
      </c>
      <c r="BN31" s="734"/>
      <c r="BO31" s="734"/>
      <c r="BP31" s="734"/>
      <c r="BQ31" s="736"/>
      <c r="BR31" s="733">
        <v>99.2</v>
      </c>
      <c r="BS31" s="734"/>
      <c r="BT31" s="734"/>
      <c r="BU31" s="734"/>
      <c r="BV31" s="734"/>
      <c r="BW31" s="734"/>
      <c r="BX31" s="735">
        <v>95.7</v>
      </c>
      <c r="BY31" s="734"/>
      <c r="BZ31" s="734"/>
      <c r="CA31" s="734"/>
      <c r="CB31" s="736"/>
      <c r="CD31" s="753"/>
      <c r="CE31" s="754"/>
      <c r="CF31" s="706" t="s">
        <v>315</v>
      </c>
      <c r="CG31" s="703"/>
      <c r="CH31" s="703"/>
      <c r="CI31" s="703"/>
      <c r="CJ31" s="703"/>
      <c r="CK31" s="703"/>
      <c r="CL31" s="703"/>
      <c r="CM31" s="703"/>
      <c r="CN31" s="703"/>
      <c r="CO31" s="703"/>
      <c r="CP31" s="703"/>
      <c r="CQ31" s="704"/>
      <c r="CR31" s="664">
        <v>13211</v>
      </c>
      <c r="CS31" s="675"/>
      <c r="CT31" s="675"/>
      <c r="CU31" s="675"/>
      <c r="CV31" s="675"/>
      <c r="CW31" s="675"/>
      <c r="CX31" s="675"/>
      <c r="CY31" s="676"/>
      <c r="CZ31" s="667">
        <v>0.4</v>
      </c>
      <c r="DA31" s="677"/>
      <c r="DB31" s="677"/>
      <c r="DC31" s="678"/>
      <c r="DD31" s="670">
        <v>13211</v>
      </c>
      <c r="DE31" s="675"/>
      <c r="DF31" s="675"/>
      <c r="DG31" s="675"/>
      <c r="DH31" s="675"/>
      <c r="DI31" s="675"/>
      <c r="DJ31" s="675"/>
      <c r="DK31" s="676"/>
      <c r="DL31" s="670">
        <v>13211</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316</v>
      </c>
      <c r="C32" s="662"/>
      <c r="D32" s="662"/>
      <c r="E32" s="662"/>
      <c r="F32" s="662"/>
      <c r="G32" s="662"/>
      <c r="H32" s="662"/>
      <c r="I32" s="662"/>
      <c r="J32" s="662"/>
      <c r="K32" s="662"/>
      <c r="L32" s="662"/>
      <c r="M32" s="662"/>
      <c r="N32" s="662"/>
      <c r="O32" s="662"/>
      <c r="P32" s="662"/>
      <c r="Q32" s="663"/>
      <c r="R32" s="664">
        <v>362262</v>
      </c>
      <c r="S32" s="665"/>
      <c r="T32" s="665"/>
      <c r="U32" s="665"/>
      <c r="V32" s="665"/>
      <c r="W32" s="665"/>
      <c r="X32" s="665"/>
      <c r="Y32" s="666"/>
      <c r="Z32" s="691">
        <v>10.6</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216" t="s">
        <v>317</v>
      </c>
      <c r="AV32" s="216"/>
      <c r="AW32" s="216"/>
      <c r="AX32" s="661" t="s">
        <v>318</v>
      </c>
      <c r="AY32" s="662"/>
      <c r="AZ32" s="662"/>
      <c r="BA32" s="662"/>
      <c r="BB32" s="662"/>
      <c r="BC32" s="662"/>
      <c r="BD32" s="662"/>
      <c r="BE32" s="662"/>
      <c r="BF32" s="663"/>
      <c r="BG32" s="746">
        <v>99.2</v>
      </c>
      <c r="BH32" s="675"/>
      <c r="BI32" s="675"/>
      <c r="BJ32" s="675"/>
      <c r="BK32" s="675"/>
      <c r="BL32" s="675"/>
      <c r="BM32" s="668">
        <v>97.4</v>
      </c>
      <c r="BN32" s="747"/>
      <c r="BO32" s="747"/>
      <c r="BP32" s="747"/>
      <c r="BQ32" s="702"/>
      <c r="BR32" s="746">
        <v>99.1</v>
      </c>
      <c r="BS32" s="675"/>
      <c r="BT32" s="675"/>
      <c r="BU32" s="675"/>
      <c r="BV32" s="675"/>
      <c r="BW32" s="675"/>
      <c r="BX32" s="668">
        <v>96.5</v>
      </c>
      <c r="BY32" s="747"/>
      <c r="BZ32" s="747"/>
      <c r="CA32" s="747"/>
      <c r="CB32" s="702"/>
      <c r="CD32" s="755"/>
      <c r="CE32" s="756"/>
      <c r="CF32" s="706" t="s">
        <v>319</v>
      </c>
      <c r="CG32" s="703"/>
      <c r="CH32" s="703"/>
      <c r="CI32" s="703"/>
      <c r="CJ32" s="703"/>
      <c r="CK32" s="703"/>
      <c r="CL32" s="703"/>
      <c r="CM32" s="703"/>
      <c r="CN32" s="703"/>
      <c r="CO32" s="703"/>
      <c r="CP32" s="703"/>
      <c r="CQ32" s="704"/>
      <c r="CR32" s="664" t="s">
        <v>236</v>
      </c>
      <c r="CS32" s="665"/>
      <c r="CT32" s="665"/>
      <c r="CU32" s="665"/>
      <c r="CV32" s="665"/>
      <c r="CW32" s="665"/>
      <c r="CX32" s="665"/>
      <c r="CY32" s="666"/>
      <c r="CZ32" s="667" t="s">
        <v>128</v>
      </c>
      <c r="DA32" s="677"/>
      <c r="DB32" s="677"/>
      <c r="DC32" s="678"/>
      <c r="DD32" s="670" t="s">
        <v>236</v>
      </c>
      <c r="DE32" s="665"/>
      <c r="DF32" s="665"/>
      <c r="DG32" s="665"/>
      <c r="DH32" s="665"/>
      <c r="DI32" s="665"/>
      <c r="DJ32" s="665"/>
      <c r="DK32" s="666"/>
      <c r="DL32" s="670" t="s">
        <v>128</v>
      </c>
      <c r="DM32" s="665"/>
      <c r="DN32" s="665"/>
      <c r="DO32" s="665"/>
      <c r="DP32" s="665"/>
      <c r="DQ32" s="665"/>
      <c r="DR32" s="665"/>
      <c r="DS32" s="665"/>
      <c r="DT32" s="665"/>
      <c r="DU32" s="665"/>
      <c r="DV32" s="666"/>
      <c r="DW32" s="667" t="s">
        <v>236</v>
      </c>
      <c r="DX32" s="677"/>
      <c r="DY32" s="677"/>
      <c r="DZ32" s="677"/>
      <c r="EA32" s="677"/>
      <c r="EB32" s="677"/>
      <c r="EC32" s="698"/>
    </row>
    <row r="33" spans="2:133" ht="11.25" customHeight="1" x14ac:dyDescent="0.15">
      <c r="B33" s="727" t="s">
        <v>320</v>
      </c>
      <c r="C33" s="728"/>
      <c r="D33" s="728"/>
      <c r="E33" s="728"/>
      <c r="F33" s="728"/>
      <c r="G33" s="728"/>
      <c r="H33" s="728"/>
      <c r="I33" s="728"/>
      <c r="J33" s="728"/>
      <c r="K33" s="728"/>
      <c r="L33" s="728"/>
      <c r="M33" s="728"/>
      <c r="N33" s="728"/>
      <c r="O33" s="728"/>
      <c r="P33" s="728"/>
      <c r="Q33" s="729"/>
      <c r="R33" s="664">
        <v>122881</v>
      </c>
      <c r="S33" s="665"/>
      <c r="T33" s="665"/>
      <c r="U33" s="665"/>
      <c r="V33" s="665"/>
      <c r="W33" s="665"/>
      <c r="X33" s="665"/>
      <c r="Y33" s="666"/>
      <c r="Z33" s="691">
        <v>3.6</v>
      </c>
      <c r="AA33" s="691"/>
      <c r="AB33" s="691"/>
      <c r="AC33" s="691"/>
      <c r="AD33" s="692">
        <v>122881</v>
      </c>
      <c r="AE33" s="692"/>
      <c r="AF33" s="692"/>
      <c r="AG33" s="692"/>
      <c r="AH33" s="692"/>
      <c r="AI33" s="692"/>
      <c r="AJ33" s="692"/>
      <c r="AK33" s="692"/>
      <c r="AL33" s="667">
        <v>6.7</v>
      </c>
      <c r="AM33" s="668"/>
      <c r="AN33" s="668"/>
      <c r="AO33" s="693"/>
      <c r="AP33" s="741"/>
      <c r="AQ33" s="742"/>
      <c r="AR33" s="742"/>
      <c r="AS33" s="742"/>
      <c r="AT33" s="745"/>
      <c r="AU33" s="218"/>
      <c r="AV33" s="218"/>
      <c r="AW33" s="218"/>
      <c r="AX33" s="641" t="s">
        <v>321</v>
      </c>
      <c r="AY33" s="642"/>
      <c r="AZ33" s="642"/>
      <c r="BA33" s="642"/>
      <c r="BB33" s="642"/>
      <c r="BC33" s="642"/>
      <c r="BD33" s="642"/>
      <c r="BE33" s="642"/>
      <c r="BF33" s="643"/>
      <c r="BG33" s="726">
        <v>98.8</v>
      </c>
      <c r="BH33" s="645"/>
      <c r="BI33" s="645"/>
      <c r="BJ33" s="645"/>
      <c r="BK33" s="645"/>
      <c r="BL33" s="645"/>
      <c r="BM33" s="683">
        <v>91.7</v>
      </c>
      <c r="BN33" s="645"/>
      <c r="BO33" s="645"/>
      <c r="BP33" s="645"/>
      <c r="BQ33" s="694"/>
      <c r="BR33" s="726">
        <v>98.5</v>
      </c>
      <c r="BS33" s="645"/>
      <c r="BT33" s="645"/>
      <c r="BU33" s="645"/>
      <c r="BV33" s="645"/>
      <c r="BW33" s="645"/>
      <c r="BX33" s="683">
        <v>89.9</v>
      </c>
      <c r="BY33" s="645"/>
      <c r="BZ33" s="645"/>
      <c r="CA33" s="645"/>
      <c r="CB33" s="694"/>
      <c r="CD33" s="706" t="s">
        <v>322</v>
      </c>
      <c r="CE33" s="703"/>
      <c r="CF33" s="703"/>
      <c r="CG33" s="703"/>
      <c r="CH33" s="703"/>
      <c r="CI33" s="703"/>
      <c r="CJ33" s="703"/>
      <c r="CK33" s="703"/>
      <c r="CL33" s="703"/>
      <c r="CM33" s="703"/>
      <c r="CN33" s="703"/>
      <c r="CO33" s="703"/>
      <c r="CP33" s="703"/>
      <c r="CQ33" s="704"/>
      <c r="CR33" s="664">
        <v>1614316</v>
      </c>
      <c r="CS33" s="675"/>
      <c r="CT33" s="675"/>
      <c r="CU33" s="675"/>
      <c r="CV33" s="675"/>
      <c r="CW33" s="675"/>
      <c r="CX33" s="675"/>
      <c r="CY33" s="676"/>
      <c r="CZ33" s="667">
        <v>50.3</v>
      </c>
      <c r="DA33" s="677"/>
      <c r="DB33" s="677"/>
      <c r="DC33" s="678"/>
      <c r="DD33" s="670">
        <v>1040218</v>
      </c>
      <c r="DE33" s="675"/>
      <c r="DF33" s="675"/>
      <c r="DG33" s="675"/>
      <c r="DH33" s="675"/>
      <c r="DI33" s="675"/>
      <c r="DJ33" s="675"/>
      <c r="DK33" s="676"/>
      <c r="DL33" s="670">
        <v>537729</v>
      </c>
      <c r="DM33" s="675"/>
      <c r="DN33" s="675"/>
      <c r="DO33" s="675"/>
      <c r="DP33" s="675"/>
      <c r="DQ33" s="675"/>
      <c r="DR33" s="675"/>
      <c r="DS33" s="675"/>
      <c r="DT33" s="675"/>
      <c r="DU33" s="675"/>
      <c r="DV33" s="676"/>
      <c r="DW33" s="667">
        <v>28.5</v>
      </c>
      <c r="DX33" s="677"/>
      <c r="DY33" s="677"/>
      <c r="DZ33" s="677"/>
      <c r="EA33" s="677"/>
      <c r="EB33" s="677"/>
      <c r="EC33" s="698"/>
    </row>
    <row r="34" spans="2:133" ht="11.25" customHeight="1" x14ac:dyDescent="0.15">
      <c r="B34" s="661" t="s">
        <v>323</v>
      </c>
      <c r="C34" s="662"/>
      <c r="D34" s="662"/>
      <c r="E34" s="662"/>
      <c r="F34" s="662"/>
      <c r="G34" s="662"/>
      <c r="H34" s="662"/>
      <c r="I34" s="662"/>
      <c r="J34" s="662"/>
      <c r="K34" s="662"/>
      <c r="L34" s="662"/>
      <c r="M34" s="662"/>
      <c r="N34" s="662"/>
      <c r="O34" s="662"/>
      <c r="P34" s="662"/>
      <c r="Q34" s="663"/>
      <c r="R34" s="664">
        <v>322958</v>
      </c>
      <c r="S34" s="665"/>
      <c r="T34" s="665"/>
      <c r="U34" s="665"/>
      <c r="V34" s="665"/>
      <c r="W34" s="665"/>
      <c r="X34" s="665"/>
      <c r="Y34" s="666"/>
      <c r="Z34" s="691">
        <v>9.4</v>
      </c>
      <c r="AA34" s="691"/>
      <c r="AB34" s="691"/>
      <c r="AC34" s="691"/>
      <c r="AD34" s="692" t="s">
        <v>236</v>
      </c>
      <c r="AE34" s="692"/>
      <c r="AF34" s="692"/>
      <c r="AG34" s="692"/>
      <c r="AH34" s="692"/>
      <c r="AI34" s="692"/>
      <c r="AJ34" s="692"/>
      <c r="AK34" s="692"/>
      <c r="AL34" s="667" t="s">
        <v>236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324</v>
      </c>
      <c r="CE34" s="703"/>
      <c r="CF34" s="703"/>
      <c r="CG34" s="703"/>
      <c r="CH34" s="703"/>
      <c r="CI34" s="703"/>
      <c r="CJ34" s="703"/>
      <c r="CK34" s="703"/>
      <c r="CL34" s="703"/>
      <c r="CM34" s="703"/>
      <c r="CN34" s="703"/>
      <c r="CO34" s="703"/>
      <c r="CP34" s="703"/>
      <c r="CQ34" s="704"/>
      <c r="CR34" s="664">
        <v>623767</v>
      </c>
      <c r="CS34" s="665"/>
      <c r="CT34" s="665"/>
      <c r="CU34" s="665"/>
      <c r="CV34" s="665"/>
      <c r="CW34" s="665"/>
      <c r="CX34" s="665"/>
      <c r="CY34" s="666"/>
      <c r="CZ34" s="667">
        <v>19.399999999999999</v>
      </c>
      <c r="DA34" s="677"/>
      <c r="DB34" s="677"/>
      <c r="DC34" s="678"/>
      <c r="DD34" s="670">
        <v>341006</v>
      </c>
      <c r="DE34" s="665"/>
      <c r="DF34" s="665"/>
      <c r="DG34" s="665"/>
      <c r="DH34" s="665"/>
      <c r="DI34" s="665"/>
      <c r="DJ34" s="665"/>
      <c r="DK34" s="666"/>
      <c r="DL34" s="670">
        <v>233331</v>
      </c>
      <c r="DM34" s="665"/>
      <c r="DN34" s="665"/>
      <c r="DO34" s="665"/>
      <c r="DP34" s="665"/>
      <c r="DQ34" s="665"/>
      <c r="DR34" s="665"/>
      <c r="DS34" s="665"/>
      <c r="DT34" s="665"/>
      <c r="DU34" s="665"/>
      <c r="DV34" s="666"/>
      <c r="DW34" s="667">
        <v>12.4</v>
      </c>
      <c r="DX34" s="677"/>
      <c r="DY34" s="677"/>
      <c r="DZ34" s="677"/>
      <c r="EA34" s="677"/>
      <c r="EB34" s="677"/>
      <c r="EC34" s="698"/>
    </row>
    <row r="35" spans="2:133" ht="11.25" customHeight="1" x14ac:dyDescent="0.15">
      <c r="B35" s="661" t="s">
        <v>325</v>
      </c>
      <c r="C35" s="662"/>
      <c r="D35" s="662"/>
      <c r="E35" s="662"/>
      <c r="F35" s="662"/>
      <c r="G35" s="662"/>
      <c r="H35" s="662"/>
      <c r="I35" s="662"/>
      <c r="J35" s="662"/>
      <c r="K35" s="662"/>
      <c r="L35" s="662"/>
      <c r="M35" s="662"/>
      <c r="N35" s="662"/>
      <c r="O35" s="662"/>
      <c r="P35" s="662"/>
      <c r="Q35" s="663"/>
      <c r="R35" s="664">
        <v>14646</v>
      </c>
      <c r="S35" s="665"/>
      <c r="T35" s="665"/>
      <c r="U35" s="665"/>
      <c r="V35" s="665"/>
      <c r="W35" s="665"/>
      <c r="X35" s="665"/>
      <c r="Y35" s="666"/>
      <c r="Z35" s="691">
        <v>0.4</v>
      </c>
      <c r="AA35" s="691"/>
      <c r="AB35" s="691"/>
      <c r="AC35" s="691"/>
      <c r="AD35" s="692">
        <v>1856</v>
      </c>
      <c r="AE35" s="692"/>
      <c r="AF35" s="692"/>
      <c r="AG35" s="692"/>
      <c r="AH35" s="692"/>
      <c r="AI35" s="692"/>
      <c r="AJ35" s="692"/>
      <c r="AK35" s="692"/>
      <c r="AL35" s="667">
        <v>0.1</v>
      </c>
      <c r="AM35" s="668"/>
      <c r="AN35" s="668"/>
      <c r="AO35" s="693"/>
      <c r="AP35" s="221"/>
      <c r="AQ35" s="723" t="s">
        <v>326</v>
      </c>
      <c r="AR35" s="724"/>
      <c r="AS35" s="724"/>
      <c r="AT35" s="724"/>
      <c r="AU35" s="724"/>
      <c r="AV35" s="724"/>
      <c r="AW35" s="724"/>
      <c r="AX35" s="724"/>
      <c r="AY35" s="724"/>
      <c r="AZ35" s="724"/>
      <c r="BA35" s="724"/>
      <c r="BB35" s="724"/>
      <c r="BC35" s="724"/>
      <c r="BD35" s="724"/>
      <c r="BE35" s="724"/>
      <c r="BF35" s="725"/>
      <c r="BG35" s="723" t="s">
        <v>327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328</v>
      </c>
      <c r="CE35" s="703"/>
      <c r="CF35" s="703"/>
      <c r="CG35" s="703"/>
      <c r="CH35" s="703"/>
      <c r="CI35" s="703"/>
      <c r="CJ35" s="703"/>
      <c r="CK35" s="703"/>
      <c r="CL35" s="703"/>
      <c r="CM35" s="703"/>
      <c r="CN35" s="703"/>
      <c r="CO35" s="703"/>
      <c r="CP35" s="703"/>
      <c r="CQ35" s="704"/>
      <c r="CR35" s="664">
        <v>27612</v>
      </c>
      <c r="CS35" s="675"/>
      <c r="CT35" s="675"/>
      <c r="CU35" s="675"/>
      <c r="CV35" s="675"/>
      <c r="CW35" s="675"/>
      <c r="CX35" s="675"/>
      <c r="CY35" s="676"/>
      <c r="CZ35" s="667">
        <v>0.9</v>
      </c>
      <c r="DA35" s="677"/>
      <c r="DB35" s="677"/>
      <c r="DC35" s="678"/>
      <c r="DD35" s="670">
        <v>17978</v>
      </c>
      <c r="DE35" s="675"/>
      <c r="DF35" s="675"/>
      <c r="DG35" s="675"/>
      <c r="DH35" s="675"/>
      <c r="DI35" s="675"/>
      <c r="DJ35" s="675"/>
      <c r="DK35" s="676"/>
      <c r="DL35" s="670">
        <v>4853</v>
      </c>
      <c r="DM35" s="675"/>
      <c r="DN35" s="675"/>
      <c r="DO35" s="675"/>
      <c r="DP35" s="675"/>
      <c r="DQ35" s="675"/>
      <c r="DR35" s="675"/>
      <c r="DS35" s="675"/>
      <c r="DT35" s="675"/>
      <c r="DU35" s="675"/>
      <c r="DV35" s="676"/>
      <c r="DW35" s="667">
        <v>0.3</v>
      </c>
      <c r="DX35" s="677"/>
      <c r="DY35" s="677"/>
      <c r="DZ35" s="677"/>
      <c r="EA35" s="677"/>
      <c r="EB35" s="677"/>
      <c r="EC35" s="698"/>
    </row>
    <row r="36" spans="2:133" ht="11.25" customHeight="1" x14ac:dyDescent="0.15">
      <c r="B36" s="661" t="s">
        <v>329</v>
      </c>
      <c r="C36" s="662"/>
      <c r="D36" s="662"/>
      <c r="E36" s="662"/>
      <c r="F36" s="662"/>
      <c r="G36" s="662"/>
      <c r="H36" s="662"/>
      <c r="I36" s="662"/>
      <c r="J36" s="662"/>
      <c r="K36" s="662"/>
      <c r="L36" s="662"/>
      <c r="M36" s="662"/>
      <c r="N36" s="662"/>
      <c r="O36" s="662"/>
      <c r="P36" s="662"/>
      <c r="Q36" s="663"/>
      <c r="R36" s="664">
        <v>167835</v>
      </c>
      <c r="S36" s="665"/>
      <c r="T36" s="665"/>
      <c r="U36" s="665"/>
      <c r="V36" s="665"/>
      <c r="W36" s="665"/>
      <c r="X36" s="665"/>
      <c r="Y36" s="666"/>
      <c r="Z36" s="691">
        <v>4.9000000000000004</v>
      </c>
      <c r="AA36" s="691"/>
      <c r="AB36" s="691"/>
      <c r="AC36" s="691"/>
      <c r="AD36" s="692" t="s">
        <v>128</v>
      </c>
      <c r="AE36" s="692"/>
      <c r="AF36" s="692"/>
      <c r="AG36" s="692"/>
      <c r="AH36" s="692"/>
      <c r="AI36" s="692"/>
      <c r="AJ36" s="692"/>
      <c r="AK36" s="692"/>
      <c r="AL36" s="667" t="s">
        <v>236</v>
      </c>
      <c r="AM36" s="668"/>
      <c r="AN36" s="668"/>
      <c r="AO36" s="693"/>
      <c r="AP36" s="221"/>
      <c r="AQ36" s="714" t="s">
        <v>330</v>
      </c>
      <c r="AR36" s="715"/>
      <c r="AS36" s="715"/>
      <c r="AT36" s="715"/>
      <c r="AU36" s="715"/>
      <c r="AV36" s="715"/>
      <c r="AW36" s="715"/>
      <c r="AX36" s="715"/>
      <c r="AY36" s="716"/>
      <c r="AZ36" s="717">
        <v>190393</v>
      </c>
      <c r="BA36" s="718"/>
      <c r="BB36" s="718"/>
      <c r="BC36" s="718"/>
      <c r="BD36" s="718"/>
      <c r="BE36" s="718"/>
      <c r="BF36" s="719"/>
      <c r="BG36" s="720" t="s">
        <v>331</v>
      </c>
      <c r="BH36" s="721"/>
      <c r="BI36" s="721"/>
      <c r="BJ36" s="721"/>
      <c r="BK36" s="721"/>
      <c r="BL36" s="721"/>
      <c r="BM36" s="721"/>
      <c r="BN36" s="721"/>
      <c r="BO36" s="721"/>
      <c r="BP36" s="721"/>
      <c r="BQ36" s="721"/>
      <c r="BR36" s="721"/>
      <c r="BS36" s="721"/>
      <c r="BT36" s="721"/>
      <c r="BU36" s="722"/>
      <c r="BV36" s="717">
        <v>9245</v>
      </c>
      <c r="BW36" s="718"/>
      <c r="BX36" s="718"/>
      <c r="BY36" s="718"/>
      <c r="BZ36" s="718"/>
      <c r="CA36" s="718"/>
      <c r="CB36" s="719"/>
      <c r="CD36" s="706" t="s">
        <v>332</v>
      </c>
      <c r="CE36" s="703"/>
      <c r="CF36" s="703"/>
      <c r="CG36" s="703"/>
      <c r="CH36" s="703"/>
      <c r="CI36" s="703"/>
      <c r="CJ36" s="703"/>
      <c r="CK36" s="703"/>
      <c r="CL36" s="703"/>
      <c r="CM36" s="703"/>
      <c r="CN36" s="703"/>
      <c r="CO36" s="703"/>
      <c r="CP36" s="703"/>
      <c r="CQ36" s="704"/>
      <c r="CR36" s="664">
        <v>497282</v>
      </c>
      <c r="CS36" s="665"/>
      <c r="CT36" s="665"/>
      <c r="CU36" s="665"/>
      <c r="CV36" s="665"/>
      <c r="CW36" s="665"/>
      <c r="CX36" s="665"/>
      <c r="CY36" s="666"/>
      <c r="CZ36" s="667">
        <v>15.5</v>
      </c>
      <c r="DA36" s="677"/>
      <c r="DB36" s="677"/>
      <c r="DC36" s="678"/>
      <c r="DD36" s="670">
        <v>286668</v>
      </c>
      <c r="DE36" s="665"/>
      <c r="DF36" s="665"/>
      <c r="DG36" s="665"/>
      <c r="DH36" s="665"/>
      <c r="DI36" s="665"/>
      <c r="DJ36" s="665"/>
      <c r="DK36" s="666"/>
      <c r="DL36" s="670">
        <v>165536</v>
      </c>
      <c r="DM36" s="665"/>
      <c r="DN36" s="665"/>
      <c r="DO36" s="665"/>
      <c r="DP36" s="665"/>
      <c r="DQ36" s="665"/>
      <c r="DR36" s="665"/>
      <c r="DS36" s="665"/>
      <c r="DT36" s="665"/>
      <c r="DU36" s="665"/>
      <c r="DV36" s="666"/>
      <c r="DW36" s="667">
        <v>8.8000000000000007</v>
      </c>
      <c r="DX36" s="677"/>
      <c r="DY36" s="677"/>
      <c r="DZ36" s="677"/>
      <c r="EA36" s="677"/>
      <c r="EB36" s="677"/>
      <c r="EC36" s="698"/>
    </row>
    <row r="37" spans="2:133" ht="11.25" customHeight="1" x14ac:dyDescent="0.15">
      <c r="B37" s="661" t="s">
        <v>333</v>
      </c>
      <c r="C37" s="662"/>
      <c r="D37" s="662"/>
      <c r="E37" s="662"/>
      <c r="F37" s="662"/>
      <c r="G37" s="662"/>
      <c r="H37" s="662"/>
      <c r="I37" s="662"/>
      <c r="J37" s="662"/>
      <c r="K37" s="662"/>
      <c r="L37" s="662"/>
      <c r="M37" s="662"/>
      <c r="N37" s="662"/>
      <c r="O37" s="662"/>
      <c r="P37" s="662"/>
      <c r="Q37" s="663"/>
      <c r="R37" s="664">
        <v>214935</v>
      </c>
      <c r="S37" s="665"/>
      <c r="T37" s="665"/>
      <c r="U37" s="665"/>
      <c r="V37" s="665"/>
      <c r="W37" s="665"/>
      <c r="X37" s="665"/>
      <c r="Y37" s="666"/>
      <c r="Z37" s="691">
        <v>6.3</v>
      </c>
      <c r="AA37" s="691"/>
      <c r="AB37" s="691"/>
      <c r="AC37" s="691"/>
      <c r="AD37" s="692" t="s">
        <v>128</v>
      </c>
      <c r="AE37" s="692"/>
      <c r="AF37" s="692"/>
      <c r="AG37" s="692"/>
      <c r="AH37" s="692"/>
      <c r="AI37" s="692"/>
      <c r="AJ37" s="692"/>
      <c r="AK37" s="692"/>
      <c r="AL37" s="667" t="s">
        <v>236</v>
      </c>
      <c r="AM37" s="668"/>
      <c r="AN37" s="668"/>
      <c r="AO37" s="693"/>
      <c r="AQ37" s="699" t="s">
        <v>334</v>
      </c>
      <c r="AR37" s="700"/>
      <c r="AS37" s="700"/>
      <c r="AT37" s="700"/>
      <c r="AU37" s="700"/>
      <c r="AV37" s="700"/>
      <c r="AW37" s="700"/>
      <c r="AX37" s="700"/>
      <c r="AY37" s="701"/>
      <c r="AZ37" s="664">
        <v>95894</v>
      </c>
      <c r="BA37" s="665"/>
      <c r="BB37" s="665"/>
      <c r="BC37" s="665"/>
      <c r="BD37" s="675"/>
      <c r="BE37" s="675"/>
      <c r="BF37" s="702"/>
      <c r="BG37" s="706" t="s">
        <v>335</v>
      </c>
      <c r="BH37" s="703"/>
      <c r="BI37" s="703"/>
      <c r="BJ37" s="703"/>
      <c r="BK37" s="703"/>
      <c r="BL37" s="703"/>
      <c r="BM37" s="703"/>
      <c r="BN37" s="703"/>
      <c r="BO37" s="703"/>
      <c r="BP37" s="703"/>
      <c r="BQ37" s="703"/>
      <c r="BR37" s="703"/>
      <c r="BS37" s="703"/>
      <c r="BT37" s="703"/>
      <c r="BU37" s="704"/>
      <c r="BV37" s="664">
        <v>3167</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4">
        <v>143091</v>
      </c>
      <c r="CS37" s="675"/>
      <c r="CT37" s="675"/>
      <c r="CU37" s="675"/>
      <c r="CV37" s="675"/>
      <c r="CW37" s="675"/>
      <c r="CX37" s="675"/>
      <c r="CY37" s="676"/>
      <c r="CZ37" s="667">
        <v>4.5</v>
      </c>
      <c r="DA37" s="677"/>
      <c r="DB37" s="677"/>
      <c r="DC37" s="678"/>
      <c r="DD37" s="670">
        <v>143091</v>
      </c>
      <c r="DE37" s="675"/>
      <c r="DF37" s="675"/>
      <c r="DG37" s="675"/>
      <c r="DH37" s="675"/>
      <c r="DI37" s="675"/>
      <c r="DJ37" s="675"/>
      <c r="DK37" s="676"/>
      <c r="DL37" s="670">
        <v>90960</v>
      </c>
      <c r="DM37" s="675"/>
      <c r="DN37" s="675"/>
      <c r="DO37" s="675"/>
      <c r="DP37" s="675"/>
      <c r="DQ37" s="675"/>
      <c r="DR37" s="675"/>
      <c r="DS37" s="675"/>
      <c r="DT37" s="675"/>
      <c r="DU37" s="675"/>
      <c r="DV37" s="676"/>
      <c r="DW37" s="667">
        <v>4.8</v>
      </c>
      <c r="DX37" s="677"/>
      <c r="DY37" s="677"/>
      <c r="DZ37" s="677"/>
      <c r="EA37" s="677"/>
      <c r="EB37" s="677"/>
      <c r="EC37" s="698"/>
    </row>
    <row r="38" spans="2:133" ht="11.25" customHeight="1" x14ac:dyDescent="0.15">
      <c r="B38" s="661" t="s">
        <v>337</v>
      </c>
      <c r="C38" s="662"/>
      <c r="D38" s="662"/>
      <c r="E38" s="662"/>
      <c r="F38" s="662"/>
      <c r="G38" s="662"/>
      <c r="H38" s="662"/>
      <c r="I38" s="662"/>
      <c r="J38" s="662"/>
      <c r="K38" s="662"/>
      <c r="L38" s="662"/>
      <c r="M38" s="662"/>
      <c r="N38" s="662"/>
      <c r="O38" s="662"/>
      <c r="P38" s="662"/>
      <c r="Q38" s="663"/>
      <c r="R38" s="664">
        <v>125557</v>
      </c>
      <c r="S38" s="665"/>
      <c r="T38" s="665"/>
      <c r="U38" s="665"/>
      <c r="V38" s="665"/>
      <c r="W38" s="665"/>
      <c r="X38" s="665"/>
      <c r="Y38" s="666"/>
      <c r="Z38" s="691">
        <v>3.7</v>
      </c>
      <c r="AA38" s="691"/>
      <c r="AB38" s="691"/>
      <c r="AC38" s="691"/>
      <c r="AD38" s="692" t="s">
        <v>128</v>
      </c>
      <c r="AE38" s="692"/>
      <c r="AF38" s="692"/>
      <c r="AG38" s="692"/>
      <c r="AH38" s="692"/>
      <c r="AI38" s="692"/>
      <c r="AJ38" s="692"/>
      <c r="AK38" s="692"/>
      <c r="AL38" s="667" t="s">
        <v>128</v>
      </c>
      <c r="AM38" s="668"/>
      <c r="AN38" s="668"/>
      <c r="AO38" s="693"/>
      <c r="AQ38" s="699" t="s">
        <v>338</v>
      </c>
      <c r="AR38" s="700"/>
      <c r="AS38" s="700"/>
      <c r="AT38" s="700"/>
      <c r="AU38" s="700"/>
      <c r="AV38" s="700"/>
      <c r="AW38" s="700"/>
      <c r="AX38" s="700"/>
      <c r="AY38" s="701"/>
      <c r="AZ38" s="664" t="s">
        <v>236</v>
      </c>
      <c r="BA38" s="665"/>
      <c r="BB38" s="665"/>
      <c r="BC38" s="665"/>
      <c r="BD38" s="675"/>
      <c r="BE38" s="675"/>
      <c r="BF38" s="702"/>
      <c r="BG38" s="706" t="s">
        <v>339</v>
      </c>
      <c r="BH38" s="703"/>
      <c r="BI38" s="703"/>
      <c r="BJ38" s="703"/>
      <c r="BK38" s="703"/>
      <c r="BL38" s="703"/>
      <c r="BM38" s="703"/>
      <c r="BN38" s="703"/>
      <c r="BO38" s="703"/>
      <c r="BP38" s="703"/>
      <c r="BQ38" s="703"/>
      <c r="BR38" s="703"/>
      <c r="BS38" s="703"/>
      <c r="BT38" s="703"/>
      <c r="BU38" s="704"/>
      <c r="BV38" s="664">
        <v>451</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4">
        <v>190393</v>
      </c>
      <c r="CS38" s="665"/>
      <c r="CT38" s="665"/>
      <c r="CU38" s="665"/>
      <c r="CV38" s="665"/>
      <c r="CW38" s="665"/>
      <c r="CX38" s="665"/>
      <c r="CY38" s="666"/>
      <c r="CZ38" s="667">
        <v>5.9</v>
      </c>
      <c r="DA38" s="677"/>
      <c r="DB38" s="677"/>
      <c r="DC38" s="678"/>
      <c r="DD38" s="670">
        <v>173979</v>
      </c>
      <c r="DE38" s="665"/>
      <c r="DF38" s="665"/>
      <c r="DG38" s="665"/>
      <c r="DH38" s="665"/>
      <c r="DI38" s="665"/>
      <c r="DJ38" s="665"/>
      <c r="DK38" s="666"/>
      <c r="DL38" s="670">
        <v>134009</v>
      </c>
      <c r="DM38" s="665"/>
      <c r="DN38" s="665"/>
      <c r="DO38" s="665"/>
      <c r="DP38" s="665"/>
      <c r="DQ38" s="665"/>
      <c r="DR38" s="665"/>
      <c r="DS38" s="665"/>
      <c r="DT38" s="665"/>
      <c r="DU38" s="665"/>
      <c r="DV38" s="666"/>
      <c r="DW38" s="667">
        <v>7.1</v>
      </c>
      <c r="DX38" s="677"/>
      <c r="DY38" s="677"/>
      <c r="DZ38" s="677"/>
      <c r="EA38" s="677"/>
      <c r="EB38" s="677"/>
      <c r="EC38" s="698"/>
    </row>
    <row r="39" spans="2:133" ht="11.25" customHeight="1" x14ac:dyDescent="0.15">
      <c r="B39" s="661" t="s">
        <v>341</v>
      </c>
      <c r="C39" s="662"/>
      <c r="D39" s="662"/>
      <c r="E39" s="662"/>
      <c r="F39" s="662"/>
      <c r="G39" s="662"/>
      <c r="H39" s="662"/>
      <c r="I39" s="662"/>
      <c r="J39" s="662"/>
      <c r="K39" s="662"/>
      <c r="L39" s="662"/>
      <c r="M39" s="662"/>
      <c r="N39" s="662"/>
      <c r="O39" s="662"/>
      <c r="P39" s="662"/>
      <c r="Q39" s="663"/>
      <c r="R39" s="664">
        <v>53996</v>
      </c>
      <c r="S39" s="665"/>
      <c r="T39" s="665"/>
      <c r="U39" s="665"/>
      <c r="V39" s="665"/>
      <c r="W39" s="665"/>
      <c r="X39" s="665"/>
      <c r="Y39" s="666"/>
      <c r="Z39" s="691">
        <v>1.6</v>
      </c>
      <c r="AA39" s="691"/>
      <c r="AB39" s="691"/>
      <c r="AC39" s="691"/>
      <c r="AD39" s="692">
        <v>7113</v>
      </c>
      <c r="AE39" s="692"/>
      <c r="AF39" s="692"/>
      <c r="AG39" s="692"/>
      <c r="AH39" s="692"/>
      <c r="AI39" s="692"/>
      <c r="AJ39" s="692"/>
      <c r="AK39" s="692"/>
      <c r="AL39" s="667">
        <v>0.4</v>
      </c>
      <c r="AM39" s="668"/>
      <c r="AN39" s="668"/>
      <c r="AO39" s="693"/>
      <c r="AQ39" s="699" t="s">
        <v>342</v>
      </c>
      <c r="AR39" s="700"/>
      <c r="AS39" s="700"/>
      <c r="AT39" s="700"/>
      <c r="AU39" s="700"/>
      <c r="AV39" s="700"/>
      <c r="AW39" s="700"/>
      <c r="AX39" s="700"/>
      <c r="AY39" s="701"/>
      <c r="AZ39" s="664" t="s">
        <v>128</v>
      </c>
      <c r="BA39" s="665"/>
      <c r="BB39" s="665"/>
      <c r="BC39" s="665"/>
      <c r="BD39" s="675"/>
      <c r="BE39" s="675"/>
      <c r="BF39" s="702"/>
      <c r="BG39" s="706" t="s">
        <v>343</v>
      </c>
      <c r="BH39" s="703"/>
      <c r="BI39" s="703"/>
      <c r="BJ39" s="703"/>
      <c r="BK39" s="703"/>
      <c r="BL39" s="703"/>
      <c r="BM39" s="703"/>
      <c r="BN39" s="703"/>
      <c r="BO39" s="703"/>
      <c r="BP39" s="703"/>
      <c r="BQ39" s="703"/>
      <c r="BR39" s="703"/>
      <c r="BS39" s="703"/>
      <c r="BT39" s="703"/>
      <c r="BU39" s="704"/>
      <c r="BV39" s="664">
        <v>691</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4">
        <v>275262</v>
      </c>
      <c r="CS39" s="675"/>
      <c r="CT39" s="675"/>
      <c r="CU39" s="675"/>
      <c r="CV39" s="675"/>
      <c r="CW39" s="675"/>
      <c r="CX39" s="675"/>
      <c r="CY39" s="676"/>
      <c r="CZ39" s="667">
        <v>8.6</v>
      </c>
      <c r="DA39" s="677"/>
      <c r="DB39" s="677"/>
      <c r="DC39" s="678"/>
      <c r="DD39" s="670">
        <v>220587</v>
      </c>
      <c r="DE39" s="675"/>
      <c r="DF39" s="675"/>
      <c r="DG39" s="675"/>
      <c r="DH39" s="675"/>
      <c r="DI39" s="675"/>
      <c r="DJ39" s="675"/>
      <c r="DK39" s="676"/>
      <c r="DL39" s="670" t="s">
        <v>236</v>
      </c>
      <c r="DM39" s="675"/>
      <c r="DN39" s="675"/>
      <c r="DO39" s="675"/>
      <c r="DP39" s="675"/>
      <c r="DQ39" s="675"/>
      <c r="DR39" s="675"/>
      <c r="DS39" s="675"/>
      <c r="DT39" s="675"/>
      <c r="DU39" s="675"/>
      <c r="DV39" s="676"/>
      <c r="DW39" s="667" t="s">
        <v>236</v>
      </c>
      <c r="DX39" s="677"/>
      <c r="DY39" s="677"/>
      <c r="DZ39" s="677"/>
      <c r="EA39" s="677"/>
      <c r="EB39" s="677"/>
      <c r="EC39" s="698"/>
    </row>
    <row r="40" spans="2:133" ht="11.25" customHeight="1" x14ac:dyDescent="0.15">
      <c r="B40" s="661" t="s">
        <v>345</v>
      </c>
      <c r="C40" s="662"/>
      <c r="D40" s="662"/>
      <c r="E40" s="662"/>
      <c r="F40" s="662"/>
      <c r="G40" s="662"/>
      <c r="H40" s="662"/>
      <c r="I40" s="662"/>
      <c r="J40" s="662"/>
      <c r="K40" s="662"/>
      <c r="L40" s="662"/>
      <c r="M40" s="662"/>
      <c r="N40" s="662"/>
      <c r="O40" s="662"/>
      <c r="P40" s="662"/>
      <c r="Q40" s="663"/>
      <c r="R40" s="664">
        <v>160742</v>
      </c>
      <c r="S40" s="665"/>
      <c r="T40" s="665"/>
      <c r="U40" s="665"/>
      <c r="V40" s="665"/>
      <c r="W40" s="665"/>
      <c r="X40" s="665"/>
      <c r="Y40" s="666"/>
      <c r="Z40" s="691">
        <v>4.7</v>
      </c>
      <c r="AA40" s="691"/>
      <c r="AB40" s="691"/>
      <c r="AC40" s="691"/>
      <c r="AD40" s="692" t="s">
        <v>128</v>
      </c>
      <c r="AE40" s="692"/>
      <c r="AF40" s="692"/>
      <c r="AG40" s="692"/>
      <c r="AH40" s="692"/>
      <c r="AI40" s="692"/>
      <c r="AJ40" s="692"/>
      <c r="AK40" s="692"/>
      <c r="AL40" s="667" t="s">
        <v>236</v>
      </c>
      <c r="AM40" s="668"/>
      <c r="AN40" s="668"/>
      <c r="AO40" s="693"/>
      <c r="AQ40" s="699" t="s">
        <v>346</v>
      </c>
      <c r="AR40" s="700"/>
      <c r="AS40" s="700"/>
      <c r="AT40" s="700"/>
      <c r="AU40" s="700"/>
      <c r="AV40" s="700"/>
      <c r="AW40" s="700"/>
      <c r="AX40" s="700"/>
      <c r="AY40" s="701"/>
      <c r="AZ40" s="664" t="s">
        <v>236</v>
      </c>
      <c r="BA40" s="665"/>
      <c r="BB40" s="665"/>
      <c r="BC40" s="665"/>
      <c r="BD40" s="675"/>
      <c r="BE40" s="675"/>
      <c r="BF40" s="702"/>
      <c r="BG40" s="707" t="s">
        <v>347</v>
      </c>
      <c r="BH40" s="708"/>
      <c r="BI40" s="708"/>
      <c r="BJ40" s="708"/>
      <c r="BK40" s="708"/>
      <c r="BL40" s="222"/>
      <c r="BM40" s="703" t="s">
        <v>348</v>
      </c>
      <c r="BN40" s="703"/>
      <c r="BO40" s="703"/>
      <c r="BP40" s="703"/>
      <c r="BQ40" s="703"/>
      <c r="BR40" s="703"/>
      <c r="BS40" s="703"/>
      <c r="BT40" s="703"/>
      <c r="BU40" s="704"/>
      <c r="BV40" s="664">
        <v>49</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4" t="s">
        <v>128</v>
      </c>
      <c r="CS40" s="665"/>
      <c r="CT40" s="665"/>
      <c r="CU40" s="665"/>
      <c r="CV40" s="665"/>
      <c r="CW40" s="665"/>
      <c r="CX40" s="665"/>
      <c r="CY40" s="666"/>
      <c r="CZ40" s="667" t="s">
        <v>236</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350</v>
      </c>
      <c r="C41" s="662"/>
      <c r="D41" s="662"/>
      <c r="E41" s="662"/>
      <c r="F41" s="662"/>
      <c r="G41" s="662"/>
      <c r="H41" s="662"/>
      <c r="I41" s="662"/>
      <c r="J41" s="662"/>
      <c r="K41" s="662"/>
      <c r="L41" s="662"/>
      <c r="M41" s="662"/>
      <c r="N41" s="662"/>
      <c r="O41" s="662"/>
      <c r="P41" s="662"/>
      <c r="Q41" s="663"/>
      <c r="R41" s="664" t="s">
        <v>236</v>
      </c>
      <c r="S41" s="665"/>
      <c r="T41" s="665"/>
      <c r="U41" s="665"/>
      <c r="V41" s="665"/>
      <c r="W41" s="665"/>
      <c r="X41" s="665"/>
      <c r="Y41" s="666"/>
      <c r="Z41" s="691" t="s">
        <v>236</v>
      </c>
      <c r="AA41" s="691"/>
      <c r="AB41" s="691"/>
      <c r="AC41" s="691"/>
      <c r="AD41" s="692" t="s">
        <v>128</v>
      </c>
      <c r="AE41" s="692"/>
      <c r="AF41" s="692"/>
      <c r="AG41" s="692"/>
      <c r="AH41" s="692"/>
      <c r="AI41" s="692"/>
      <c r="AJ41" s="692"/>
      <c r="AK41" s="692"/>
      <c r="AL41" s="667" t="s">
        <v>236</v>
      </c>
      <c r="AM41" s="668"/>
      <c r="AN41" s="668"/>
      <c r="AO41" s="693"/>
      <c r="AQ41" s="699" t="s">
        <v>351</v>
      </c>
      <c r="AR41" s="700"/>
      <c r="AS41" s="700"/>
      <c r="AT41" s="700"/>
      <c r="AU41" s="700"/>
      <c r="AV41" s="700"/>
      <c r="AW41" s="700"/>
      <c r="AX41" s="700"/>
      <c r="AY41" s="701"/>
      <c r="AZ41" s="664">
        <v>49402</v>
      </c>
      <c r="BA41" s="665"/>
      <c r="BB41" s="665"/>
      <c r="BC41" s="665"/>
      <c r="BD41" s="675"/>
      <c r="BE41" s="675"/>
      <c r="BF41" s="702"/>
      <c r="BG41" s="707"/>
      <c r="BH41" s="708"/>
      <c r="BI41" s="708"/>
      <c r="BJ41" s="708"/>
      <c r="BK41" s="708"/>
      <c r="BL41" s="222"/>
      <c r="BM41" s="703" t="s">
        <v>352</v>
      </c>
      <c r="BN41" s="703"/>
      <c r="BO41" s="703"/>
      <c r="BP41" s="703"/>
      <c r="BQ41" s="703"/>
      <c r="BR41" s="703"/>
      <c r="BS41" s="703"/>
      <c r="BT41" s="703"/>
      <c r="BU41" s="704"/>
      <c r="BV41" s="664" t="s">
        <v>128</v>
      </c>
      <c r="BW41" s="665"/>
      <c r="BX41" s="665"/>
      <c r="BY41" s="665"/>
      <c r="BZ41" s="665"/>
      <c r="CA41" s="665"/>
      <c r="CB41" s="705"/>
      <c r="CD41" s="706" t="s">
        <v>353</v>
      </c>
      <c r="CE41" s="703"/>
      <c r="CF41" s="703"/>
      <c r="CG41" s="703"/>
      <c r="CH41" s="703"/>
      <c r="CI41" s="703"/>
      <c r="CJ41" s="703"/>
      <c r="CK41" s="703"/>
      <c r="CL41" s="703"/>
      <c r="CM41" s="703"/>
      <c r="CN41" s="703"/>
      <c r="CO41" s="703"/>
      <c r="CP41" s="703"/>
      <c r="CQ41" s="704"/>
      <c r="CR41" s="664" t="s">
        <v>236</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354</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236</v>
      </c>
      <c r="AA42" s="691"/>
      <c r="AB42" s="691"/>
      <c r="AC42" s="691"/>
      <c r="AD42" s="692" t="s">
        <v>128</v>
      </c>
      <c r="AE42" s="692"/>
      <c r="AF42" s="692"/>
      <c r="AG42" s="692"/>
      <c r="AH42" s="692"/>
      <c r="AI42" s="692"/>
      <c r="AJ42" s="692"/>
      <c r="AK42" s="692"/>
      <c r="AL42" s="667" t="s">
        <v>236</v>
      </c>
      <c r="AM42" s="668"/>
      <c r="AN42" s="668"/>
      <c r="AO42" s="693"/>
      <c r="AQ42" s="711" t="s">
        <v>355</v>
      </c>
      <c r="AR42" s="712"/>
      <c r="AS42" s="712"/>
      <c r="AT42" s="712"/>
      <c r="AU42" s="712"/>
      <c r="AV42" s="712"/>
      <c r="AW42" s="712"/>
      <c r="AX42" s="712"/>
      <c r="AY42" s="713"/>
      <c r="AZ42" s="644">
        <v>45097</v>
      </c>
      <c r="BA42" s="679"/>
      <c r="BB42" s="679"/>
      <c r="BC42" s="679"/>
      <c r="BD42" s="645"/>
      <c r="BE42" s="645"/>
      <c r="BF42" s="694"/>
      <c r="BG42" s="709"/>
      <c r="BH42" s="710"/>
      <c r="BI42" s="710"/>
      <c r="BJ42" s="710"/>
      <c r="BK42" s="710"/>
      <c r="BL42" s="223"/>
      <c r="BM42" s="695" t="s">
        <v>356</v>
      </c>
      <c r="BN42" s="695"/>
      <c r="BO42" s="695"/>
      <c r="BP42" s="695"/>
      <c r="BQ42" s="695"/>
      <c r="BR42" s="695"/>
      <c r="BS42" s="695"/>
      <c r="BT42" s="695"/>
      <c r="BU42" s="696"/>
      <c r="BV42" s="644">
        <v>347</v>
      </c>
      <c r="BW42" s="679"/>
      <c r="BX42" s="679"/>
      <c r="BY42" s="679"/>
      <c r="BZ42" s="679"/>
      <c r="CA42" s="679"/>
      <c r="CB42" s="697"/>
      <c r="CD42" s="661" t="s">
        <v>357</v>
      </c>
      <c r="CE42" s="662"/>
      <c r="CF42" s="662"/>
      <c r="CG42" s="662"/>
      <c r="CH42" s="662"/>
      <c r="CI42" s="662"/>
      <c r="CJ42" s="662"/>
      <c r="CK42" s="662"/>
      <c r="CL42" s="662"/>
      <c r="CM42" s="662"/>
      <c r="CN42" s="662"/>
      <c r="CO42" s="662"/>
      <c r="CP42" s="662"/>
      <c r="CQ42" s="663"/>
      <c r="CR42" s="664">
        <v>286818</v>
      </c>
      <c r="CS42" s="675"/>
      <c r="CT42" s="675"/>
      <c r="CU42" s="675"/>
      <c r="CV42" s="675"/>
      <c r="CW42" s="675"/>
      <c r="CX42" s="675"/>
      <c r="CY42" s="676"/>
      <c r="CZ42" s="667">
        <v>8.9</v>
      </c>
      <c r="DA42" s="677"/>
      <c r="DB42" s="677"/>
      <c r="DC42" s="678"/>
      <c r="DD42" s="670">
        <v>78194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358</v>
      </c>
      <c r="C43" s="662"/>
      <c r="D43" s="662"/>
      <c r="E43" s="662"/>
      <c r="F43" s="662"/>
      <c r="G43" s="662"/>
      <c r="H43" s="662"/>
      <c r="I43" s="662"/>
      <c r="J43" s="662"/>
      <c r="K43" s="662"/>
      <c r="L43" s="662"/>
      <c r="M43" s="662"/>
      <c r="N43" s="662"/>
      <c r="O43" s="662"/>
      <c r="P43" s="662"/>
      <c r="Q43" s="663"/>
      <c r="R43" s="664">
        <v>54442</v>
      </c>
      <c r="S43" s="665"/>
      <c r="T43" s="665"/>
      <c r="U43" s="665"/>
      <c r="V43" s="665"/>
      <c r="W43" s="665"/>
      <c r="X43" s="665"/>
      <c r="Y43" s="666"/>
      <c r="Z43" s="691">
        <v>1.6</v>
      </c>
      <c r="AA43" s="691"/>
      <c r="AB43" s="691"/>
      <c r="AC43" s="691"/>
      <c r="AD43" s="692" t="s">
        <v>128</v>
      </c>
      <c r="AE43" s="692"/>
      <c r="AF43" s="692"/>
      <c r="AG43" s="692"/>
      <c r="AH43" s="692"/>
      <c r="AI43" s="692"/>
      <c r="AJ43" s="692"/>
      <c r="AK43" s="692"/>
      <c r="AL43" s="667" t="s">
        <v>236</v>
      </c>
      <c r="AM43" s="668"/>
      <c r="AN43" s="668"/>
      <c r="AO43" s="693"/>
      <c r="BV43" s="224"/>
      <c r="BW43" s="224"/>
      <c r="BX43" s="224"/>
      <c r="BY43" s="224"/>
      <c r="BZ43" s="224"/>
      <c r="CA43" s="224"/>
      <c r="CB43" s="224"/>
      <c r="CD43" s="661" t="s">
        <v>359</v>
      </c>
      <c r="CE43" s="662"/>
      <c r="CF43" s="662"/>
      <c r="CG43" s="662"/>
      <c r="CH43" s="662"/>
      <c r="CI43" s="662"/>
      <c r="CJ43" s="662"/>
      <c r="CK43" s="662"/>
      <c r="CL43" s="662"/>
      <c r="CM43" s="662"/>
      <c r="CN43" s="662"/>
      <c r="CO43" s="662"/>
      <c r="CP43" s="662"/>
      <c r="CQ43" s="663"/>
      <c r="CR43" s="664" t="s">
        <v>236</v>
      </c>
      <c r="CS43" s="675"/>
      <c r="CT43" s="675"/>
      <c r="CU43" s="675"/>
      <c r="CV43" s="675"/>
      <c r="CW43" s="675"/>
      <c r="CX43" s="675"/>
      <c r="CY43" s="676"/>
      <c r="CZ43" s="667" t="s">
        <v>236</v>
      </c>
      <c r="DA43" s="677"/>
      <c r="DB43" s="677"/>
      <c r="DC43" s="678"/>
      <c r="DD43" s="670" t="s">
        <v>236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360</v>
      </c>
      <c r="C44" s="642"/>
      <c r="D44" s="642"/>
      <c r="E44" s="642"/>
      <c r="F44" s="642"/>
      <c r="G44" s="642"/>
      <c r="H44" s="642"/>
      <c r="I44" s="642"/>
      <c r="J44" s="642"/>
      <c r="K44" s="642"/>
      <c r="L44" s="642"/>
      <c r="M44" s="642"/>
      <c r="N44" s="642"/>
      <c r="O44" s="642"/>
      <c r="P44" s="642"/>
      <c r="Q44" s="643"/>
      <c r="R44" s="644">
        <v>3425252</v>
      </c>
      <c r="S44" s="679"/>
      <c r="T44" s="679"/>
      <c r="U44" s="679"/>
      <c r="V44" s="679"/>
      <c r="W44" s="679"/>
      <c r="X44" s="679"/>
      <c r="Y44" s="680"/>
      <c r="Z44" s="681">
        <v>100</v>
      </c>
      <c r="AA44" s="681"/>
      <c r="AB44" s="681"/>
      <c r="AC44" s="681"/>
      <c r="AD44" s="682">
        <v>1831728</v>
      </c>
      <c r="AE44" s="682"/>
      <c r="AF44" s="682"/>
      <c r="AG44" s="682"/>
      <c r="AH44" s="682"/>
      <c r="AI44" s="682"/>
      <c r="AJ44" s="682"/>
      <c r="AK44" s="682"/>
      <c r="AL44" s="647">
        <v>100</v>
      </c>
      <c r="AM44" s="683"/>
      <c r="AN44" s="683"/>
      <c r="AO44" s="684"/>
      <c r="CD44" s="685" t="s">
        <v>307</v>
      </c>
      <c r="CE44" s="686"/>
      <c r="CF44" s="661" t="s">
        <v>361</v>
      </c>
      <c r="CG44" s="662"/>
      <c r="CH44" s="662"/>
      <c r="CI44" s="662"/>
      <c r="CJ44" s="662"/>
      <c r="CK44" s="662"/>
      <c r="CL44" s="662"/>
      <c r="CM44" s="662"/>
      <c r="CN44" s="662"/>
      <c r="CO44" s="662"/>
      <c r="CP44" s="662"/>
      <c r="CQ44" s="663"/>
      <c r="CR44" s="664">
        <v>273609</v>
      </c>
      <c r="CS44" s="665"/>
      <c r="CT44" s="665"/>
      <c r="CU44" s="665"/>
      <c r="CV44" s="665"/>
      <c r="CW44" s="665"/>
      <c r="CX44" s="665"/>
      <c r="CY44" s="666"/>
      <c r="CZ44" s="667">
        <v>8.5</v>
      </c>
      <c r="DA44" s="668"/>
      <c r="DB44" s="668"/>
      <c r="DC44" s="669"/>
      <c r="DD44" s="670">
        <v>68871</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362</v>
      </c>
      <c r="CG45" s="662"/>
      <c r="CH45" s="662"/>
      <c r="CI45" s="662"/>
      <c r="CJ45" s="662"/>
      <c r="CK45" s="662"/>
      <c r="CL45" s="662"/>
      <c r="CM45" s="662"/>
      <c r="CN45" s="662"/>
      <c r="CO45" s="662"/>
      <c r="CP45" s="662"/>
      <c r="CQ45" s="663"/>
      <c r="CR45" s="664">
        <v>265391</v>
      </c>
      <c r="CS45" s="675"/>
      <c r="CT45" s="675"/>
      <c r="CU45" s="675"/>
      <c r="CV45" s="675"/>
      <c r="CW45" s="675"/>
      <c r="CX45" s="675"/>
      <c r="CY45" s="676"/>
      <c r="CZ45" s="667">
        <v>8.3000000000000007</v>
      </c>
      <c r="DA45" s="677"/>
      <c r="DB45" s="677"/>
      <c r="DC45" s="678"/>
      <c r="DD45" s="670">
        <v>60653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364</v>
      </c>
      <c r="CG46" s="662"/>
      <c r="CH46" s="662"/>
      <c r="CI46" s="662"/>
      <c r="CJ46" s="662"/>
      <c r="CK46" s="662"/>
      <c r="CL46" s="662"/>
      <c r="CM46" s="662"/>
      <c r="CN46" s="662"/>
      <c r="CO46" s="662"/>
      <c r="CP46" s="662"/>
      <c r="CQ46" s="663"/>
      <c r="CR46" s="664">
        <v>8218</v>
      </c>
      <c r="CS46" s="665"/>
      <c r="CT46" s="665"/>
      <c r="CU46" s="665"/>
      <c r="CV46" s="665"/>
      <c r="CW46" s="665"/>
      <c r="CX46" s="665"/>
      <c r="CY46" s="666"/>
      <c r="CZ46" s="667">
        <v>0.3</v>
      </c>
      <c r="DA46" s="668"/>
      <c r="DB46" s="668"/>
      <c r="DC46" s="669"/>
      <c r="DD46" s="670">
        <v>8218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366</v>
      </c>
      <c r="CG47" s="662"/>
      <c r="CH47" s="662"/>
      <c r="CI47" s="662"/>
      <c r="CJ47" s="662"/>
      <c r="CK47" s="662"/>
      <c r="CL47" s="662"/>
      <c r="CM47" s="662"/>
      <c r="CN47" s="662"/>
      <c r="CO47" s="662"/>
      <c r="CP47" s="662"/>
      <c r="CQ47" s="663"/>
      <c r="CR47" s="664">
        <v>13209</v>
      </c>
      <c r="CS47" s="675"/>
      <c r="CT47" s="675"/>
      <c r="CU47" s="675"/>
      <c r="CV47" s="675"/>
      <c r="CW47" s="675"/>
      <c r="CX47" s="675"/>
      <c r="CY47" s="676"/>
      <c r="CZ47" s="667">
        <v>0.4</v>
      </c>
      <c r="DA47" s="677"/>
      <c r="DB47" s="677"/>
      <c r="DC47" s="678"/>
      <c r="DD47" s="670">
        <v>9323</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368</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369</v>
      </c>
      <c r="CE49" s="642"/>
      <c r="CF49" s="642"/>
      <c r="CG49" s="642"/>
      <c r="CH49" s="642"/>
      <c r="CI49" s="642"/>
      <c r="CJ49" s="642"/>
      <c r="CK49" s="642"/>
      <c r="CL49" s="642"/>
      <c r="CM49" s="642"/>
      <c r="CN49" s="642"/>
      <c r="CO49" s="642"/>
      <c r="CP49" s="642"/>
      <c r="CQ49" s="643"/>
      <c r="CR49" s="644">
        <v>3209628</v>
      </c>
      <c r="CS49" s="645"/>
      <c r="CT49" s="645"/>
      <c r="CU49" s="645"/>
      <c r="CV49" s="645"/>
      <c r="CW49" s="645"/>
      <c r="CX49" s="645"/>
      <c r="CY49" s="646"/>
      <c r="CZ49" s="647">
        <v>100</v>
      </c>
      <c r="DA49" s="648"/>
      <c r="DB49" s="648"/>
      <c r="DC49" s="649"/>
      <c r="DD49" s="650">
        <v>2097680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DlzmaTWk0IllnmOAvY4y9O8mDFlV8v7qy4pvI4WRdZNbFtM6wJxl6sNLNr6o4Pg9jtV/e5eMnHApTfU6sYqag==" saltValue="0XH/9QzwWEzYH11geRFn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G43"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392</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188</v>
      </c>
      <c r="AG7" s="1170"/>
      <c r="AH7" s="1170"/>
      <c r="AI7" s="1170"/>
      <c r="AJ7" s="1171"/>
      <c r="AK7" s="1172"/>
      <c r="AL7" s="1173"/>
      <c r="AM7" s="1173"/>
      <c r="AN7" s="1173"/>
      <c r="AO7" s="1173"/>
      <c r="AP7" s="1173"/>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394</v>
      </c>
      <c r="B23" s="1001" t="s">
        <v>395</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188</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375</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407</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9</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408</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3</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409</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12</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t="s">
        <v>410</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394</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24</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413</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415</v>
      </c>
      <c r="B66" s="1060"/>
      <c r="C66" s="1060"/>
      <c r="D66" s="1060"/>
      <c r="E66" s="1060"/>
      <c r="F66" s="1060"/>
      <c r="G66" s="1060"/>
      <c r="H66" s="1060"/>
      <c r="I66" s="1060"/>
      <c r="J66" s="1060"/>
      <c r="K66" s="1060"/>
      <c r="L66" s="1060"/>
      <c r="M66" s="1060"/>
      <c r="N66" s="1060"/>
      <c r="O66" s="1060"/>
      <c r="P66" s="1061"/>
      <c r="Q66" s="1065" t="s">
        <v>416</v>
      </c>
      <c r="R66" s="1066"/>
      <c r="S66" s="1066"/>
      <c r="T66" s="1066"/>
      <c r="U66" s="1067"/>
      <c r="V66" s="1065" t="s">
        <v>417</v>
      </c>
      <c r="W66" s="1066"/>
      <c r="X66" s="1066"/>
      <c r="Y66" s="1066"/>
      <c r="Z66" s="1067"/>
      <c r="AA66" s="1065" t="s">
        <v>418</v>
      </c>
      <c r="AB66" s="1066"/>
      <c r="AC66" s="1066"/>
      <c r="AD66" s="1066"/>
      <c r="AE66" s="1067"/>
      <c r="AF66" s="1071" t="s">
        <v>419</v>
      </c>
      <c r="AG66" s="1072"/>
      <c r="AH66" s="1072"/>
      <c r="AI66" s="1072"/>
      <c r="AJ66" s="1073"/>
      <c r="AK66" s="1065" t="s">
        <v>420</v>
      </c>
      <c r="AL66" s="1060"/>
      <c r="AM66" s="1060"/>
      <c r="AN66" s="1060"/>
      <c r="AO66" s="1061"/>
      <c r="AP66" s="1065" t="s">
        <v>421</v>
      </c>
      <c r="AQ66" s="1066"/>
      <c r="AR66" s="1066"/>
      <c r="AS66" s="1066"/>
      <c r="AT66" s="1067"/>
      <c r="AU66" s="1065" t="s">
        <v>422</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394</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309</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309</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309</v>
      </c>
      <c r="DR109" s="960"/>
      <c r="DS109" s="960"/>
      <c r="DT109" s="960"/>
      <c r="DU109" s="961"/>
      <c r="DV109" s="962" t="s">
        <v>434</v>
      </c>
      <c r="DW109" s="960"/>
      <c r="DX109" s="960"/>
      <c r="DY109" s="960"/>
      <c r="DZ109" s="993"/>
    </row>
    <row r="110" spans="1:131" s="233" customFormat="1" ht="26.25" customHeight="1" x14ac:dyDescent="0.15">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317423</v>
      </c>
      <c r="AB110" s="953"/>
      <c r="AC110" s="953"/>
      <c r="AD110" s="953"/>
      <c r="AE110" s="954"/>
      <c r="AF110" s="955">
        <v>318022</v>
      </c>
      <c r="AG110" s="953"/>
      <c r="AH110" s="953"/>
      <c r="AI110" s="953"/>
      <c r="AJ110" s="954"/>
      <c r="AK110" s="955">
        <v>340497</v>
      </c>
      <c r="AL110" s="953"/>
      <c r="AM110" s="953"/>
      <c r="AN110" s="953"/>
      <c r="AO110" s="954"/>
      <c r="AP110" s="956">
        <v>22.8</v>
      </c>
      <c r="AQ110" s="957"/>
      <c r="AR110" s="957"/>
      <c r="AS110" s="957"/>
      <c r="AT110" s="958"/>
      <c r="AU110" s="994" t="s">
        <v>73</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3200856</v>
      </c>
      <c r="BR110" s="906"/>
      <c r="BS110" s="906"/>
      <c r="BT110" s="906"/>
      <c r="BU110" s="906"/>
      <c r="BV110" s="906">
        <v>3240298</v>
      </c>
      <c r="BW110" s="906"/>
      <c r="BX110" s="906"/>
      <c r="BY110" s="906"/>
      <c r="BZ110" s="906"/>
      <c r="CA110" s="906">
        <v>3073754</v>
      </c>
      <c r="CB110" s="906"/>
      <c r="CC110" s="906"/>
      <c r="CD110" s="906"/>
      <c r="CE110" s="906"/>
      <c r="CF110" s="930">
        <v>205.5</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413</v>
      </c>
      <c r="DH110" s="906"/>
      <c r="DI110" s="906"/>
      <c r="DJ110" s="906"/>
      <c r="DK110" s="906"/>
      <c r="DL110" s="906" t="s">
        <v>440</v>
      </c>
      <c r="DM110" s="906"/>
      <c r="DN110" s="906"/>
      <c r="DO110" s="906"/>
      <c r="DP110" s="906"/>
      <c r="DQ110" s="906" t="s">
        <v>441</v>
      </c>
      <c r="DR110" s="906"/>
      <c r="DS110" s="906"/>
      <c r="DT110" s="906"/>
      <c r="DU110" s="906"/>
      <c r="DV110" s="907" t="s">
        <v>442</v>
      </c>
      <c r="DW110" s="907"/>
      <c r="DX110" s="907"/>
      <c r="DY110" s="907"/>
      <c r="DZ110" s="908"/>
    </row>
    <row r="111" spans="1:131" s="233"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441</v>
      </c>
      <c r="AB111" s="983"/>
      <c r="AC111" s="983"/>
      <c r="AD111" s="983"/>
      <c r="AE111" s="984"/>
      <c r="AF111" s="985" t="s">
        <v>444</v>
      </c>
      <c r="AG111" s="983"/>
      <c r="AH111" s="983"/>
      <c r="AI111" s="983"/>
      <c r="AJ111" s="984"/>
      <c r="AK111" s="985" t="s">
        <v>441</v>
      </c>
      <c r="AL111" s="983"/>
      <c r="AM111" s="983"/>
      <c r="AN111" s="983"/>
      <c r="AO111" s="984"/>
      <c r="AP111" s="986" t="s">
        <v>440</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446</v>
      </c>
      <c r="BR111" s="881"/>
      <c r="BS111" s="881"/>
      <c r="BT111" s="881"/>
      <c r="BU111" s="881"/>
      <c r="BV111" s="881" t="s">
        <v>441</v>
      </c>
      <c r="BW111" s="881"/>
      <c r="BX111" s="881"/>
      <c r="BY111" s="881"/>
      <c r="BZ111" s="881"/>
      <c r="CA111" s="881" t="s">
        <v>447</v>
      </c>
      <c r="CB111" s="881"/>
      <c r="CC111" s="881"/>
      <c r="CD111" s="881"/>
      <c r="CE111" s="881"/>
      <c r="CF111" s="939" t="s">
        <v>444</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441</v>
      </c>
      <c r="DH111" s="881"/>
      <c r="DI111" s="881"/>
      <c r="DJ111" s="881"/>
      <c r="DK111" s="881"/>
      <c r="DL111" s="881" t="s">
        <v>446</v>
      </c>
      <c r="DM111" s="881"/>
      <c r="DN111" s="881"/>
      <c r="DO111" s="881"/>
      <c r="DP111" s="881"/>
      <c r="DQ111" s="881" t="s">
        <v>441</v>
      </c>
      <c r="DR111" s="881"/>
      <c r="DS111" s="881"/>
      <c r="DT111" s="881"/>
      <c r="DU111" s="881"/>
      <c r="DV111" s="858" t="s">
        <v>413</v>
      </c>
      <c r="DW111" s="858"/>
      <c r="DX111" s="858"/>
      <c r="DY111" s="858"/>
      <c r="DZ111" s="859"/>
    </row>
    <row r="112" spans="1:131" s="233" customFormat="1" ht="26.25" customHeight="1" x14ac:dyDescent="0.15">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441</v>
      </c>
      <c r="AB112" s="844"/>
      <c r="AC112" s="844"/>
      <c r="AD112" s="844"/>
      <c r="AE112" s="845"/>
      <c r="AF112" s="846" t="s">
        <v>451</v>
      </c>
      <c r="AG112" s="844"/>
      <c r="AH112" s="844"/>
      <c r="AI112" s="844"/>
      <c r="AJ112" s="845"/>
      <c r="AK112" s="846" t="s">
        <v>441</v>
      </c>
      <c r="AL112" s="844"/>
      <c r="AM112" s="844"/>
      <c r="AN112" s="844"/>
      <c r="AO112" s="845"/>
      <c r="AP112" s="888" t="s">
        <v>413</v>
      </c>
      <c r="AQ112" s="889"/>
      <c r="AR112" s="889"/>
      <c r="AS112" s="889"/>
      <c r="AT112" s="890"/>
      <c r="AU112" s="996"/>
      <c r="AV112" s="997"/>
      <c r="AW112" s="997"/>
      <c r="AX112" s="997"/>
      <c r="AY112" s="997"/>
      <c r="AZ112" s="879" t="s">
        <v>452</v>
      </c>
      <c r="BA112" s="816"/>
      <c r="BB112" s="816"/>
      <c r="BC112" s="816"/>
      <c r="BD112" s="816"/>
      <c r="BE112" s="816"/>
      <c r="BF112" s="816"/>
      <c r="BG112" s="816"/>
      <c r="BH112" s="816"/>
      <c r="BI112" s="816"/>
      <c r="BJ112" s="816"/>
      <c r="BK112" s="816"/>
      <c r="BL112" s="816"/>
      <c r="BM112" s="816"/>
      <c r="BN112" s="816"/>
      <c r="BO112" s="816"/>
      <c r="BP112" s="817"/>
      <c r="BQ112" s="880">
        <v>326112</v>
      </c>
      <c r="BR112" s="881"/>
      <c r="BS112" s="881"/>
      <c r="BT112" s="881"/>
      <c r="BU112" s="881"/>
      <c r="BV112" s="881">
        <v>290278</v>
      </c>
      <c r="BW112" s="881"/>
      <c r="BX112" s="881"/>
      <c r="BY112" s="881"/>
      <c r="BZ112" s="881"/>
      <c r="CA112" s="881">
        <v>262287</v>
      </c>
      <c r="CB112" s="881"/>
      <c r="CC112" s="881"/>
      <c r="CD112" s="881"/>
      <c r="CE112" s="881"/>
      <c r="CF112" s="939">
        <v>17.5</v>
      </c>
      <c r="CG112" s="940"/>
      <c r="CH112" s="940"/>
      <c r="CI112" s="940"/>
      <c r="CJ112" s="940"/>
      <c r="CK112" s="991"/>
      <c r="CL112" s="885"/>
      <c r="CM112" s="879" t="s">
        <v>453</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444</v>
      </c>
      <c r="DH112" s="881"/>
      <c r="DI112" s="881"/>
      <c r="DJ112" s="881"/>
      <c r="DK112" s="881"/>
      <c r="DL112" s="881" t="s">
        <v>440</v>
      </c>
      <c r="DM112" s="881"/>
      <c r="DN112" s="881"/>
      <c r="DO112" s="881"/>
      <c r="DP112" s="881"/>
      <c r="DQ112" s="881" t="s">
        <v>446</v>
      </c>
      <c r="DR112" s="881"/>
      <c r="DS112" s="881"/>
      <c r="DT112" s="881"/>
      <c r="DU112" s="881"/>
      <c r="DV112" s="858" t="s">
        <v>446</v>
      </c>
      <c r="DW112" s="858"/>
      <c r="DX112" s="858"/>
      <c r="DY112" s="858"/>
      <c r="DZ112" s="859"/>
    </row>
    <row r="113" spans="1:130" s="233" customFormat="1" ht="26.25" customHeight="1" x14ac:dyDescent="0.15">
      <c r="A113" s="978"/>
      <c r="B113" s="979"/>
      <c r="C113" s="816" t="s">
        <v>454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40805</v>
      </c>
      <c r="AB113" s="983"/>
      <c r="AC113" s="983"/>
      <c r="AD113" s="983"/>
      <c r="AE113" s="984"/>
      <c r="AF113" s="985">
        <v>45658</v>
      </c>
      <c r="AG113" s="983"/>
      <c r="AH113" s="983"/>
      <c r="AI113" s="983"/>
      <c r="AJ113" s="984"/>
      <c r="AK113" s="985">
        <v>44942</v>
      </c>
      <c r="AL113" s="983"/>
      <c r="AM113" s="983"/>
      <c r="AN113" s="983"/>
      <c r="AO113" s="984"/>
      <c r="AP113" s="986">
        <v>3</v>
      </c>
      <c r="AQ113" s="987"/>
      <c r="AR113" s="987"/>
      <c r="AS113" s="987"/>
      <c r="AT113" s="988"/>
      <c r="AU113" s="996"/>
      <c r="AV113" s="997"/>
      <c r="AW113" s="997"/>
      <c r="AX113" s="997"/>
      <c r="AY113" s="997"/>
      <c r="AZ113" s="879" t="s">
        <v>455</v>
      </c>
      <c r="BA113" s="816"/>
      <c r="BB113" s="816"/>
      <c r="BC113" s="816"/>
      <c r="BD113" s="816"/>
      <c r="BE113" s="816"/>
      <c r="BF113" s="816"/>
      <c r="BG113" s="816"/>
      <c r="BH113" s="816"/>
      <c r="BI113" s="816"/>
      <c r="BJ113" s="816"/>
      <c r="BK113" s="816"/>
      <c r="BL113" s="816"/>
      <c r="BM113" s="816"/>
      <c r="BN113" s="816"/>
      <c r="BO113" s="816"/>
      <c r="BP113" s="817"/>
      <c r="BQ113" s="880">
        <v>45004</v>
      </c>
      <c r="BR113" s="881"/>
      <c r="BS113" s="881"/>
      <c r="BT113" s="881"/>
      <c r="BU113" s="881"/>
      <c r="BV113" s="881">
        <v>570767</v>
      </c>
      <c r="BW113" s="881"/>
      <c r="BX113" s="881"/>
      <c r="BY113" s="881"/>
      <c r="BZ113" s="881"/>
      <c r="CA113" s="881">
        <v>21472</v>
      </c>
      <c r="CB113" s="881"/>
      <c r="CC113" s="881"/>
      <c r="CD113" s="881"/>
      <c r="CE113" s="881"/>
      <c r="CF113" s="939">
        <v>1.4</v>
      </c>
      <c r="CG113" s="940"/>
      <c r="CH113" s="940"/>
      <c r="CI113" s="940"/>
      <c r="CJ113" s="940"/>
      <c r="CK113" s="991"/>
      <c r="CL113" s="885"/>
      <c r="CM113" s="879" t="s">
        <v>456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441</v>
      </c>
      <c r="DH113" s="844"/>
      <c r="DI113" s="844"/>
      <c r="DJ113" s="844"/>
      <c r="DK113" s="845"/>
      <c r="DL113" s="846" t="s">
        <v>446</v>
      </c>
      <c r="DM113" s="844"/>
      <c r="DN113" s="844"/>
      <c r="DO113" s="844"/>
      <c r="DP113" s="845"/>
      <c r="DQ113" s="846" t="s">
        <v>441</v>
      </c>
      <c r="DR113" s="844"/>
      <c r="DS113" s="844"/>
      <c r="DT113" s="844"/>
      <c r="DU113" s="845"/>
      <c r="DV113" s="888" t="s">
        <v>441</v>
      </c>
      <c r="DW113" s="889"/>
      <c r="DX113" s="889"/>
      <c r="DY113" s="889"/>
      <c r="DZ113" s="890"/>
    </row>
    <row r="114" spans="1:130" s="233" customFormat="1" ht="26.25" customHeight="1" x14ac:dyDescent="0.15">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26079</v>
      </c>
      <c r="AB114" s="844"/>
      <c r="AC114" s="844"/>
      <c r="AD114" s="844"/>
      <c r="AE114" s="845"/>
      <c r="AF114" s="846">
        <v>16761</v>
      </c>
      <c r="AG114" s="844"/>
      <c r="AH114" s="844"/>
      <c r="AI114" s="844"/>
      <c r="AJ114" s="845"/>
      <c r="AK114" s="846">
        <v>9078</v>
      </c>
      <c r="AL114" s="844"/>
      <c r="AM114" s="844"/>
      <c r="AN114" s="844"/>
      <c r="AO114" s="845"/>
      <c r="AP114" s="888">
        <v>0.6</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310898</v>
      </c>
      <c r="BR114" s="881"/>
      <c r="BS114" s="881"/>
      <c r="BT114" s="881"/>
      <c r="BU114" s="881"/>
      <c r="BV114" s="881" t="s">
        <v>441</v>
      </c>
      <c r="BW114" s="881"/>
      <c r="BX114" s="881"/>
      <c r="BY114" s="881"/>
      <c r="BZ114" s="881"/>
      <c r="CA114" s="881">
        <v>308266</v>
      </c>
      <c r="CB114" s="881"/>
      <c r="CC114" s="881"/>
      <c r="CD114" s="881"/>
      <c r="CE114" s="881"/>
      <c r="CF114" s="939">
        <v>20.6</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451</v>
      </c>
      <c r="DH114" s="844"/>
      <c r="DI114" s="844"/>
      <c r="DJ114" s="844"/>
      <c r="DK114" s="845"/>
      <c r="DL114" s="846" t="s">
        <v>441</v>
      </c>
      <c r="DM114" s="844"/>
      <c r="DN114" s="844"/>
      <c r="DO114" s="844"/>
      <c r="DP114" s="845"/>
      <c r="DQ114" s="846" t="s">
        <v>446</v>
      </c>
      <c r="DR114" s="844"/>
      <c r="DS114" s="844"/>
      <c r="DT114" s="844"/>
      <c r="DU114" s="845"/>
      <c r="DV114" s="888" t="s">
        <v>441</v>
      </c>
      <c r="DW114" s="889"/>
      <c r="DX114" s="889"/>
      <c r="DY114" s="889"/>
      <c r="DZ114" s="890"/>
    </row>
    <row r="115" spans="1:130" s="233" customFormat="1" ht="26.25" customHeight="1" x14ac:dyDescent="0.15">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440</v>
      </c>
      <c r="AB115" s="983"/>
      <c r="AC115" s="983"/>
      <c r="AD115" s="983"/>
      <c r="AE115" s="984"/>
      <c r="AF115" s="985" t="s">
        <v>441</v>
      </c>
      <c r="AG115" s="983"/>
      <c r="AH115" s="983"/>
      <c r="AI115" s="983"/>
      <c r="AJ115" s="984"/>
      <c r="AK115" s="985" t="s">
        <v>444</v>
      </c>
      <c r="AL115" s="983"/>
      <c r="AM115" s="983"/>
      <c r="AN115" s="983"/>
      <c r="AO115" s="984"/>
      <c r="AP115" s="986" t="s">
        <v>441</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441</v>
      </c>
      <c r="BR115" s="881"/>
      <c r="BS115" s="881"/>
      <c r="BT115" s="881"/>
      <c r="BU115" s="881"/>
      <c r="BV115" s="881" t="s">
        <v>441</v>
      </c>
      <c r="BW115" s="881"/>
      <c r="BX115" s="881"/>
      <c r="BY115" s="881"/>
      <c r="BZ115" s="881"/>
      <c r="CA115" s="881" t="s">
        <v>413</v>
      </c>
      <c r="CB115" s="881"/>
      <c r="CC115" s="881"/>
      <c r="CD115" s="881"/>
      <c r="CE115" s="881"/>
      <c r="CF115" s="939" t="s">
        <v>440</v>
      </c>
      <c r="CG115" s="940"/>
      <c r="CH115" s="940"/>
      <c r="CI115" s="940"/>
      <c r="CJ115" s="940"/>
      <c r="CK115" s="991"/>
      <c r="CL115" s="885"/>
      <c r="CM115" s="879" t="s">
        <v>462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441</v>
      </c>
      <c r="DH115" s="844"/>
      <c r="DI115" s="844"/>
      <c r="DJ115" s="844"/>
      <c r="DK115" s="845"/>
      <c r="DL115" s="846" t="s">
        <v>447</v>
      </c>
      <c r="DM115" s="844"/>
      <c r="DN115" s="844"/>
      <c r="DO115" s="844"/>
      <c r="DP115" s="845"/>
      <c r="DQ115" s="846" t="s">
        <v>441</v>
      </c>
      <c r="DR115" s="844"/>
      <c r="DS115" s="844"/>
      <c r="DT115" s="844"/>
      <c r="DU115" s="845"/>
      <c r="DV115" s="888" t="s">
        <v>451</v>
      </c>
      <c r="DW115" s="889"/>
      <c r="DX115" s="889"/>
      <c r="DY115" s="889"/>
      <c r="DZ115" s="890"/>
    </row>
    <row r="116" spans="1:130" s="233" customFormat="1" ht="26.25" customHeight="1" x14ac:dyDescent="0.15">
      <c r="A116" s="980"/>
      <c r="B116" s="981"/>
      <c r="C116" s="903" t="s">
        <v>463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413</v>
      </c>
      <c r="AB116" s="844"/>
      <c r="AC116" s="844"/>
      <c r="AD116" s="844"/>
      <c r="AE116" s="845"/>
      <c r="AF116" s="846" t="s">
        <v>444</v>
      </c>
      <c r="AG116" s="844"/>
      <c r="AH116" s="844"/>
      <c r="AI116" s="844"/>
      <c r="AJ116" s="845"/>
      <c r="AK116" s="846" t="s">
        <v>446</v>
      </c>
      <c r="AL116" s="844"/>
      <c r="AM116" s="844"/>
      <c r="AN116" s="844"/>
      <c r="AO116" s="845"/>
      <c r="AP116" s="888" t="s">
        <v>441</v>
      </c>
      <c r="AQ116" s="889"/>
      <c r="AR116" s="889"/>
      <c r="AS116" s="889"/>
      <c r="AT116" s="890"/>
      <c r="AU116" s="996"/>
      <c r="AV116" s="997"/>
      <c r="AW116" s="997"/>
      <c r="AX116" s="997"/>
      <c r="AY116" s="997"/>
      <c r="AZ116" s="973" t="s">
        <v>464</v>
      </c>
      <c r="BA116" s="974"/>
      <c r="BB116" s="974"/>
      <c r="BC116" s="974"/>
      <c r="BD116" s="974"/>
      <c r="BE116" s="974"/>
      <c r="BF116" s="974"/>
      <c r="BG116" s="974"/>
      <c r="BH116" s="974"/>
      <c r="BI116" s="974"/>
      <c r="BJ116" s="974"/>
      <c r="BK116" s="974"/>
      <c r="BL116" s="974"/>
      <c r="BM116" s="974"/>
      <c r="BN116" s="974"/>
      <c r="BO116" s="974"/>
      <c r="BP116" s="975"/>
      <c r="BQ116" s="880" t="s">
        <v>441</v>
      </c>
      <c r="BR116" s="881"/>
      <c r="BS116" s="881"/>
      <c r="BT116" s="881"/>
      <c r="BU116" s="881"/>
      <c r="BV116" s="881" t="s">
        <v>441</v>
      </c>
      <c r="BW116" s="881"/>
      <c r="BX116" s="881"/>
      <c r="BY116" s="881"/>
      <c r="BZ116" s="881"/>
      <c r="CA116" s="881" t="s">
        <v>465</v>
      </c>
      <c r="CB116" s="881"/>
      <c r="CC116" s="881"/>
      <c r="CD116" s="881"/>
      <c r="CE116" s="881"/>
      <c r="CF116" s="939" t="s">
        <v>441</v>
      </c>
      <c r="CG116" s="940"/>
      <c r="CH116" s="940"/>
      <c r="CI116" s="940"/>
      <c r="CJ116" s="940"/>
      <c r="CK116" s="991"/>
      <c r="CL116" s="885"/>
      <c r="CM116" s="879" t="s">
        <v>466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413</v>
      </c>
      <c r="DH116" s="844"/>
      <c r="DI116" s="844"/>
      <c r="DJ116" s="844"/>
      <c r="DK116" s="845"/>
      <c r="DL116" s="846" t="s">
        <v>441</v>
      </c>
      <c r="DM116" s="844"/>
      <c r="DN116" s="844"/>
      <c r="DO116" s="844"/>
      <c r="DP116" s="845"/>
      <c r="DQ116" s="846" t="s">
        <v>441</v>
      </c>
      <c r="DR116" s="844"/>
      <c r="DS116" s="844"/>
      <c r="DT116" s="844"/>
      <c r="DU116" s="845"/>
      <c r="DV116" s="888" t="s">
        <v>441</v>
      </c>
      <c r="DW116" s="889"/>
      <c r="DX116" s="889"/>
      <c r="DY116" s="889"/>
      <c r="DZ116" s="890"/>
    </row>
    <row r="117" spans="1:130" s="233"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467</v>
      </c>
      <c r="Z117" s="961"/>
      <c r="AA117" s="966">
        <v>384307</v>
      </c>
      <c r="AB117" s="967"/>
      <c r="AC117" s="967"/>
      <c r="AD117" s="967"/>
      <c r="AE117" s="968"/>
      <c r="AF117" s="969">
        <v>380441</v>
      </c>
      <c r="AG117" s="967"/>
      <c r="AH117" s="967"/>
      <c r="AI117" s="967"/>
      <c r="AJ117" s="968"/>
      <c r="AK117" s="969">
        <v>394517</v>
      </c>
      <c r="AL117" s="967"/>
      <c r="AM117" s="967"/>
      <c r="AN117" s="967"/>
      <c r="AO117" s="968"/>
      <c r="AP117" s="970"/>
      <c r="AQ117" s="971"/>
      <c r="AR117" s="971"/>
      <c r="AS117" s="971"/>
      <c r="AT117" s="972"/>
      <c r="AU117" s="996"/>
      <c r="AV117" s="997"/>
      <c r="AW117" s="997"/>
      <c r="AX117" s="997"/>
      <c r="AY117" s="997"/>
      <c r="AZ117" s="927" t="s">
        <v>468</v>
      </c>
      <c r="BA117" s="928"/>
      <c r="BB117" s="928"/>
      <c r="BC117" s="928"/>
      <c r="BD117" s="928"/>
      <c r="BE117" s="928"/>
      <c r="BF117" s="928"/>
      <c r="BG117" s="928"/>
      <c r="BH117" s="928"/>
      <c r="BI117" s="928"/>
      <c r="BJ117" s="928"/>
      <c r="BK117" s="928"/>
      <c r="BL117" s="928"/>
      <c r="BM117" s="928"/>
      <c r="BN117" s="928"/>
      <c r="BO117" s="928"/>
      <c r="BP117" s="929"/>
      <c r="BQ117" s="880" t="s">
        <v>442</v>
      </c>
      <c r="BR117" s="881"/>
      <c r="BS117" s="881"/>
      <c r="BT117" s="881"/>
      <c r="BU117" s="881"/>
      <c r="BV117" s="881" t="s">
        <v>441</v>
      </c>
      <c r="BW117" s="881"/>
      <c r="BX117" s="881"/>
      <c r="BY117" s="881"/>
      <c r="BZ117" s="881"/>
      <c r="CA117" s="881" t="s">
        <v>441</v>
      </c>
      <c r="CB117" s="881"/>
      <c r="CC117" s="881"/>
      <c r="CD117" s="881"/>
      <c r="CE117" s="881"/>
      <c r="CF117" s="939" t="s">
        <v>444</v>
      </c>
      <c r="CG117" s="940"/>
      <c r="CH117" s="940"/>
      <c r="CI117" s="940"/>
      <c r="CJ117" s="940"/>
      <c r="CK117" s="991"/>
      <c r="CL117" s="885"/>
      <c r="CM117" s="879" t="s">
        <v>469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442</v>
      </c>
      <c r="DH117" s="844"/>
      <c r="DI117" s="844"/>
      <c r="DJ117" s="844"/>
      <c r="DK117" s="845"/>
      <c r="DL117" s="846" t="s">
        <v>441</v>
      </c>
      <c r="DM117" s="844"/>
      <c r="DN117" s="844"/>
      <c r="DO117" s="844"/>
      <c r="DP117" s="845"/>
      <c r="DQ117" s="846" t="s">
        <v>442</v>
      </c>
      <c r="DR117" s="844"/>
      <c r="DS117" s="844"/>
      <c r="DT117" s="844"/>
      <c r="DU117" s="845"/>
      <c r="DV117" s="888" t="s">
        <v>441</v>
      </c>
      <c r="DW117" s="889"/>
      <c r="DX117" s="889"/>
      <c r="DY117" s="889"/>
      <c r="DZ117" s="890"/>
    </row>
    <row r="118" spans="1:130" s="233" customFormat="1" ht="26.25" customHeight="1" x14ac:dyDescent="0.15">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309</v>
      </c>
      <c r="AL118" s="960"/>
      <c r="AM118" s="960"/>
      <c r="AN118" s="960"/>
      <c r="AO118" s="961"/>
      <c r="AP118" s="963" t="s">
        <v>434</v>
      </c>
      <c r="AQ118" s="964"/>
      <c r="AR118" s="964"/>
      <c r="AS118" s="964"/>
      <c r="AT118" s="965"/>
      <c r="AU118" s="996"/>
      <c r="AV118" s="997"/>
      <c r="AW118" s="997"/>
      <c r="AX118" s="997"/>
      <c r="AY118" s="997"/>
      <c r="AZ118" s="902" t="s">
        <v>470</v>
      </c>
      <c r="BA118" s="903"/>
      <c r="BB118" s="903"/>
      <c r="BC118" s="903"/>
      <c r="BD118" s="903"/>
      <c r="BE118" s="903"/>
      <c r="BF118" s="903"/>
      <c r="BG118" s="903"/>
      <c r="BH118" s="903"/>
      <c r="BI118" s="903"/>
      <c r="BJ118" s="903"/>
      <c r="BK118" s="903"/>
      <c r="BL118" s="903"/>
      <c r="BM118" s="903"/>
      <c r="BN118" s="903"/>
      <c r="BO118" s="903"/>
      <c r="BP118" s="904"/>
      <c r="BQ118" s="943" t="s">
        <v>441</v>
      </c>
      <c r="BR118" s="909"/>
      <c r="BS118" s="909"/>
      <c r="BT118" s="909"/>
      <c r="BU118" s="909"/>
      <c r="BV118" s="909" t="s">
        <v>441</v>
      </c>
      <c r="BW118" s="909"/>
      <c r="BX118" s="909"/>
      <c r="BY118" s="909"/>
      <c r="BZ118" s="909"/>
      <c r="CA118" s="909" t="s">
        <v>465</v>
      </c>
      <c r="CB118" s="909"/>
      <c r="CC118" s="909"/>
      <c r="CD118" s="909"/>
      <c r="CE118" s="909"/>
      <c r="CF118" s="939" t="s">
        <v>441</v>
      </c>
      <c r="CG118" s="940"/>
      <c r="CH118" s="940"/>
      <c r="CI118" s="940"/>
      <c r="CJ118" s="940"/>
      <c r="CK118" s="991"/>
      <c r="CL118" s="885"/>
      <c r="CM118" s="879" t="s">
        <v>471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441</v>
      </c>
      <c r="DH118" s="844"/>
      <c r="DI118" s="844"/>
      <c r="DJ118" s="844"/>
      <c r="DK118" s="845"/>
      <c r="DL118" s="846" t="s">
        <v>442</v>
      </c>
      <c r="DM118" s="844"/>
      <c r="DN118" s="844"/>
      <c r="DO118" s="844"/>
      <c r="DP118" s="845"/>
      <c r="DQ118" s="846" t="s">
        <v>465</v>
      </c>
      <c r="DR118" s="844"/>
      <c r="DS118" s="844"/>
      <c r="DT118" s="844"/>
      <c r="DU118" s="845"/>
      <c r="DV118" s="888" t="s">
        <v>441</v>
      </c>
      <c r="DW118" s="889"/>
      <c r="DX118" s="889"/>
      <c r="DY118" s="889"/>
      <c r="DZ118" s="890"/>
    </row>
    <row r="119" spans="1:130" s="233" customFormat="1" ht="26.25" customHeight="1" x14ac:dyDescent="0.15">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446</v>
      </c>
      <c r="AB119" s="953"/>
      <c r="AC119" s="953"/>
      <c r="AD119" s="953"/>
      <c r="AE119" s="954"/>
      <c r="AF119" s="955" t="s">
        <v>440</v>
      </c>
      <c r="AG119" s="953"/>
      <c r="AH119" s="953"/>
      <c r="AI119" s="953"/>
      <c r="AJ119" s="954"/>
      <c r="AK119" s="955" t="s">
        <v>441</v>
      </c>
      <c r="AL119" s="953"/>
      <c r="AM119" s="953"/>
      <c r="AN119" s="953"/>
      <c r="AO119" s="954"/>
      <c r="AP119" s="956" t="s">
        <v>447</v>
      </c>
      <c r="AQ119" s="957"/>
      <c r="AR119" s="957"/>
      <c r="AS119" s="957"/>
      <c r="AT119" s="958"/>
      <c r="AU119" s="998"/>
      <c r="AV119" s="999"/>
      <c r="AW119" s="999"/>
      <c r="AX119" s="999"/>
      <c r="AY119" s="999"/>
      <c r="AZ119" s="254" t="s">
        <v>188</v>
      </c>
      <c r="BA119" s="254"/>
      <c r="BB119" s="254"/>
      <c r="BC119" s="254"/>
      <c r="BD119" s="254"/>
      <c r="BE119" s="254"/>
      <c r="BF119" s="254"/>
      <c r="BG119" s="254"/>
      <c r="BH119" s="254"/>
      <c r="BI119" s="254"/>
      <c r="BJ119" s="254"/>
      <c r="BK119" s="254"/>
      <c r="BL119" s="254"/>
      <c r="BM119" s="254"/>
      <c r="BN119" s="254"/>
      <c r="BO119" s="941" t="s">
        <v>472</v>
      </c>
      <c r="BP119" s="942"/>
      <c r="BQ119" s="943">
        <v>3882870</v>
      </c>
      <c r="BR119" s="909"/>
      <c r="BS119" s="909"/>
      <c r="BT119" s="909"/>
      <c r="BU119" s="909"/>
      <c r="BV119" s="909">
        <v>4101343</v>
      </c>
      <c r="BW119" s="909"/>
      <c r="BX119" s="909"/>
      <c r="BY119" s="909"/>
      <c r="BZ119" s="909"/>
      <c r="CA119" s="909">
        <v>3665779</v>
      </c>
      <c r="CB119" s="909"/>
      <c r="CC119" s="909"/>
      <c r="CD119" s="909"/>
      <c r="CE119" s="909"/>
      <c r="CF119" s="812"/>
      <c r="CG119" s="813"/>
      <c r="CH119" s="813"/>
      <c r="CI119" s="813"/>
      <c r="CJ119" s="898"/>
      <c r="CK119" s="992"/>
      <c r="CL119" s="887"/>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441</v>
      </c>
      <c r="DH119" s="828"/>
      <c r="DI119" s="828"/>
      <c r="DJ119" s="828"/>
      <c r="DK119" s="829"/>
      <c r="DL119" s="830" t="s">
        <v>441</v>
      </c>
      <c r="DM119" s="828"/>
      <c r="DN119" s="828"/>
      <c r="DO119" s="828"/>
      <c r="DP119" s="829"/>
      <c r="DQ119" s="830" t="s">
        <v>465</v>
      </c>
      <c r="DR119" s="828"/>
      <c r="DS119" s="828"/>
      <c r="DT119" s="828"/>
      <c r="DU119" s="829"/>
      <c r="DV119" s="912" t="s">
        <v>441</v>
      </c>
      <c r="DW119" s="913"/>
      <c r="DX119" s="913"/>
      <c r="DY119" s="913"/>
      <c r="DZ119" s="914"/>
    </row>
    <row r="120" spans="1:130" s="233" customFormat="1" ht="26.25" customHeight="1" x14ac:dyDescent="0.15">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446</v>
      </c>
      <c r="AB120" s="844"/>
      <c r="AC120" s="844"/>
      <c r="AD120" s="844"/>
      <c r="AE120" s="845"/>
      <c r="AF120" s="846" t="s">
        <v>441</v>
      </c>
      <c r="AG120" s="844"/>
      <c r="AH120" s="844"/>
      <c r="AI120" s="844"/>
      <c r="AJ120" s="845"/>
      <c r="AK120" s="846" t="s">
        <v>441</v>
      </c>
      <c r="AL120" s="844"/>
      <c r="AM120" s="844"/>
      <c r="AN120" s="844"/>
      <c r="AO120" s="845"/>
      <c r="AP120" s="888" t="s">
        <v>441</v>
      </c>
      <c r="AQ120" s="889"/>
      <c r="AR120" s="889"/>
      <c r="AS120" s="889"/>
      <c r="AT120" s="890"/>
      <c r="AU120" s="944" t="s">
        <v>474</v>
      </c>
      <c r="AV120" s="945"/>
      <c r="AW120" s="945"/>
      <c r="AX120" s="945"/>
      <c r="AY120" s="946"/>
      <c r="AZ120" s="924" t="s">
        <v>475</v>
      </c>
      <c r="BA120" s="872"/>
      <c r="BB120" s="872"/>
      <c r="BC120" s="872"/>
      <c r="BD120" s="872"/>
      <c r="BE120" s="872"/>
      <c r="BF120" s="872"/>
      <c r="BG120" s="872"/>
      <c r="BH120" s="872"/>
      <c r="BI120" s="872"/>
      <c r="BJ120" s="872"/>
      <c r="BK120" s="872"/>
      <c r="BL120" s="872"/>
      <c r="BM120" s="872"/>
      <c r="BN120" s="872"/>
      <c r="BO120" s="872"/>
      <c r="BP120" s="873"/>
      <c r="BQ120" s="925">
        <v>2719105</v>
      </c>
      <c r="BR120" s="906"/>
      <c r="BS120" s="906"/>
      <c r="BT120" s="906"/>
      <c r="BU120" s="906"/>
      <c r="BV120" s="906">
        <v>2344466</v>
      </c>
      <c r="BW120" s="906"/>
      <c r="BX120" s="906"/>
      <c r="BY120" s="906"/>
      <c r="BZ120" s="906"/>
      <c r="CA120" s="906">
        <v>2768028</v>
      </c>
      <c r="CB120" s="906"/>
      <c r="CC120" s="906"/>
      <c r="CD120" s="906"/>
      <c r="CE120" s="906"/>
      <c r="CF120" s="930">
        <v>185.1</v>
      </c>
      <c r="CG120" s="931"/>
      <c r="CH120" s="931"/>
      <c r="CI120" s="931"/>
      <c r="CJ120" s="931"/>
      <c r="CK120" s="932" t="s">
        <v>476</v>
      </c>
      <c r="CL120" s="916"/>
      <c r="CM120" s="916"/>
      <c r="CN120" s="916"/>
      <c r="CO120" s="917"/>
      <c r="CP120" s="936" t="s">
        <v>477</v>
      </c>
      <c r="CQ120" s="937"/>
      <c r="CR120" s="937"/>
      <c r="CS120" s="937"/>
      <c r="CT120" s="937"/>
      <c r="CU120" s="937"/>
      <c r="CV120" s="937"/>
      <c r="CW120" s="937"/>
      <c r="CX120" s="937"/>
      <c r="CY120" s="937"/>
      <c r="CZ120" s="937"/>
      <c r="DA120" s="937"/>
      <c r="DB120" s="937"/>
      <c r="DC120" s="937"/>
      <c r="DD120" s="937"/>
      <c r="DE120" s="937"/>
      <c r="DF120" s="938"/>
      <c r="DG120" s="925">
        <v>326112</v>
      </c>
      <c r="DH120" s="906"/>
      <c r="DI120" s="906"/>
      <c r="DJ120" s="906"/>
      <c r="DK120" s="906"/>
      <c r="DL120" s="906">
        <v>290278</v>
      </c>
      <c r="DM120" s="906"/>
      <c r="DN120" s="906"/>
      <c r="DO120" s="906"/>
      <c r="DP120" s="906"/>
      <c r="DQ120" s="906">
        <v>262287</v>
      </c>
      <c r="DR120" s="906"/>
      <c r="DS120" s="906"/>
      <c r="DT120" s="906"/>
      <c r="DU120" s="906"/>
      <c r="DV120" s="907">
        <v>17.5</v>
      </c>
      <c r="DW120" s="907"/>
      <c r="DX120" s="907"/>
      <c r="DY120" s="907"/>
      <c r="DZ120" s="908"/>
    </row>
    <row r="121" spans="1:130" s="233" customFormat="1" ht="26.25" customHeight="1" x14ac:dyDescent="0.15">
      <c r="A121" s="884"/>
      <c r="B121" s="885"/>
      <c r="C121" s="927" t="s">
        <v>478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441</v>
      </c>
      <c r="AB121" s="844"/>
      <c r="AC121" s="844"/>
      <c r="AD121" s="844"/>
      <c r="AE121" s="845"/>
      <c r="AF121" s="846" t="s">
        <v>441</v>
      </c>
      <c r="AG121" s="844"/>
      <c r="AH121" s="844"/>
      <c r="AI121" s="844"/>
      <c r="AJ121" s="845"/>
      <c r="AK121" s="846" t="s">
        <v>441</v>
      </c>
      <c r="AL121" s="844"/>
      <c r="AM121" s="844"/>
      <c r="AN121" s="844"/>
      <c r="AO121" s="845"/>
      <c r="AP121" s="888" t="s">
        <v>441</v>
      </c>
      <c r="AQ121" s="889"/>
      <c r="AR121" s="889"/>
      <c r="AS121" s="889"/>
      <c r="AT121" s="890"/>
      <c r="AU121" s="947"/>
      <c r="AV121" s="948"/>
      <c r="AW121" s="948"/>
      <c r="AX121" s="948"/>
      <c r="AY121" s="949"/>
      <c r="AZ121" s="879" t="s">
        <v>479</v>
      </c>
      <c r="BA121" s="816"/>
      <c r="BB121" s="816"/>
      <c r="BC121" s="816"/>
      <c r="BD121" s="816"/>
      <c r="BE121" s="816"/>
      <c r="BF121" s="816"/>
      <c r="BG121" s="816"/>
      <c r="BH121" s="816"/>
      <c r="BI121" s="816"/>
      <c r="BJ121" s="816"/>
      <c r="BK121" s="816"/>
      <c r="BL121" s="816"/>
      <c r="BM121" s="816"/>
      <c r="BN121" s="816"/>
      <c r="BO121" s="816"/>
      <c r="BP121" s="817"/>
      <c r="BQ121" s="880">
        <v>270792</v>
      </c>
      <c r="BR121" s="881"/>
      <c r="BS121" s="881"/>
      <c r="BT121" s="881"/>
      <c r="BU121" s="881"/>
      <c r="BV121" s="881">
        <v>115691</v>
      </c>
      <c r="BW121" s="881"/>
      <c r="BX121" s="881"/>
      <c r="BY121" s="881"/>
      <c r="BZ121" s="881"/>
      <c r="CA121" s="881">
        <v>310505</v>
      </c>
      <c r="CB121" s="881"/>
      <c r="CC121" s="881"/>
      <c r="CD121" s="881"/>
      <c r="CE121" s="881"/>
      <c r="CF121" s="939">
        <v>20.8</v>
      </c>
      <c r="CG121" s="940"/>
      <c r="CH121" s="940"/>
      <c r="CI121" s="940"/>
      <c r="CJ121" s="940"/>
      <c r="CK121" s="933"/>
      <c r="CL121" s="919"/>
      <c r="CM121" s="919"/>
      <c r="CN121" s="919"/>
      <c r="CO121" s="920"/>
      <c r="CP121" s="899" t="s">
        <v>480</v>
      </c>
      <c r="CQ121" s="900"/>
      <c r="CR121" s="900"/>
      <c r="CS121" s="900"/>
      <c r="CT121" s="900"/>
      <c r="CU121" s="900"/>
      <c r="CV121" s="900"/>
      <c r="CW121" s="900"/>
      <c r="CX121" s="900"/>
      <c r="CY121" s="900"/>
      <c r="CZ121" s="900"/>
      <c r="DA121" s="900"/>
      <c r="DB121" s="900"/>
      <c r="DC121" s="900"/>
      <c r="DD121" s="900"/>
      <c r="DE121" s="900"/>
      <c r="DF121" s="901"/>
      <c r="DG121" s="880" t="s">
        <v>441</v>
      </c>
      <c r="DH121" s="881"/>
      <c r="DI121" s="881"/>
      <c r="DJ121" s="881"/>
      <c r="DK121" s="881"/>
      <c r="DL121" s="881" t="s">
        <v>444</v>
      </c>
      <c r="DM121" s="881"/>
      <c r="DN121" s="881"/>
      <c r="DO121" s="881"/>
      <c r="DP121" s="881"/>
      <c r="DQ121" s="881" t="s">
        <v>440</v>
      </c>
      <c r="DR121" s="881"/>
      <c r="DS121" s="881"/>
      <c r="DT121" s="881"/>
      <c r="DU121" s="881"/>
      <c r="DV121" s="858" t="s">
        <v>441</v>
      </c>
      <c r="DW121" s="858"/>
      <c r="DX121" s="858"/>
      <c r="DY121" s="858"/>
      <c r="DZ121" s="859"/>
    </row>
    <row r="122" spans="1:130" s="233" customFormat="1" ht="26.25" customHeight="1" x14ac:dyDescent="0.15">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441</v>
      </c>
      <c r="AB122" s="844"/>
      <c r="AC122" s="844"/>
      <c r="AD122" s="844"/>
      <c r="AE122" s="845"/>
      <c r="AF122" s="846" t="s">
        <v>441</v>
      </c>
      <c r="AG122" s="844"/>
      <c r="AH122" s="844"/>
      <c r="AI122" s="844"/>
      <c r="AJ122" s="845"/>
      <c r="AK122" s="846" t="s">
        <v>441</v>
      </c>
      <c r="AL122" s="844"/>
      <c r="AM122" s="844"/>
      <c r="AN122" s="844"/>
      <c r="AO122" s="845"/>
      <c r="AP122" s="888" t="s">
        <v>446</v>
      </c>
      <c r="AQ122" s="889"/>
      <c r="AR122" s="889"/>
      <c r="AS122" s="889"/>
      <c r="AT122" s="890"/>
      <c r="AU122" s="947"/>
      <c r="AV122" s="948"/>
      <c r="AW122" s="948"/>
      <c r="AX122" s="948"/>
      <c r="AY122" s="949"/>
      <c r="AZ122" s="902" t="s">
        <v>481</v>
      </c>
      <c r="BA122" s="903"/>
      <c r="BB122" s="903"/>
      <c r="BC122" s="903"/>
      <c r="BD122" s="903"/>
      <c r="BE122" s="903"/>
      <c r="BF122" s="903"/>
      <c r="BG122" s="903"/>
      <c r="BH122" s="903"/>
      <c r="BI122" s="903"/>
      <c r="BJ122" s="903"/>
      <c r="BK122" s="903"/>
      <c r="BL122" s="903"/>
      <c r="BM122" s="903"/>
      <c r="BN122" s="903"/>
      <c r="BO122" s="903"/>
      <c r="BP122" s="904"/>
      <c r="BQ122" s="943">
        <v>2263067</v>
      </c>
      <c r="BR122" s="909"/>
      <c r="BS122" s="909"/>
      <c r="BT122" s="909"/>
      <c r="BU122" s="909"/>
      <c r="BV122" s="909">
        <v>2263458</v>
      </c>
      <c r="BW122" s="909"/>
      <c r="BX122" s="909"/>
      <c r="BY122" s="909"/>
      <c r="BZ122" s="909"/>
      <c r="CA122" s="909">
        <v>2192690</v>
      </c>
      <c r="CB122" s="909"/>
      <c r="CC122" s="909"/>
      <c r="CD122" s="909"/>
      <c r="CE122" s="909"/>
      <c r="CF122" s="910">
        <v>146.6</v>
      </c>
      <c r="CG122" s="911"/>
      <c r="CH122" s="911"/>
      <c r="CI122" s="911"/>
      <c r="CJ122" s="911"/>
      <c r="CK122" s="933"/>
      <c r="CL122" s="919"/>
      <c r="CM122" s="919"/>
      <c r="CN122" s="919"/>
      <c r="CO122" s="920"/>
      <c r="CP122" s="899" t="s">
        <v>407</v>
      </c>
      <c r="CQ122" s="900"/>
      <c r="CR122" s="900"/>
      <c r="CS122" s="900"/>
      <c r="CT122" s="900"/>
      <c r="CU122" s="900"/>
      <c r="CV122" s="900"/>
      <c r="CW122" s="900"/>
      <c r="CX122" s="900"/>
      <c r="CY122" s="900"/>
      <c r="CZ122" s="900"/>
      <c r="DA122" s="900"/>
      <c r="DB122" s="900"/>
      <c r="DC122" s="900"/>
      <c r="DD122" s="900"/>
      <c r="DE122" s="900"/>
      <c r="DF122" s="901"/>
      <c r="DG122" s="880" t="s">
        <v>441</v>
      </c>
      <c r="DH122" s="881"/>
      <c r="DI122" s="881"/>
      <c r="DJ122" s="881"/>
      <c r="DK122" s="881"/>
      <c r="DL122" s="881" t="s">
        <v>465</v>
      </c>
      <c r="DM122" s="881"/>
      <c r="DN122" s="881"/>
      <c r="DO122" s="881"/>
      <c r="DP122" s="881"/>
      <c r="DQ122" s="881" t="s">
        <v>441</v>
      </c>
      <c r="DR122" s="881"/>
      <c r="DS122" s="881"/>
      <c r="DT122" s="881"/>
      <c r="DU122" s="881"/>
      <c r="DV122" s="858" t="s">
        <v>446</v>
      </c>
      <c r="DW122" s="858"/>
      <c r="DX122" s="858"/>
      <c r="DY122" s="858"/>
      <c r="DZ122" s="859"/>
    </row>
    <row r="123" spans="1:130" s="233" customFormat="1" ht="26.25" customHeight="1" x14ac:dyDescent="0.15">
      <c r="A123" s="884"/>
      <c r="B123" s="885"/>
      <c r="C123" s="879" t="s">
        <v>466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446</v>
      </c>
      <c r="AB123" s="844"/>
      <c r="AC123" s="844"/>
      <c r="AD123" s="844"/>
      <c r="AE123" s="845"/>
      <c r="AF123" s="846" t="s">
        <v>441</v>
      </c>
      <c r="AG123" s="844"/>
      <c r="AH123" s="844"/>
      <c r="AI123" s="844"/>
      <c r="AJ123" s="845"/>
      <c r="AK123" s="846" t="s">
        <v>441</v>
      </c>
      <c r="AL123" s="844"/>
      <c r="AM123" s="844"/>
      <c r="AN123" s="844"/>
      <c r="AO123" s="845"/>
      <c r="AP123" s="888" t="s">
        <v>441</v>
      </c>
      <c r="AQ123" s="889"/>
      <c r="AR123" s="889"/>
      <c r="AS123" s="889"/>
      <c r="AT123" s="890"/>
      <c r="AU123" s="950"/>
      <c r="AV123" s="951"/>
      <c r="AW123" s="951"/>
      <c r="AX123" s="951"/>
      <c r="AY123" s="951"/>
      <c r="AZ123" s="254" t="s">
        <v>188</v>
      </c>
      <c r="BA123" s="254"/>
      <c r="BB123" s="254"/>
      <c r="BC123" s="254"/>
      <c r="BD123" s="254"/>
      <c r="BE123" s="254"/>
      <c r="BF123" s="254"/>
      <c r="BG123" s="254"/>
      <c r="BH123" s="254"/>
      <c r="BI123" s="254"/>
      <c r="BJ123" s="254"/>
      <c r="BK123" s="254"/>
      <c r="BL123" s="254"/>
      <c r="BM123" s="254"/>
      <c r="BN123" s="254"/>
      <c r="BO123" s="941" t="s">
        <v>482</v>
      </c>
      <c r="BP123" s="942"/>
      <c r="BQ123" s="896">
        <v>5252964</v>
      </c>
      <c r="BR123" s="897"/>
      <c r="BS123" s="897"/>
      <c r="BT123" s="897"/>
      <c r="BU123" s="897"/>
      <c r="BV123" s="897">
        <v>4723615</v>
      </c>
      <c r="BW123" s="897"/>
      <c r="BX123" s="897"/>
      <c r="BY123" s="897"/>
      <c r="BZ123" s="897"/>
      <c r="CA123" s="897">
        <v>5271223</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
      <c r="A124" s="884"/>
      <c r="B124" s="885"/>
      <c r="C124" s="879" t="s">
        <v>469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465</v>
      </c>
      <c r="AB124" s="844"/>
      <c r="AC124" s="844"/>
      <c r="AD124" s="844"/>
      <c r="AE124" s="845"/>
      <c r="AF124" s="846" t="s">
        <v>441</v>
      </c>
      <c r="AG124" s="844"/>
      <c r="AH124" s="844"/>
      <c r="AI124" s="844"/>
      <c r="AJ124" s="845"/>
      <c r="AK124" s="846" t="s">
        <v>446</v>
      </c>
      <c r="AL124" s="844"/>
      <c r="AM124" s="844"/>
      <c r="AN124" s="844"/>
      <c r="AO124" s="845"/>
      <c r="AP124" s="888" t="s">
        <v>444</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444</v>
      </c>
      <c r="BR124" s="895"/>
      <c r="BS124" s="895"/>
      <c r="BT124" s="895"/>
      <c r="BU124" s="895"/>
      <c r="BV124" s="895" t="s">
        <v>465</v>
      </c>
      <c r="BW124" s="895"/>
      <c r="BX124" s="895"/>
      <c r="BY124" s="895"/>
      <c r="BZ124" s="895"/>
      <c r="CA124" s="895" t="s">
        <v>441</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t="s">
        <v>441</v>
      </c>
      <c r="DH124" s="828"/>
      <c r="DI124" s="828"/>
      <c r="DJ124" s="828"/>
      <c r="DK124" s="829"/>
      <c r="DL124" s="830" t="s">
        <v>441</v>
      </c>
      <c r="DM124" s="828"/>
      <c r="DN124" s="828"/>
      <c r="DO124" s="828"/>
      <c r="DP124" s="829"/>
      <c r="DQ124" s="830" t="s">
        <v>446</v>
      </c>
      <c r="DR124" s="828"/>
      <c r="DS124" s="828"/>
      <c r="DT124" s="828"/>
      <c r="DU124" s="829"/>
      <c r="DV124" s="912" t="s">
        <v>446</v>
      </c>
      <c r="DW124" s="913"/>
      <c r="DX124" s="913"/>
      <c r="DY124" s="913"/>
      <c r="DZ124" s="914"/>
    </row>
    <row r="125" spans="1:130" s="233" customFormat="1" ht="26.25" customHeight="1" x14ac:dyDescent="0.15">
      <c r="A125" s="884"/>
      <c r="B125" s="885"/>
      <c r="C125" s="879" t="s">
        <v>471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441</v>
      </c>
      <c r="AB125" s="844"/>
      <c r="AC125" s="844"/>
      <c r="AD125" s="844"/>
      <c r="AE125" s="845"/>
      <c r="AF125" s="846" t="s">
        <v>465</v>
      </c>
      <c r="AG125" s="844"/>
      <c r="AH125" s="844"/>
      <c r="AI125" s="844"/>
      <c r="AJ125" s="845"/>
      <c r="AK125" s="846" t="s">
        <v>441</v>
      </c>
      <c r="AL125" s="844"/>
      <c r="AM125" s="844"/>
      <c r="AN125" s="844"/>
      <c r="AO125" s="845"/>
      <c r="AP125" s="888" t="s">
        <v>444</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485</v>
      </c>
      <c r="CL125" s="916"/>
      <c r="CM125" s="916"/>
      <c r="CN125" s="916"/>
      <c r="CO125" s="917"/>
      <c r="CP125" s="924" t="s">
        <v>486</v>
      </c>
      <c r="CQ125" s="872"/>
      <c r="CR125" s="872"/>
      <c r="CS125" s="872"/>
      <c r="CT125" s="872"/>
      <c r="CU125" s="872"/>
      <c r="CV125" s="872"/>
      <c r="CW125" s="872"/>
      <c r="CX125" s="872"/>
      <c r="CY125" s="872"/>
      <c r="CZ125" s="872"/>
      <c r="DA125" s="872"/>
      <c r="DB125" s="872"/>
      <c r="DC125" s="872"/>
      <c r="DD125" s="872"/>
      <c r="DE125" s="872"/>
      <c r="DF125" s="873"/>
      <c r="DG125" s="925" t="s">
        <v>446</v>
      </c>
      <c r="DH125" s="906"/>
      <c r="DI125" s="906"/>
      <c r="DJ125" s="906"/>
      <c r="DK125" s="906"/>
      <c r="DL125" s="906" t="s">
        <v>446</v>
      </c>
      <c r="DM125" s="906"/>
      <c r="DN125" s="906"/>
      <c r="DO125" s="906"/>
      <c r="DP125" s="906"/>
      <c r="DQ125" s="906" t="s">
        <v>441</v>
      </c>
      <c r="DR125" s="906"/>
      <c r="DS125" s="906"/>
      <c r="DT125" s="906"/>
      <c r="DU125" s="906"/>
      <c r="DV125" s="907" t="s">
        <v>446</v>
      </c>
      <c r="DW125" s="907"/>
      <c r="DX125" s="907"/>
      <c r="DY125" s="907"/>
      <c r="DZ125" s="908"/>
    </row>
    <row r="126" spans="1:130" s="233" customFormat="1" ht="26.25" customHeight="1" thickBot="1" x14ac:dyDescent="0.2">
      <c r="A126" s="884"/>
      <c r="B126" s="885"/>
      <c r="C126" s="879" t="s">
        <v>473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465</v>
      </c>
      <c r="AB126" s="844"/>
      <c r="AC126" s="844"/>
      <c r="AD126" s="844"/>
      <c r="AE126" s="845"/>
      <c r="AF126" s="846" t="s">
        <v>465</v>
      </c>
      <c r="AG126" s="844"/>
      <c r="AH126" s="844"/>
      <c r="AI126" s="844"/>
      <c r="AJ126" s="845"/>
      <c r="AK126" s="846" t="s">
        <v>446</v>
      </c>
      <c r="AL126" s="844"/>
      <c r="AM126" s="844"/>
      <c r="AN126" s="844"/>
      <c r="AO126" s="845"/>
      <c r="AP126" s="888" t="s">
        <v>441</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487</v>
      </c>
      <c r="CQ126" s="816"/>
      <c r="CR126" s="816"/>
      <c r="CS126" s="816"/>
      <c r="CT126" s="816"/>
      <c r="CU126" s="816"/>
      <c r="CV126" s="816"/>
      <c r="CW126" s="816"/>
      <c r="CX126" s="816"/>
      <c r="CY126" s="816"/>
      <c r="CZ126" s="816"/>
      <c r="DA126" s="816"/>
      <c r="DB126" s="816"/>
      <c r="DC126" s="816"/>
      <c r="DD126" s="816"/>
      <c r="DE126" s="816"/>
      <c r="DF126" s="817"/>
      <c r="DG126" s="880" t="s">
        <v>446</v>
      </c>
      <c r="DH126" s="881"/>
      <c r="DI126" s="881"/>
      <c r="DJ126" s="881"/>
      <c r="DK126" s="881"/>
      <c r="DL126" s="881" t="s">
        <v>465</v>
      </c>
      <c r="DM126" s="881"/>
      <c r="DN126" s="881"/>
      <c r="DO126" s="881"/>
      <c r="DP126" s="881"/>
      <c r="DQ126" s="881" t="s">
        <v>465</v>
      </c>
      <c r="DR126" s="881"/>
      <c r="DS126" s="881"/>
      <c r="DT126" s="881"/>
      <c r="DU126" s="881"/>
      <c r="DV126" s="858" t="s">
        <v>444</v>
      </c>
      <c r="DW126" s="858"/>
      <c r="DX126" s="858"/>
      <c r="DY126" s="858"/>
      <c r="DZ126" s="859"/>
    </row>
    <row r="127" spans="1:130" s="233" customFormat="1" ht="26.25" customHeight="1" x14ac:dyDescent="0.15">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465</v>
      </c>
      <c r="AB127" s="844"/>
      <c r="AC127" s="844"/>
      <c r="AD127" s="844"/>
      <c r="AE127" s="845"/>
      <c r="AF127" s="846" t="s">
        <v>465</v>
      </c>
      <c r="AG127" s="844"/>
      <c r="AH127" s="844"/>
      <c r="AI127" s="844"/>
      <c r="AJ127" s="845"/>
      <c r="AK127" s="846" t="s">
        <v>441</v>
      </c>
      <c r="AL127" s="844"/>
      <c r="AM127" s="844"/>
      <c r="AN127" s="844"/>
      <c r="AO127" s="845"/>
      <c r="AP127" s="888" t="s">
        <v>441</v>
      </c>
      <c r="AQ127" s="889"/>
      <c r="AR127" s="889"/>
      <c r="AS127" s="889"/>
      <c r="AT127" s="890"/>
      <c r="AU127" s="235"/>
      <c r="AV127" s="235"/>
      <c r="AW127" s="235"/>
      <c r="AX127" s="905" t="s">
        <v>489</v>
      </c>
      <c r="AY127" s="876"/>
      <c r="AZ127" s="876"/>
      <c r="BA127" s="876"/>
      <c r="BB127" s="876"/>
      <c r="BC127" s="876"/>
      <c r="BD127" s="876"/>
      <c r="BE127" s="877"/>
      <c r="BF127" s="875" t="s">
        <v>490</v>
      </c>
      <c r="BG127" s="876"/>
      <c r="BH127" s="876"/>
      <c r="BI127" s="876"/>
      <c r="BJ127" s="876"/>
      <c r="BK127" s="876"/>
      <c r="BL127" s="877"/>
      <c r="BM127" s="875" t="s">
        <v>491</v>
      </c>
      <c r="BN127" s="876"/>
      <c r="BO127" s="876"/>
      <c r="BP127" s="876"/>
      <c r="BQ127" s="876"/>
      <c r="BR127" s="876"/>
      <c r="BS127" s="877"/>
      <c r="BT127" s="875" t="s">
        <v>492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493</v>
      </c>
      <c r="CQ127" s="816"/>
      <c r="CR127" s="816"/>
      <c r="CS127" s="816"/>
      <c r="CT127" s="816"/>
      <c r="CU127" s="816"/>
      <c r="CV127" s="816"/>
      <c r="CW127" s="816"/>
      <c r="CX127" s="816"/>
      <c r="CY127" s="816"/>
      <c r="CZ127" s="816"/>
      <c r="DA127" s="816"/>
      <c r="DB127" s="816"/>
      <c r="DC127" s="816"/>
      <c r="DD127" s="816"/>
      <c r="DE127" s="816"/>
      <c r="DF127" s="817"/>
      <c r="DG127" s="880" t="s">
        <v>465</v>
      </c>
      <c r="DH127" s="881"/>
      <c r="DI127" s="881"/>
      <c r="DJ127" s="881"/>
      <c r="DK127" s="881"/>
      <c r="DL127" s="881" t="s">
        <v>465</v>
      </c>
      <c r="DM127" s="881"/>
      <c r="DN127" s="881"/>
      <c r="DO127" s="881"/>
      <c r="DP127" s="881"/>
      <c r="DQ127" s="881" t="s">
        <v>444</v>
      </c>
      <c r="DR127" s="881"/>
      <c r="DS127" s="881"/>
      <c r="DT127" s="881"/>
      <c r="DU127" s="881"/>
      <c r="DV127" s="858" t="s">
        <v>465</v>
      </c>
      <c r="DW127" s="858"/>
      <c r="DX127" s="858"/>
      <c r="DY127" s="858"/>
      <c r="DZ127" s="859"/>
    </row>
    <row r="128" spans="1:130" s="233" customFormat="1" ht="26.25" customHeight="1" thickBot="1" x14ac:dyDescent="0.2">
      <c r="A128" s="860" t="s">
        <v>494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495</v>
      </c>
      <c r="X128" s="862"/>
      <c r="Y128" s="862"/>
      <c r="Z128" s="863"/>
      <c r="AA128" s="864">
        <v>22231</v>
      </c>
      <c r="AB128" s="865"/>
      <c r="AC128" s="865"/>
      <c r="AD128" s="865"/>
      <c r="AE128" s="866"/>
      <c r="AF128" s="867">
        <v>20259</v>
      </c>
      <c r="AG128" s="865"/>
      <c r="AH128" s="865"/>
      <c r="AI128" s="865"/>
      <c r="AJ128" s="866"/>
      <c r="AK128" s="867">
        <v>27087</v>
      </c>
      <c r="AL128" s="865"/>
      <c r="AM128" s="865"/>
      <c r="AN128" s="865"/>
      <c r="AO128" s="866"/>
      <c r="AP128" s="868"/>
      <c r="AQ128" s="869"/>
      <c r="AR128" s="869"/>
      <c r="AS128" s="869"/>
      <c r="AT128" s="870"/>
      <c r="AU128" s="235"/>
      <c r="AV128" s="235"/>
      <c r="AW128" s="235"/>
      <c r="AX128" s="871" t="s">
        <v>496</v>
      </c>
      <c r="AY128" s="872"/>
      <c r="AZ128" s="872"/>
      <c r="BA128" s="872"/>
      <c r="BB128" s="872"/>
      <c r="BC128" s="872"/>
      <c r="BD128" s="872"/>
      <c r="BE128" s="873"/>
      <c r="BF128" s="850" t="s">
        <v>444</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497</v>
      </c>
      <c r="CQ128" s="794"/>
      <c r="CR128" s="794"/>
      <c r="CS128" s="794"/>
      <c r="CT128" s="794"/>
      <c r="CU128" s="794"/>
      <c r="CV128" s="794"/>
      <c r="CW128" s="794"/>
      <c r="CX128" s="794"/>
      <c r="CY128" s="794"/>
      <c r="CZ128" s="794"/>
      <c r="DA128" s="794"/>
      <c r="DB128" s="794"/>
      <c r="DC128" s="794"/>
      <c r="DD128" s="794"/>
      <c r="DE128" s="794"/>
      <c r="DF128" s="795"/>
      <c r="DG128" s="854" t="s">
        <v>465</v>
      </c>
      <c r="DH128" s="855"/>
      <c r="DI128" s="855"/>
      <c r="DJ128" s="855"/>
      <c r="DK128" s="855"/>
      <c r="DL128" s="855" t="s">
        <v>446</v>
      </c>
      <c r="DM128" s="855"/>
      <c r="DN128" s="855"/>
      <c r="DO128" s="855"/>
      <c r="DP128" s="855"/>
      <c r="DQ128" s="855" t="s">
        <v>446</v>
      </c>
      <c r="DR128" s="855"/>
      <c r="DS128" s="855"/>
      <c r="DT128" s="855"/>
      <c r="DU128" s="855"/>
      <c r="DV128" s="856" t="s">
        <v>446</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1506823</v>
      </c>
      <c r="AB129" s="844"/>
      <c r="AC129" s="844"/>
      <c r="AD129" s="844"/>
      <c r="AE129" s="845"/>
      <c r="AF129" s="846">
        <v>1565901</v>
      </c>
      <c r="AG129" s="844"/>
      <c r="AH129" s="844"/>
      <c r="AI129" s="844"/>
      <c r="AJ129" s="845"/>
      <c r="AK129" s="846">
        <v>1749112</v>
      </c>
      <c r="AL129" s="844"/>
      <c r="AM129" s="844"/>
      <c r="AN129" s="844"/>
      <c r="AO129" s="845"/>
      <c r="AP129" s="847"/>
      <c r="AQ129" s="848"/>
      <c r="AR129" s="848"/>
      <c r="AS129" s="848"/>
      <c r="AT129" s="849"/>
      <c r="AU129" s="236"/>
      <c r="AV129" s="236"/>
      <c r="AW129" s="236"/>
      <c r="AX129" s="815" t="s">
        <v>499</v>
      </c>
      <c r="AY129" s="816"/>
      <c r="AZ129" s="816"/>
      <c r="BA129" s="816"/>
      <c r="BB129" s="816"/>
      <c r="BC129" s="816"/>
      <c r="BD129" s="816"/>
      <c r="BE129" s="817"/>
      <c r="BF129" s="834" t="s">
        <v>500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502</v>
      </c>
      <c r="X130" s="841"/>
      <c r="Y130" s="841"/>
      <c r="Z130" s="842"/>
      <c r="AA130" s="843">
        <v>211065</v>
      </c>
      <c r="AB130" s="844"/>
      <c r="AC130" s="844"/>
      <c r="AD130" s="844"/>
      <c r="AE130" s="845"/>
      <c r="AF130" s="846">
        <v>245086</v>
      </c>
      <c r="AG130" s="844"/>
      <c r="AH130" s="844"/>
      <c r="AI130" s="844"/>
      <c r="AJ130" s="845"/>
      <c r="AK130" s="846">
        <v>253638</v>
      </c>
      <c r="AL130" s="844"/>
      <c r="AM130" s="844"/>
      <c r="AN130" s="844"/>
      <c r="AO130" s="845"/>
      <c r="AP130" s="847"/>
      <c r="AQ130" s="848"/>
      <c r="AR130" s="848"/>
      <c r="AS130" s="848"/>
      <c r="AT130" s="849"/>
      <c r="AU130" s="236"/>
      <c r="AV130" s="236"/>
      <c r="AW130" s="236"/>
      <c r="AX130" s="815" t="s">
        <v>503</v>
      </c>
      <c r="AY130" s="816"/>
      <c r="AZ130" s="816"/>
      <c r="BA130" s="816"/>
      <c r="BB130" s="816"/>
      <c r="BC130" s="816"/>
      <c r="BD130" s="816"/>
      <c r="BE130" s="817"/>
      <c r="BF130" s="818">
        <v>9.3000000000000007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504</v>
      </c>
      <c r="X131" s="825"/>
      <c r="Y131" s="825"/>
      <c r="Z131" s="826"/>
      <c r="AA131" s="827">
        <v>1295758</v>
      </c>
      <c r="AB131" s="828"/>
      <c r="AC131" s="828"/>
      <c r="AD131" s="828"/>
      <c r="AE131" s="829"/>
      <c r="AF131" s="830">
        <v>1320815</v>
      </c>
      <c r="AG131" s="828"/>
      <c r="AH131" s="828"/>
      <c r="AI131" s="828"/>
      <c r="AJ131" s="829"/>
      <c r="AK131" s="830">
        <v>1495474</v>
      </c>
      <c r="AL131" s="828"/>
      <c r="AM131" s="828"/>
      <c r="AN131" s="828"/>
      <c r="AO131" s="829"/>
      <c r="AP131" s="831"/>
      <c r="AQ131" s="832"/>
      <c r="AR131" s="832"/>
      <c r="AS131" s="832"/>
      <c r="AT131" s="833"/>
      <c r="AU131" s="236"/>
      <c r="AV131" s="236"/>
      <c r="AW131" s="236"/>
      <c r="AX131" s="793" t="s">
        <v>505</v>
      </c>
      <c r="AY131" s="794"/>
      <c r="AZ131" s="794"/>
      <c r="BA131" s="794"/>
      <c r="BB131" s="794"/>
      <c r="BC131" s="794"/>
      <c r="BD131" s="794"/>
      <c r="BE131" s="795"/>
      <c r="BF131" s="796" t="s">
        <v>413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507</v>
      </c>
      <c r="W132" s="806"/>
      <c r="X132" s="806"/>
      <c r="Y132" s="806"/>
      <c r="Z132" s="807"/>
      <c r="AA132" s="808">
        <v>11.654259509999999</v>
      </c>
      <c r="AB132" s="809"/>
      <c r="AC132" s="809"/>
      <c r="AD132" s="809"/>
      <c r="AE132" s="810"/>
      <c r="AF132" s="811">
        <v>8.7140136960000003</v>
      </c>
      <c r="AG132" s="809"/>
      <c r="AH132" s="809"/>
      <c r="AI132" s="809"/>
      <c r="AJ132" s="810"/>
      <c r="AK132" s="811">
        <v>7.6090925020000002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508</v>
      </c>
      <c r="W133" s="785"/>
      <c r="X133" s="785"/>
      <c r="Y133" s="785"/>
      <c r="Z133" s="786"/>
      <c r="AA133" s="787">
        <v>8.8000000000000007</v>
      </c>
      <c r="AB133" s="788"/>
      <c r="AC133" s="788"/>
      <c r="AD133" s="788"/>
      <c r="AE133" s="789"/>
      <c r="AF133" s="787">
        <v>9.5</v>
      </c>
      <c r="AG133" s="788"/>
      <c r="AH133" s="788"/>
      <c r="AI133" s="788"/>
      <c r="AJ133" s="789"/>
      <c r="AK133" s="787">
        <v>9.3000000000000007</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AO7cWj0Pgojwd3ROq6TU8GuOkvRIbOhwNazhAkZCzHUhJCrd5E/UtD0zDteiOGM7jQsR/9C/IVDnLcWjDJE3A==" saltValue="HHVqv9krk0xDilxrU34d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Y67" zoomScaleNormal="85" zoomScaleSheetLayoutView="100" workbookViewId="0">
      <selection activeCell="DO88" sqref="DO88"/>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P8+NVehbrjVLpeEvsSuBMYV6DL9a43SlII/mCjSKXByMI0GowBp70qeHisVXbW5dSG+3mgpmNskMIAl0xlrEQ==" saltValue="4LP9rwkb31/YzHCl45sT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topLeftCell="AB37"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9G9dfAW0oC/Pa829kB98PVzMKJbpzVeefn1qO8LCIxOgtpb9F1lY+XWAzOblP7MCjPEpmLfUTzvrlQ9vhEqcw==" saltValue="qlRX2I/fPw4BibSjb+Mty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43"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517</v>
      </c>
      <c r="AL9" s="1195"/>
      <c r="AM9" s="1195"/>
      <c r="AN9" s="1196"/>
      <c r="AO9" s="284">
        <v>713943</v>
      </c>
      <c r="AP9" s="284">
        <v>414842</v>
      </c>
      <c r="AQ9" s="285">
        <v>231388</v>
      </c>
      <c r="AR9" s="286">
        <v>79.3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518</v>
      </c>
      <c r="AL10" s="1195"/>
      <c r="AM10" s="1195"/>
      <c r="AN10" s="1196"/>
      <c r="AO10" s="287">
        <v>80194</v>
      </c>
      <c r="AP10" s="287">
        <v>46597</v>
      </c>
      <c r="AQ10" s="288">
        <v>33497</v>
      </c>
      <c r="AR10" s="289">
        <v>39.1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519</v>
      </c>
      <c r="AL11" s="1195"/>
      <c r="AM11" s="1195"/>
      <c r="AN11" s="1196"/>
      <c r="AO11" s="287" t="s">
        <v>520</v>
      </c>
      <c r="AP11" s="287" t="s">
        <v>520</v>
      </c>
      <c r="AQ11" s="288">
        <v>3588</v>
      </c>
      <c r="AR11" s="289" t="s">
        <v>520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521</v>
      </c>
      <c r="AL12" s="1195"/>
      <c r="AM12" s="1195"/>
      <c r="AN12" s="1196"/>
      <c r="AO12" s="287" t="s">
        <v>520</v>
      </c>
      <c r="AP12" s="287" t="s">
        <v>520</v>
      </c>
      <c r="AQ12" s="288" t="s">
        <v>520</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522</v>
      </c>
      <c r="AL13" s="1195"/>
      <c r="AM13" s="1195"/>
      <c r="AN13" s="1196"/>
      <c r="AO13" s="287">
        <v>24193</v>
      </c>
      <c r="AP13" s="287">
        <v>14058</v>
      </c>
      <c r="AQ13" s="288">
        <v>10932</v>
      </c>
      <c r="AR13" s="289">
        <v>28.6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523</v>
      </c>
      <c r="AL14" s="1195"/>
      <c r="AM14" s="1195"/>
      <c r="AN14" s="1196"/>
      <c r="AO14" s="287" t="s">
        <v>520</v>
      </c>
      <c r="AP14" s="287" t="s">
        <v>520</v>
      </c>
      <c r="AQ14" s="288">
        <v>4261</v>
      </c>
      <c r="AR14" s="289" t="s">
        <v>520</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524</v>
      </c>
      <c r="AL15" s="1198"/>
      <c r="AM15" s="1198"/>
      <c r="AN15" s="1199"/>
      <c r="AO15" s="287">
        <v>-45378</v>
      </c>
      <c r="AP15" s="287">
        <v>-26367</v>
      </c>
      <c r="AQ15" s="288">
        <v>-17972</v>
      </c>
      <c r="AR15" s="289">
        <v>46.7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188</v>
      </c>
      <c r="AL16" s="1198"/>
      <c r="AM16" s="1198"/>
      <c r="AN16" s="1199"/>
      <c r="AO16" s="287">
        <v>772952</v>
      </c>
      <c r="AP16" s="287">
        <v>449130</v>
      </c>
      <c r="AQ16" s="288">
        <v>265695</v>
      </c>
      <c r="AR16" s="289">
        <v>69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529</v>
      </c>
      <c r="AL21" s="1201"/>
      <c r="AM21" s="1201"/>
      <c r="AN21" s="1202"/>
      <c r="AO21" s="300">
        <v>36.03</v>
      </c>
      <c r="AP21" s="301">
        <v>23.14</v>
      </c>
      <c r="AQ21" s="302">
        <v>12.89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530</v>
      </c>
      <c r="AL22" s="1201"/>
      <c r="AM22" s="1201"/>
      <c r="AN22" s="1202"/>
      <c r="AO22" s="305">
        <v>91.7</v>
      </c>
      <c r="AP22" s="306">
        <v>95.7</v>
      </c>
      <c r="AQ22" s="307">
        <v>-4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534</v>
      </c>
      <c r="AL32" s="1185"/>
      <c r="AM32" s="1185"/>
      <c r="AN32" s="1186"/>
      <c r="AO32" s="315">
        <v>340497</v>
      </c>
      <c r="AP32" s="315">
        <v>197848</v>
      </c>
      <c r="AQ32" s="316">
        <v>153945</v>
      </c>
      <c r="AR32" s="317">
        <v>28.5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535</v>
      </c>
      <c r="AL33" s="1185"/>
      <c r="AM33" s="1185"/>
      <c r="AN33" s="1186"/>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536</v>
      </c>
      <c r="AL34" s="1185"/>
      <c r="AM34" s="1185"/>
      <c r="AN34" s="1186"/>
      <c r="AO34" s="315" t="s">
        <v>520</v>
      </c>
      <c r="AP34" s="315" t="s">
        <v>520</v>
      </c>
      <c r="AQ34" s="316">
        <v>4</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537</v>
      </c>
      <c r="AL35" s="1185"/>
      <c r="AM35" s="1185"/>
      <c r="AN35" s="1186"/>
      <c r="AO35" s="315">
        <v>44942</v>
      </c>
      <c r="AP35" s="315">
        <v>26114</v>
      </c>
      <c r="AQ35" s="316">
        <v>31105</v>
      </c>
      <c r="AR35" s="317">
        <v>-16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538</v>
      </c>
      <c r="AL36" s="1185"/>
      <c r="AM36" s="1185"/>
      <c r="AN36" s="1186"/>
      <c r="AO36" s="315">
        <v>9078</v>
      </c>
      <c r="AP36" s="315">
        <v>5275</v>
      </c>
      <c r="AQ36" s="316">
        <v>3257</v>
      </c>
      <c r="AR36" s="317">
        <v>62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539</v>
      </c>
      <c r="AL37" s="1185"/>
      <c r="AM37" s="1185"/>
      <c r="AN37" s="1186"/>
      <c r="AO37" s="315" t="s">
        <v>520</v>
      </c>
      <c r="AP37" s="315" t="s">
        <v>520</v>
      </c>
      <c r="AQ37" s="316">
        <v>1590</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540</v>
      </c>
      <c r="AL38" s="1188"/>
      <c r="AM38" s="1188"/>
      <c r="AN38" s="1189"/>
      <c r="AO38" s="318" t="s">
        <v>520</v>
      </c>
      <c r="AP38" s="318" t="s">
        <v>520</v>
      </c>
      <c r="AQ38" s="319">
        <v>20</v>
      </c>
      <c r="AR38" s="307" t="s">
        <v>520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541</v>
      </c>
      <c r="AL39" s="1188"/>
      <c r="AM39" s="1188"/>
      <c r="AN39" s="1189"/>
      <c r="AO39" s="315">
        <v>-27087</v>
      </c>
      <c r="AP39" s="315">
        <v>-15739</v>
      </c>
      <c r="AQ39" s="316">
        <v>-7358</v>
      </c>
      <c r="AR39" s="317">
        <v>113.9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542</v>
      </c>
      <c r="AL40" s="1185"/>
      <c r="AM40" s="1185"/>
      <c r="AN40" s="1186"/>
      <c r="AO40" s="315">
        <v>-253638</v>
      </c>
      <c r="AP40" s="315">
        <v>-147378</v>
      </c>
      <c r="AQ40" s="316">
        <v>-130450</v>
      </c>
      <c r="AR40" s="317">
        <v>13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302</v>
      </c>
      <c r="AL41" s="1191"/>
      <c r="AM41" s="1191"/>
      <c r="AN41" s="1192"/>
      <c r="AO41" s="315">
        <v>113792</v>
      </c>
      <c r="AP41" s="315">
        <v>66120</v>
      </c>
      <c r="AQ41" s="316">
        <v>52112</v>
      </c>
      <c r="AR41" s="317">
        <v>26.9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512</v>
      </c>
      <c r="AN49" s="1179" t="s">
        <v>546</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574168</v>
      </c>
      <c r="AN51" s="337">
        <v>318275</v>
      </c>
      <c r="AO51" s="338">
        <v>-45.2</v>
      </c>
      <c r="AP51" s="339">
        <v>291173</v>
      </c>
      <c r="AQ51" s="340">
        <v>-0.3</v>
      </c>
      <c r="AR51" s="341">
        <v>-44.9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200257</v>
      </c>
      <c r="AN52" s="345">
        <v>111007</v>
      </c>
      <c r="AO52" s="346">
        <v>116</v>
      </c>
      <c r="AP52" s="347">
        <v>119071</v>
      </c>
      <c r="AQ52" s="348">
        <v>-6.7</v>
      </c>
      <c r="AR52" s="349">
        <v>122.7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1357373</v>
      </c>
      <c r="AN53" s="337">
        <v>752007</v>
      </c>
      <c r="AO53" s="338">
        <v>136.30000000000001</v>
      </c>
      <c r="AP53" s="339">
        <v>271581</v>
      </c>
      <c r="AQ53" s="340">
        <v>-6.7</v>
      </c>
      <c r="AR53" s="341">
        <v>143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111567</v>
      </c>
      <c r="AN54" s="345">
        <v>61810</v>
      </c>
      <c r="AO54" s="346">
        <v>-44.3</v>
      </c>
      <c r="AP54" s="347">
        <v>117844</v>
      </c>
      <c r="AQ54" s="348">
        <v>-1</v>
      </c>
      <c r="AR54" s="349">
        <v>-43.3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454567</v>
      </c>
      <c r="AN55" s="337">
        <v>257691</v>
      </c>
      <c r="AO55" s="338">
        <v>-65.7</v>
      </c>
      <c r="AP55" s="339">
        <v>268375</v>
      </c>
      <c r="AQ55" s="340">
        <v>-1.2</v>
      </c>
      <c r="AR55" s="341">
        <v>-64.5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22703</v>
      </c>
      <c r="AN56" s="345">
        <v>12870</v>
      </c>
      <c r="AO56" s="346">
        <v>-79.2</v>
      </c>
      <c r="AP56" s="347">
        <v>119602</v>
      </c>
      <c r="AQ56" s="348">
        <v>1.5</v>
      </c>
      <c r="AR56" s="349">
        <v>-80.7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676630</v>
      </c>
      <c r="AN57" s="337">
        <v>390890</v>
      </c>
      <c r="AO57" s="338">
        <v>51.7</v>
      </c>
      <c r="AP57" s="339">
        <v>301035</v>
      </c>
      <c r="AQ57" s="340">
        <v>12.2</v>
      </c>
      <c r="AR57" s="341">
        <v>39.5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305639</v>
      </c>
      <c r="AN58" s="345">
        <v>176568</v>
      </c>
      <c r="AO58" s="346">
        <v>1271.9000000000001</v>
      </c>
      <c r="AP58" s="347">
        <v>154376</v>
      </c>
      <c r="AQ58" s="348">
        <v>29.1</v>
      </c>
      <c r="AR58" s="349">
        <v>1242.8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273609</v>
      </c>
      <c r="AN59" s="337">
        <v>158983</v>
      </c>
      <c r="AO59" s="338">
        <v>-59.3</v>
      </c>
      <c r="AP59" s="339">
        <v>277467</v>
      </c>
      <c r="AQ59" s="340">
        <v>-7.8</v>
      </c>
      <c r="AR59" s="341">
        <v>-51.5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8218</v>
      </c>
      <c r="AN60" s="345">
        <v>4775</v>
      </c>
      <c r="AO60" s="346">
        <v>-97.3</v>
      </c>
      <c r="AP60" s="347">
        <v>128378</v>
      </c>
      <c r="AQ60" s="348">
        <v>-16.8</v>
      </c>
      <c r="AR60" s="349">
        <v>-80.5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667269</v>
      </c>
      <c r="AN61" s="352">
        <v>375569</v>
      </c>
      <c r="AO61" s="353">
        <v>3.6</v>
      </c>
      <c r="AP61" s="354">
        <v>281926</v>
      </c>
      <c r="AQ61" s="355">
        <v>-0.8</v>
      </c>
      <c r="AR61" s="341">
        <v>4.4000000000000004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129677</v>
      </c>
      <c r="AN62" s="345">
        <v>73406</v>
      </c>
      <c r="AO62" s="346">
        <v>233.4</v>
      </c>
      <c r="AP62" s="347">
        <v>127854</v>
      </c>
      <c r="AQ62" s="348">
        <v>1.2</v>
      </c>
      <c r="AR62" s="349">
        <v>232.2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9OjYqgMkNKZvzxed7WUP6tOSLN8Qt1UemAPmCp8gzGlwhAosrGI9fbXHefIi6WTO3t6N3dVWkB66+dner6fe7A==" saltValue="1zn7dTFwEQp+Vy8Nj0Bm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Y6DxOY0vLd91Qv4aQJKxO340WqLdj2UPxvrXfYR8EfsJqkOoGn77DIh7uj2adXg43cik9IZ880XkF4YVdrbEog==" saltValue="WYD4wE2jvx8AEOxCihrqk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354UN+sIoEBSYrhCWtQrncXnLRJ2t8u4lT2Gad41CC4NrQkcKDYeUMY2MtJ+vzqm7G87VtBFYN5yypQ0wCMP9g==" saltValue="+TF4lwMp79vVIB4DLRgp9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96.88</v>
      </c>
      <c r="G47" s="12">
        <v>105.38</v>
      </c>
      <c r="H47" s="12">
        <v>103.03</v>
      </c>
      <c r="I47" s="12">
        <v>103.45</v>
      </c>
      <c r="J47" s="13">
        <v>95.97</v>
      </c>
    </row>
    <row r="48" spans="2:10" ht="57.75" customHeight="1" x14ac:dyDescent="0.15">
      <c r="B48" s="14"/>
      <c r="C48" s="1205" t="s">
        <v>4</v>
      </c>
      <c r="D48" s="1205"/>
      <c r="E48" s="1206"/>
      <c r="F48" s="15">
        <v>11.53</v>
      </c>
      <c r="G48" s="16">
        <v>10.48</v>
      </c>
      <c r="H48" s="16">
        <v>10.42</v>
      </c>
      <c r="I48" s="16">
        <v>7.49</v>
      </c>
      <c r="J48" s="17">
        <v>10.72</v>
      </c>
    </row>
    <row r="49" spans="2:10" ht="57.75" customHeight="1" thickBot="1" x14ac:dyDescent="0.2">
      <c r="B49" s="18"/>
      <c r="C49" s="1207" t="s">
        <v>5</v>
      </c>
      <c r="D49" s="1207"/>
      <c r="E49" s="1208"/>
      <c r="F49" s="19">
        <v>7.32</v>
      </c>
      <c r="G49" s="20">
        <v>4.58</v>
      </c>
      <c r="H49" s="20" t="s">
        <v>567</v>
      </c>
      <c r="I49" s="20">
        <v>1.77</v>
      </c>
      <c r="J49" s="21">
        <v>7.37</v>
      </c>
    </row>
    <row r="50" spans="2:10" x14ac:dyDescent="0.15"/>
  </sheetData>
  <sheetProtection algorithmName="SHA-512" hashValue="iBrT6nUTJY6povpQLdFrjD1LuFzINi2aDobPC5bYciijPJQA9cazKD01fr9KS5IB8CBCQPOskboq1Ghs4m122w==" saltValue="kyGvz4eipvg7q8ZI0W1Pi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higashi-004</dc:creator>
  <cp:lastModifiedBy> </cp:lastModifiedBy>
  <cp:lastPrinted>2023-03-20T07:49:25Z</cp:lastPrinted>
  <dcterms:created xsi:type="dcterms:W3CDTF">2023-03-20T07:20:29Z</dcterms:created>
  <dcterms:modified xsi:type="dcterms:W3CDTF">2023-09-29T06:25:56Z</dcterms:modified>
</cp:coreProperties>
</file>