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ogimi\Desktop\"/>
    </mc:Choice>
  </mc:AlternateContent>
  <xr:revisionPtr revIDLastSave="0" documentId="13_ncr:1_{F744812F-07BA-4A07-803A-28D37E552335}" xr6:coauthVersionLast="45" xr6:coauthVersionMax="45" xr10:uidLastSave="{00000000-0000-0000-0000-000000000000}"/>
  <bookViews>
    <workbookView xWindow="20370" yWindow="-120" windowWidth="29040" windowHeight="15990" firstSheet="12"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AM35" i="10"/>
  <c r="C35" i="10"/>
  <c r="CO34" i="10"/>
  <c r="BW34" i="10"/>
  <c r="BW35" i="10" s="1"/>
  <c r="BW36" i="10" s="1"/>
  <c r="BW37" i="10" s="1"/>
  <c r="BW38" i="10" s="1"/>
  <c r="BW39" i="10" s="1"/>
  <c r="BW40" i="10" s="1"/>
  <c r="BW41" i="10" s="1"/>
  <c r="BW42" i="10" s="1"/>
  <c r="C34" i="10"/>
  <c r="U34" i="10" s="1"/>
  <c r="U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alcChain>
</file>

<file path=xl/sharedStrings.xml><?xml version="1.0" encoding="utf-8"?>
<sst xmlns="http://schemas.openxmlformats.org/spreadsheetml/2006/main" count="1163" uniqueCount="596">
  <si>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</si>
  <si>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</si>
  <si>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</si>
  <si>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</si>
  <si>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</si>
  <si>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</si>
  <si>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</si>
  <si>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</si>
  <si>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</si>
  <si>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</si>
  <si>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</si>
  <si>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</si>
  <si>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</si>
  <si>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</si>
  <si>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</si>
  <si>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</si>
  <si>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</si>
  <si>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</si>
  <si>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</si>
  <si>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</si>
  <si>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</si>
  <si>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</si>
  <si>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</si>
  <si>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</si>
  <si>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</si>
  <si>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</si>
  <si>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</si>
  <si>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</si>
  <si>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</si>
  <si>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</si>
  <si>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</si>
  <si>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</si>
  <si>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</si>
  <si>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</si>
  <si>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</si>
  <si>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</si>
  <si>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</si>
  <si>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</si>
  <si>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</si>
  <si>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</si>
  <si>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</si>
  <si>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</si>
  <si>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</si>
  <si>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</si>
  <si>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</si>
  <si>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</si>
  <si>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</si>
  <si>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</si>
  <si>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</si>
  <si>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</si>
  <si>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</si>
  <si>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</si>
  <si>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</si>
  <si>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</si>
  <si>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</si>
  <si>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</si>
  <si>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</si>
  <si>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</si>
  <si>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</si>
  <si>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</si>
  <si>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</si>
  <si>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</si>
  <si>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</si>
  <si>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</si>
  <si>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</si>
  <si>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</si>
  <si>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</si>
  <si>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</si>
  <si>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</si>
  <si>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</si>
  <si>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</si>
  <si>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</si>
  <si>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</si>
  <si>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</si>
  <si>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</si>
  <si>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</si>
  <si>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</si>
  <si>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</si>
  <si>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</si>
  <si>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</si>
  <si>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</si>
  <si>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</si>
  <si>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</si>
  <si>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</si>
  <si>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</si>
  <si>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</si>
  <si>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</si>
  <si>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</si>
  <si>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</si>
  <si>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</si>
  <si>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</si>
  <si>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</si>
  <si>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</si>
  <si>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</si>
  <si>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</si>
  <si>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</si>
  <si>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</si>
  <si>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</si>
  <si>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</si>
  <si>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</si>
  <si>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大宜味村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</si>
  <si>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</si>
  <si>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</si>
  <si>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</si>
  <si>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</si>
  <si>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</si>
  <si>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</si>
  <si>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</si>
  <si>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</si>
  <si>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</si>
  <si>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</si>
  <si>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</si>
  <si>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</si>
  <si>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</si>
  <si>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</si>
  <si>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</si>
  <si>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</si>
  <si>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</si>
  <si>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</si>
  <si>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</si>
  <si>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</si>
  <si>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</si>
  <si>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</si>
  <si>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</si>
  <si>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</si>
  <si>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</si>
  <si>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</si>
  <si>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</si>
  <si>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</si>
  <si>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</si>
  <si>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</si>
  <si>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</si>
  <si>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</si>
  <si>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</si>
  <si>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</si>
  <si>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</si>
  <si>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</si>
  <si>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</si>
  <si>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</si>
  <si>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</si>
  <si>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</si>
  <si>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</si>
  <si>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</si>
  <si>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</si>
  <si>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</si>
  <si>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</si>
  <si>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</si>
  <si>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</si>
  <si>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</si>
  <si>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</si>
  <si>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</si>
  <si>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</si>
  <si>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</si>
  <si>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</si>
  <si>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</si>
  <si>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</si>
  <si>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</si>
  <si>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</si>
  <si>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</si>
  <si>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</si>
  <si>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</si>
  <si>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</si>
  <si>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</si>
  <si>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</si>
  <si>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</si>
  <si>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</si>
  <si>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</si>
  <si>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</si>
  <si>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</si>
  <si>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</si>
  <si>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</si>
  <si>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</si>
  <si>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</si>
  <si>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</si>
  <si>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</si>
  <si>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</si>
  <si>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</si>
  <si>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</si>
  <si>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</si>
  <si>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</si>
  <si>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</si>
  <si>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</si>
  <si>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</si>
  <si>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</si>
  <si>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</si>
  <si>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</si>
  <si>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</si>
  <si>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</si>
  <si>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</si>
  <si>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</si>
  <si>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</si>
  <si>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</si>
  <si>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</si>
  <si>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</si>
  <si>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</si>
  <si>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</si>
  <si>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</si>
  <si>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</si>
  <si>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</si>
  <si>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</si>
  <si>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</si>
  <si>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</si>
  <si>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</si>
  <si>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</si>
  <si>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</si>
  <si>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</si>
  <si>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</si>
  <si>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</si>
  <si>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</si>
  <si>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</si>
  <si>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</si>
  <si>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</si>
  <si>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</si>
  <si>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</si>
  <si>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</si>
  <si>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</si>
  <si>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</si>
  <si>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</si>
  <si>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</si>
  <si>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</si>
  <si>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沖縄県大宜味村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</si>
  <si>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</si>
  <si>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</si>
  <si>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</si>
  <si>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</si>
  <si>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</si>
  <si>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</si>
  <si>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</si>
  <si>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</si>
  <si>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</si>
  <si>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</si>
  <si>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</si>
  <si>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</si>
  <si>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</si>
  <si>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</si>
  <si>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</si>
  <si>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</si>
  <si>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</si>
  <si>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</si>
  <si>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</si>
  <si>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</si>
  <si>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</si>
  <si>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</si>
  <si>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</si>
  <si>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</si>
  <si>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</si>
  <si>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</si>
  <si>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</si>
  <si>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</si>
  <si>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</si>
  <si>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</si>
  <si>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</si>
  <si>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</si>
  <si>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</si>
  <si>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</si>
  <si>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</si>
  <si>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</si>
  <si>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</si>
  <si>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</si>
  <si>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</si>
  <si>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</si>
  <si>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</si>
  <si>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</si>
  <si>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</si>
  <si>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</si>
  <si>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</si>
  <si>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</si>
  <si>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</si>
  <si>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</si>
  <si>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</si>
  <si>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</si>
  <si>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</si>
  <si>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</si>
  <si>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</si>
  <si>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</si>
  <si>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</si>
  <si>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</si>
  <si>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</si>
  <si>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</si>
  <si>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</si>
  <si>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</si>
  <si>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</si>
  <si>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</si>
  <si>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</si>
  <si>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</si>
  <si>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</si>
  <si>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</si>
  <si>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</si>
  <si>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</si>
  <si>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</si>
  <si>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</si>
  <si>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</si>
  <si>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</si>
  <si>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</si>
  <si>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</si>
  <si>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</si>
  <si>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</si>
  <si>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</si>
  <si>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</si>
  <si>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</si>
  <si>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</si>
  <si>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</si>
  <si>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</si>
  <si>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</si>
  <si>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</si>
  <si>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</si>
  <si>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</si>
  <si>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</si>
  <si>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</si>
  <si>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</si>
  <si>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</si>
  <si>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</si>
  <si>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</si>
  <si>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</si>
  <si>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</si>
  <si>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</si>
  <si>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</si>
  <si>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</si>
  <si>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</si>
  <si>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</si>
  <si>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</si>
  <si>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</si>
  <si>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</si>
  <si>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</si>
  <si>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</si>
  <si>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</si>
  <si>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</si>
  <si>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</si>
  <si>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</si>
  <si>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</si>
  <si>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</si>
  <si>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</si>
  <si>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</si>
  <si>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</si>
  <si>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</si>
  <si>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</si>
  <si>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</si>
  <si>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</si>
  <si>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</si>
  <si>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</si>
  <si>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</si>
  <si>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</si>
  <si>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</si>
  <si>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</si>
  <si>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</si>
  <si>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工業用水道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</si>
  <si>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</si>
  <si>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</si>
  <si>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</si>
  <si>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</si>
  <si>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</si>
  <si>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</si>
  <si>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</si>
  <si>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</si>
  <si>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</si>
  <si>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</si>
  <si>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</si>
  <si>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</si>
  <si>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</si>
  <si>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</si>
  <si>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</si>
  <si>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</si>
  <si>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</si>
  <si>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</si>
  <si>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</si>
  <si>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</si>
  <si>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</si>
  <si>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</si>
  <si>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</si>
  <si>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</si>
  <si>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</si>
  <si>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</si>
  <si>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</si>
  <si>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</si>
  <si>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</si>
  <si>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沖縄県大宜味村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</si>
  <si>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</si>
  <si>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</si>
  <si>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</si>
  <si>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</si>
  <si>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</si>
  <si>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</si>
  <si>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</si>
  <si>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</si>
  <si>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</si>
  <si>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</si>
  <si>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</si>
  <si>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</si>
  <si>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</si>
  <si>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</si>
  <si>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</si>
  <si>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</si>
  <si>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</si>
  <si>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</si>
  <si>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</si>
  <si>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</si>
  <si>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</si>
  <si>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</si>
  <si>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</si>
  <si>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</si>
  <si>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</si>
  <si>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</si>
  <si>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</si>
  <si>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</si>
  <si>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</si>
  <si>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</si>
  <si>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</si>
  <si>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</si>
  <si>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</si>
  <si>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</si>
  <si>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</si>
  <si>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</si>
  <si>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工業用水道事業会計</t>
    <phoneticPr fontId="5"/>
  </si>
  <si>
    <t>法適用企業</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</si>
  <si>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</si>
  <si>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</si>
  <si>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</si>
  <si>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</si>
  <si>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</si>
  <si>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</si>
  <si>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</si>
  <si>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</si>
  <si>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</si>
  <si>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</si>
  <si>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</si>
  <si>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</si>
  <si>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</si>
  <si>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</si>
  <si>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</si>
  <si>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</si>
  <si>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</si>
  <si>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</si>
  <si>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</si>
  <si>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</si>
  <si>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</si>
  <si>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</si>
  <si>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</si>
  <si>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</si>
  <si>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</si>
  <si>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</si>
  <si>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</si>
  <si>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</si>
  <si>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</si>
  <si>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</si>
  <si>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</si>
  <si>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</si>
  <si>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</si>
  <si>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</si>
  <si>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</si>
  <si>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</si>
  <si>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</si>
  <si>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</si>
  <si>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</si>
  <si>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</si>
  <si>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</si>
  <si>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</si>
  <si>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</si>
  <si>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</si>
  <si>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</si>
  <si>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</si>
  <si>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</si>
  <si>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</si>
  <si>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</si>
  <si>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</si>
  <si>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</si>
  <si>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</si>
  <si>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</si>
  <si>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</si>
  <si>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</si>
  <si>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</si>
  <si>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</si>
  <si>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</si>
  <si>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</si>
  <si>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</si>
  <si>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</si>
  <si>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</si>
  <si>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工業用水道事業会計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</si>
  <si>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</si>
  <si>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</si>
  <si>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</si>
  <si>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</si>
  <si>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</si>
  <si>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</si>
  <si>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</si>
  <si>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</si>
  <si>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</si>
  <si>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</si>
  <si>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</si>
  <si>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</si>
  <si>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</si>
  <si>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</si>
  <si>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</si>
  <si>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</si>
  <si>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</si>
  <si>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</si>
  <si>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</si>
  <si>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</si>
  <si>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</si>
  <si>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</si>
  <si>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</si>
  <si>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</si>
  <si>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</si>
  <si>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</si>
  <si>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</si>
  <si>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</si>
  <si>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</si>
  <si>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</si>
  <si>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</si>
  <si>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</si>
  <si>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</si>
  <si>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</si>
  <si>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</si>
  <si>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</si>
  <si>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</si>
  <si>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</si>
  <si>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</si>
  <si>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</si>
  <si>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</si>
  <si>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</si>
  <si>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</si>
  <si>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</si>
  <si>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</si>
  <si>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</si>
  <si>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</si>
  <si>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</si>
  <si>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</si>
  <si>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</si>
  <si>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</si>
  <si>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</si>
  <si>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</si>
  <si>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</si>
  <si>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</si>
  <si>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</si>
  <si>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</si>
  <si>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</si>
  <si>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</si>
  <si>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</si>
  <si>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</si>
  <si>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</si>
  <si>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</si>
  <si>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</si>
  <si>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</si>
  <si>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</si>
  <si>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</si>
  <si>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</si>
  <si>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</si>
  <si>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</si>
  <si>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</si>
  <si>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</si>
  <si>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</si>
  <si>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</si>
  <si>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</si>
  <si>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</si>
  <si>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</si>
  <si>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</si>
  <si>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</si>
  <si>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</si>
  <si>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</si>
  <si>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</si>
  <si>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</si>
  <si>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0.27</t>
  </si>
  <si>
    <t>一般会計</t>
  </si>
  <si>
    <t>国民健康保険特別会計</t>
  </si>
  <si>
    <t>工業用水道事業会計</t>
  </si>
  <si>
    <t>簡易水道事業特別会計</t>
  </si>
  <si>
    <t>公共下水道事業特別会計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</si>
  <si>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</si>
  <si>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</si>
  <si>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</si>
  <si>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</si>
  <si>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</si>
  <si>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</si>
  <si>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</si>
  <si>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</si>
  <si>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</si>
  <si>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</si>
  <si>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国頭地区行政事務組合</t>
    <rPh sb="0" eb="2">
      <t>クニガミ</t>
    </rPh>
    <rPh sb="2" eb="4">
      <t>チク</t>
    </rPh>
    <rPh sb="4" eb="6">
      <t>ギョウセイ</t>
    </rPh>
    <rPh sb="6" eb="8">
      <t>ジム</t>
    </rPh>
    <rPh sb="8" eb="10">
      <t>クミアイ</t>
    </rPh>
    <phoneticPr fontId="35"/>
  </si>
  <si>
    <t>北部広域市町村圏事務組合</t>
    <rPh sb="0" eb="2">
      <t>ホクブ</t>
    </rPh>
    <rPh sb="2" eb="4">
      <t>コウイキ</t>
    </rPh>
    <rPh sb="4" eb="7">
      <t>シチョウソン</t>
    </rPh>
    <rPh sb="7" eb="8">
      <t>ケン</t>
    </rPh>
    <rPh sb="8" eb="10">
      <t>ジム</t>
    </rPh>
    <rPh sb="10" eb="12">
      <t>クミアイ</t>
    </rPh>
    <phoneticPr fontId="35"/>
  </si>
  <si>
    <t>沖縄県市町村総合事務組合</t>
    <rPh sb="0" eb="3">
      <t>オキナワケン</t>
    </rPh>
    <rPh sb="3" eb="6">
      <t>シチョウソン</t>
    </rPh>
    <rPh sb="6" eb="8">
      <t>ソウゴウ</t>
    </rPh>
    <rPh sb="8" eb="10">
      <t>ジム</t>
    </rPh>
    <rPh sb="10" eb="12">
      <t>クミアイ</t>
    </rPh>
    <phoneticPr fontId="35"/>
  </si>
  <si>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</si>
  <si>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</si>
  <si>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35"/>
  </si>
  <si>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35"/>
  </si>
  <si>
    <t>沖縄県後期高齢者医療広域連合(一般会計)</t>
    <rPh sb="15" eb="17">
      <t>イッパン</t>
    </rPh>
    <phoneticPr fontId="2"/>
  </si>
  <si>
    <t>沖縄県後期高齢者医療広域連合(特別会計)</t>
    <rPh sb="0" eb="3">
      <t>オキナワケン</t>
    </rPh>
    <rPh sb="3" eb="5">
      <t>コウキ</t>
    </rPh>
    <rPh sb="5" eb="7">
      <t>コウレイ</t>
    </rPh>
    <rPh sb="7" eb="8">
      <t>モノ</t>
    </rPh>
    <rPh sb="8" eb="10">
      <t>イリョウ</t>
    </rPh>
    <rPh sb="10" eb="12">
      <t>コウイキ</t>
    </rPh>
    <rPh sb="12" eb="14">
      <t>レンゴウ</t>
    </rPh>
    <rPh sb="15" eb="17">
      <t>トクベツ</t>
    </rPh>
    <rPh sb="17" eb="19">
      <t>カイケイ</t>
    </rPh>
    <phoneticPr fontId="3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</si>
  <si>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</si>
  <si>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</si>
  <si>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充当可能な財源が将来負担見込み額を上回っているため、将来負担比率はマイナスとなっている。有形固定資産減価償却率は継続的に増加傾向であることから、地方債や基金の推移に注意しつつ、施設の計画的な更新に努める。</t>
    <rPh sb="0" eb="4">
      <t>ジュウトウカノウ</t>
    </rPh>
    <rPh sb="5" eb="7">
      <t>ザイゲン</t>
    </rPh>
    <rPh sb="8" eb="10">
      <t>ショウライ</t>
    </rPh>
    <rPh sb="10" eb="14">
      <t>フタンミコ</t>
    </rPh>
    <rPh sb="15" eb="16">
      <t>ガク</t>
    </rPh>
    <rPh sb="17" eb="19">
      <t>ウワマワ</t>
    </rPh>
    <rPh sb="44" eb="55">
      <t>ユウケイコテイシサンゲンカショウキャクリツ</t>
    </rPh>
    <rPh sb="56" eb="59">
      <t>ケイゾクテキ</t>
    </rPh>
    <rPh sb="60" eb="62">
      <t>ゾウカ</t>
    </rPh>
    <rPh sb="62" eb="64">
      <t>ケイコウ</t>
    </rPh>
    <rPh sb="72" eb="75">
      <t>チホウサイ</t>
    </rPh>
    <rPh sb="76" eb="78">
      <t>キキン</t>
    </rPh>
    <rPh sb="79" eb="81">
      <t>スイイ</t>
    </rPh>
    <rPh sb="82" eb="84">
      <t>チュウイ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</si>
  <si>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</si>
  <si>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</si>
  <si>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</si>
  <si>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</si>
  <si>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</si>
  <si>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</si>
  <si>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小・中学校の建設に伴う地方債の元金償還が開始している関係から、実質公債費率は過去5年間増加傾向である。世代間平等性にも注意しつつ、将来負担の抑制、計画的な償還に努める。</t>
    <rPh sb="20" eb="22">
      <t>カイシ</t>
    </rPh>
    <rPh sb="26" eb="28">
      <t>カンケイ</t>
    </rPh>
    <rPh sb="31" eb="33">
      <t>ジッシツ</t>
    </rPh>
    <rPh sb="33" eb="36">
      <t>コウサイヒ</t>
    </rPh>
    <rPh sb="36" eb="37">
      <t>リツ</t>
    </rPh>
    <rPh sb="38" eb="40">
      <t>カコ</t>
    </rPh>
    <rPh sb="41" eb="43">
      <t>ネンカン</t>
    </rPh>
    <rPh sb="43" eb="47">
      <t>ゾウカケイコウ</t>
    </rPh>
    <rPh sb="65" eb="67">
      <t>ショウライ</t>
    </rPh>
    <rPh sb="67" eb="69">
      <t>フタン</t>
    </rPh>
    <rPh sb="70" eb="72">
      <t>ヨクセイ</t>
    </rPh>
    <rPh sb="73" eb="76">
      <t>ケイカクテキ</t>
    </rPh>
    <rPh sb="77" eb="79">
      <t>ショウカン</t>
    </rPh>
    <rPh sb="80" eb="81">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</si>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</sst>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E5E478D-BB81-4194-8C88-28A03DE0673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7830-4DA2-A71D-F1D74E2BBD5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149889</c:v>
                </c:pt>
                <c:pt idx="1">
                  <c:v>287459</c:v>
                </c:pt>
                <c:pt idx="2">
                  <c:v>671975</c:v>
                </c:pt>
                <c:pt idx="3">
                  <c:v>176026</c:v>
                </c:pt>
                <c:pt idx="4">
                  <c:v>242764</c:v>
                </c:pt>
              </c:numCache>
            </c:numRef>
          </c:val>
          <c:smooth val="0"/>
          <c:extLst>
            <c:ext xmlns:c16="http://schemas.microsoft.com/office/drawing/2014/chart" uri="{C3380CC4-5D6E-409C-BE32-E72D297353CC}">
              <c16:uniqueId val="{00000001-7830-4DA2-A71D-F1D74E2BBD5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12.08</c:v>
                </c:pt>
                <c:pt idx="1">
                  <c:v>11.58</c:v>
                </c:pt>
                <c:pt idx="2">
                  <c:v>12.77</c:v>
                </c:pt>
                <c:pt idx="3">
                  <c:v>10.89</c:v>
                </c:pt>
                <c:pt idx="4">
                  <c:v>17.010000000000002</c:v>
                </c:pt>
              </c:numCache>
            </c:numRef>
          </c:val>
          <c:extLst>
            <c:ext xmlns:c16="http://schemas.microsoft.com/office/drawing/2014/chart" uri="{C3380CC4-5D6E-409C-BE32-E72D297353CC}">
              <c16:uniqueId val="{00000000-302D-473B-B74D-53ED118CCB7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33.28</c:v>
                </c:pt>
                <c:pt idx="1">
                  <c:v>42.49</c:v>
                </c:pt>
                <c:pt idx="2">
                  <c:v>47.5</c:v>
                </c:pt>
                <c:pt idx="3">
                  <c:v>47.06</c:v>
                </c:pt>
                <c:pt idx="4">
                  <c:v>38.97</c:v>
                </c:pt>
              </c:numCache>
            </c:numRef>
          </c:val>
          <c:extLst>
            <c:ext xmlns:c16="http://schemas.microsoft.com/office/drawing/2014/chart" uri="{C3380CC4-5D6E-409C-BE32-E72D297353CC}">
              <c16:uniqueId val="{00000001-302D-473B-B74D-53ED118CCB7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2.87</c:v>
                </c:pt>
                <c:pt idx="1">
                  <c:v>13.43</c:v>
                </c:pt>
                <c:pt idx="2">
                  <c:v>7.71</c:v>
                </c:pt>
                <c:pt idx="3">
                  <c:v>1.77</c:v>
                </c:pt>
                <c:pt idx="4">
                  <c:v>-0.27</c:v>
                </c:pt>
              </c:numCache>
            </c:numRef>
          </c:val>
          <c:smooth val="0"/>
          <c:extLst>
            <c:ext xmlns:c16="http://schemas.microsoft.com/office/drawing/2014/chart" uri="{C3380CC4-5D6E-409C-BE32-E72D297353CC}">
              <c16:uniqueId val="{00000002-302D-473B-B74D-53ED118CCB7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78B-4EF2-8C8D-95B91BB0B8C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78B-4EF2-8C8D-95B91BB0B8C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78B-4EF2-8C8D-95B91BB0B8C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78B-4EF2-8C8D-95B91BB0B8C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0.01</c:v>
                </c:pt>
                <c:pt idx="8">
                  <c:v>#N/A</c:v>
                </c:pt>
                <c:pt idx="9">
                  <c:v>0.16</c:v>
                </c:pt>
              </c:numCache>
            </c:numRef>
          </c:val>
          <c:extLst>
            <c:ext xmlns:c16="http://schemas.microsoft.com/office/drawing/2014/chart" uri="{C3380CC4-5D6E-409C-BE32-E72D297353CC}">
              <c16:uniqueId val="{00000004-978B-4EF2-8C8D-95B91BB0B8CE}"/>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0.19</c:v>
                </c:pt>
                <c:pt idx="2">
                  <c:v>#N/A</c:v>
                </c:pt>
                <c:pt idx="3">
                  <c:v>0.37</c:v>
                </c:pt>
                <c:pt idx="4">
                  <c:v>#N/A</c:v>
                </c:pt>
                <c:pt idx="5">
                  <c:v>0.05</c:v>
                </c:pt>
                <c:pt idx="6">
                  <c:v>#N/A</c:v>
                </c:pt>
                <c:pt idx="7">
                  <c:v>0.4</c:v>
                </c:pt>
                <c:pt idx="8">
                  <c:v>#N/A</c:v>
                </c:pt>
                <c:pt idx="9">
                  <c:v>0.26</c:v>
                </c:pt>
              </c:numCache>
            </c:numRef>
          </c:val>
          <c:extLst>
            <c:ext xmlns:c16="http://schemas.microsoft.com/office/drawing/2014/chart" uri="{C3380CC4-5D6E-409C-BE32-E72D297353CC}">
              <c16:uniqueId val="{00000005-978B-4EF2-8C8D-95B91BB0B8CE}"/>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0.46</c:v>
                </c:pt>
                <c:pt idx="2">
                  <c:v>#N/A</c:v>
                </c:pt>
                <c:pt idx="3">
                  <c:v>0.76</c:v>
                </c:pt>
                <c:pt idx="4">
                  <c:v>#N/A</c:v>
                </c:pt>
                <c:pt idx="5">
                  <c:v>0.44</c:v>
                </c:pt>
                <c:pt idx="6">
                  <c:v>#N/A</c:v>
                </c:pt>
                <c:pt idx="7">
                  <c:v>0.95</c:v>
                </c:pt>
                <c:pt idx="8">
                  <c:v>#N/A</c:v>
                </c:pt>
                <c:pt idx="9">
                  <c:v>0.45</c:v>
                </c:pt>
              </c:numCache>
            </c:numRef>
          </c:val>
          <c:extLst>
            <c:ext xmlns:c16="http://schemas.microsoft.com/office/drawing/2014/chart" uri="{C3380CC4-5D6E-409C-BE32-E72D297353CC}">
              <c16:uniqueId val="{00000006-978B-4EF2-8C8D-95B91BB0B8CE}"/>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0.48</c:v>
                </c:pt>
                <c:pt idx="2">
                  <c:v>#N/A</c:v>
                </c:pt>
                <c:pt idx="3">
                  <c:v>0.6</c:v>
                </c:pt>
                <c:pt idx="4">
                  <c:v>#N/A</c:v>
                </c:pt>
                <c:pt idx="5">
                  <c:v>0.66</c:v>
                </c:pt>
                <c:pt idx="6">
                  <c:v>#N/A</c:v>
                </c:pt>
                <c:pt idx="7">
                  <c:v>0.71</c:v>
                </c:pt>
                <c:pt idx="8">
                  <c:v>#N/A</c:v>
                </c:pt>
                <c:pt idx="9">
                  <c:v>0.68</c:v>
                </c:pt>
              </c:numCache>
            </c:numRef>
          </c:val>
          <c:extLst>
            <c:ext xmlns:c16="http://schemas.microsoft.com/office/drawing/2014/chart" uri="{C3380CC4-5D6E-409C-BE32-E72D297353CC}">
              <c16:uniqueId val="{00000007-978B-4EF2-8C8D-95B91BB0B8CE}"/>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2.74</c:v>
                </c:pt>
                <c:pt idx="2">
                  <c:v>#N/A</c:v>
                </c:pt>
                <c:pt idx="3">
                  <c:v>2.91</c:v>
                </c:pt>
                <c:pt idx="4">
                  <c:v>#N/A</c:v>
                </c:pt>
                <c:pt idx="5">
                  <c:v>2.25</c:v>
                </c:pt>
                <c:pt idx="6">
                  <c:v>#N/A</c:v>
                </c:pt>
                <c:pt idx="7">
                  <c:v>2.54</c:v>
                </c:pt>
                <c:pt idx="8">
                  <c:v>#N/A</c:v>
                </c:pt>
                <c:pt idx="9">
                  <c:v>3.58</c:v>
                </c:pt>
              </c:numCache>
            </c:numRef>
          </c:val>
          <c:extLst>
            <c:ext xmlns:c16="http://schemas.microsoft.com/office/drawing/2014/chart" uri="{C3380CC4-5D6E-409C-BE32-E72D297353CC}">
              <c16:uniqueId val="{00000008-978B-4EF2-8C8D-95B91BB0B8C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12.08</c:v>
                </c:pt>
                <c:pt idx="2">
                  <c:v>#N/A</c:v>
                </c:pt>
                <c:pt idx="3">
                  <c:v>11.58</c:v>
                </c:pt>
                <c:pt idx="4">
                  <c:v>#N/A</c:v>
                </c:pt>
                <c:pt idx="5">
                  <c:v>12.77</c:v>
                </c:pt>
                <c:pt idx="6">
                  <c:v>#N/A</c:v>
                </c:pt>
                <c:pt idx="7">
                  <c:v>10.89</c:v>
                </c:pt>
                <c:pt idx="8">
                  <c:v>#N/A</c:v>
                </c:pt>
                <c:pt idx="9">
                  <c:v>17</c:v>
                </c:pt>
              </c:numCache>
            </c:numRef>
          </c:val>
          <c:extLst>
            <c:ext xmlns:c16="http://schemas.microsoft.com/office/drawing/2014/chart" uri="{C3380CC4-5D6E-409C-BE32-E72D297353CC}">
              <c16:uniqueId val="{00000009-978B-4EF2-8C8D-95B91BB0B8C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270</c:v>
                </c:pt>
                <c:pt idx="5">
                  <c:v>305</c:v>
                </c:pt>
                <c:pt idx="8">
                  <c:v>327</c:v>
                </c:pt>
                <c:pt idx="11">
                  <c:v>392</c:v>
                </c:pt>
                <c:pt idx="14">
                  <c:v>388</c:v>
                </c:pt>
              </c:numCache>
            </c:numRef>
          </c:val>
          <c:extLst>
            <c:ext xmlns:c16="http://schemas.microsoft.com/office/drawing/2014/chart" uri="{C3380CC4-5D6E-409C-BE32-E72D297353CC}">
              <c16:uniqueId val="{00000000-A9DF-4AB4-8FAB-319497372B7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9DF-4AB4-8FAB-319497372B7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9DF-4AB4-8FAB-319497372B7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36</c:v>
                </c:pt>
                <c:pt idx="3">
                  <c:v>39</c:v>
                </c:pt>
                <c:pt idx="6">
                  <c:v>41</c:v>
                </c:pt>
                <c:pt idx="9">
                  <c:v>28</c:v>
                </c:pt>
                <c:pt idx="12">
                  <c:v>14</c:v>
                </c:pt>
              </c:numCache>
            </c:numRef>
          </c:val>
          <c:extLst>
            <c:ext xmlns:c16="http://schemas.microsoft.com/office/drawing/2014/chart" uri="{C3380CC4-5D6E-409C-BE32-E72D297353CC}">
              <c16:uniqueId val="{00000003-A9DF-4AB4-8FAB-319497372B7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36</c:v>
                </c:pt>
                <c:pt idx="3">
                  <c:v>50</c:v>
                </c:pt>
                <c:pt idx="6">
                  <c:v>31</c:v>
                </c:pt>
                <c:pt idx="9">
                  <c:v>36</c:v>
                </c:pt>
                <c:pt idx="12">
                  <c:v>31</c:v>
                </c:pt>
              </c:numCache>
            </c:numRef>
          </c:val>
          <c:extLst>
            <c:ext xmlns:c16="http://schemas.microsoft.com/office/drawing/2014/chart" uri="{C3380CC4-5D6E-409C-BE32-E72D297353CC}">
              <c16:uniqueId val="{00000004-A9DF-4AB4-8FAB-319497372B7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DF-4AB4-8FAB-319497372B7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9DF-4AB4-8FAB-319497372B7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290</c:v>
                </c:pt>
                <c:pt idx="3">
                  <c:v>339</c:v>
                </c:pt>
                <c:pt idx="6">
                  <c:v>383</c:v>
                </c:pt>
                <c:pt idx="9">
                  <c:v>486</c:v>
                </c:pt>
                <c:pt idx="12">
                  <c:v>491</c:v>
                </c:pt>
              </c:numCache>
            </c:numRef>
          </c:val>
          <c:extLst>
            <c:ext xmlns:c16="http://schemas.microsoft.com/office/drawing/2014/chart" uri="{C3380CC4-5D6E-409C-BE32-E72D297353CC}">
              <c16:uniqueId val="{00000007-A9DF-4AB4-8FAB-319497372B7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92</c:v>
                </c:pt>
                <c:pt idx="2">
                  <c:v>#N/A</c:v>
                </c:pt>
                <c:pt idx="3">
                  <c:v>#N/A</c:v>
                </c:pt>
                <c:pt idx="4">
                  <c:v>123</c:v>
                </c:pt>
                <c:pt idx="5">
                  <c:v>#N/A</c:v>
                </c:pt>
                <c:pt idx="6">
                  <c:v>#N/A</c:v>
                </c:pt>
                <c:pt idx="7">
                  <c:v>128</c:v>
                </c:pt>
                <c:pt idx="8">
                  <c:v>#N/A</c:v>
                </c:pt>
                <c:pt idx="9">
                  <c:v>#N/A</c:v>
                </c:pt>
                <c:pt idx="10">
                  <c:v>158</c:v>
                </c:pt>
                <c:pt idx="11">
                  <c:v>#N/A</c:v>
                </c:pt>
                <c:pt idx="12">
                  <c:v>#N/A</c:v>
                </c:pt>
                <c:pt idx="13">
                  <c:v>148</c:v>
                </c:pt>
                <c:pt idx="14">
                  <c:v>#N/A</c:v>
                </c:pt>
              </c:numCache>
            </c:numRef>
          </c:val>
          <c:smooth val="0"/>
          <c:extLst>
            <c:ext xmlns:c16="http://schemas.microsoft.com/office/drawing/2014/chart" uri="{C3380CC4-5D6E-409C-BE32-E72D297353CC}">
              <c16:uniqueId val="{00000008-A9DF-4AB4-8FAB-319497372B7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3233</c:v>
                </c:pt>
                <c:pt idx="5">
                  <c:v>3247</c:v>
                </c:pt>
                <c:pt idx="8">
                  <c:v>3486</c:v>
                </c:pt>
                <c:pt idx="11">
                  <c:v>3348</c:v>
                </c:pt>
                <c:pt idx="14">
                  <c:v>3240</c:v>
                </c:pt>
              </c:numCache>
            </c:numRef>
          </c:val>
          <c:extLst>
            <c:ext xmlns:c16="http://schemas.microsoft.com/office/drawing/2014/chart" uri="{C3380CC4-5D6E-409C-BE32-E72D297353CC}">
              <c16:uniqueId val="{00000000-732D-46C2-95B3-997FA1728BD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410</c:v>
                </c:pt>
                <c:pt idx="5">
                  <c:v>312</c:v>
                </c:pt>
                <c:pt idx="8">
                  <c:v>280</c:v>
                </c:pt>
                <c:pt idx="11">
                  <c:v>203</c:v>
                </c:pt>
                <c:pt idx="14">
                  <c:v>190</c:v>
                </c:pt>
              </c:numCache>
            </c:numRef>
          </c:val>
          <c:extLst>
            <c:ext xmlns:c16="http://schemas.microsoft.com/office/drawing/2014/chart" uri="{C3380CC4-5D6E-409C-BE32-E72D297353CC}">
              <c16:uniqueId val="{00000001-732D-46C2-95B3-997FA1728BD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2965</c:v>
                </c:pt>
                <c:pt idx="5">
                  <c:v>3152</c:v>
                </c:pt>
                <c:pt idx="8">
                  <c:v>3275</c:v>
                </c:pt>
                <c:pt idx="11">
                  <c:v>3447</c:v>
                </c:pt>
                <c:pt idx="14">
                  <c:v>3412</c:v>
                </c:pt>
              </c:numCache>
            </c:numRef>
          </c:val>
          <c:extLst>
            <c:ext xmlns:c16="http://schemas.microsoft.com/office/drawing/2014/chart" uri="{C3380CC4-5D6E-409C-BE32-E72D297353CC}">
              <c16:uniqueId val="{00000002-732D-46C2-95B3-997FA1728BD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32D-46C2-95B3-997FA1728BD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32D-46C2-95B3-997FA1728BD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2D-46C2-95B3-997FA1728BD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140</c:v>
                </c:pt>
                <c:pt idx="3">
                  <c:v>73</c:v>
                </c:pt>
                <c:pt idx="6">
                  <c:v>297</c:v>
                </c:pt>
                <c:pt idx="9">
                  <c:v>0</c:v>
                </c:pt>
                <c:pt idx="12">
                  <c:v>0</c:v>
                </c:pt>
              </c:numCache>
            </c:numRef>
          </c:val>
          <c:extLst>
            <c:ext xmlns:c16="http://schemas.microsoft.com/office/drawing/2014/chart" uri="{C3380CC4-5D6E-409C-BE32-E72D297353CC}">
              <c16:uniqueId val="{00000006-732D-46C2-95B3-997FA1728BD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142</c:v>
                </c:pt>
                <c:pt idx="3">
                  <c:v>106</c:v>
                </c:pt>
                <c:pt idx="6">
                  <c:v>70</c:v>
                </c:pt>
                <c:pt idx="9">
                  <c:v>44</c:v>
                </c:pt>
                <c:pt idx="12">
                  <c:v>36</c:v>
                </c:pt>
              </c:numCache>
            </c:numRef>
          </c:val>
          <c:extLst>
            <c:ext xmlns:c16="http://schemas.microsoft.com/office/drawing/2014/chart" uri="{C3380CC4-5D6E-409C-BE32-E72D297353CC}">
              <c16:uniqueId val="{00000007-732D-46C2-95B3-997FA1728BD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323</c:v>
                </c:pt>
                <c:pt idx="3">
                  <c:v>340</c:v>
                </c:pt>
                <c:pt idx="6">
                  <c:v>303</c:v>
                </c:pt>
                <c:pt idx="9">
                  <c:v>305</c:v>
                </c:pt>
                <c:pt idx="12">
                  <c:v>236</c:v>
                </c:pt>
              </c:numCache>
            </c:numRef>
          </c:val>
          <c:extLst>
            <c:ext xmlns:c16="http://schemas.microsoft.com/office/drawing/2014/chart" uri="{C3380CC4-5D6E-409C-BE32-E72D297353CC}">
              <c16:uniqueId val="{00000008-732D-46C2-95B3-997FA1728BD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32D-46C2-95B3-997FA1728BD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4512</c:v>
                </c:pt>
                <c:pt idx="3">
                  <c:v>4420</c:v>
                </c:pt>
                <c:pt idx="6">
                  <c:v>4769</c:v>
                </c:pt>
                <c:pt idx="9">
                  <c:v>4562</c:v>
                </c:pt>
                <c:pt idx="12">
                  <c:v>4524</c:v>
                </c:pt>
              </c:numCache>
            </c:numRef>
          </c:val>
          <c:extLst>
            <c:ext xmlns:c16="http://schemas.microsoft.com/office/drawing/2014/chart" uri="{C3380CC4-5D6E-409C-BE32-E72D297353CC}">
              <c16:uniqueId val="{0000000A-732D-46C2-95B3-997FA1728BD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32D-46C2-95B3-997FA1728BD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904</c:v>
                </c:pt>
                <c:pt idx="1">
                  <c:v>961</c:v>
                </c:pt>
                <c:pt idx="2">
                  <c:v>820</c:v>
                </c:pt>
              </c:numCache>
            </c:numRef>
          </c:val>
          <c:extLst>
            <c:ext xmlns:c16="http://schemas.microsoft.com/office/drawing/2014/chart" uri="{C3380CC4-5D6E-409C-BE32-E72D297353CC}">
              <c16:uniqueId val="{00000000-E3E2-45CC-96C7-7FA6D725B48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c:v>
                </c:pt>
                <c:pt idx="1">
                  <c:v>10</c:v>
                </c:pt>
                <c:pt idx="2">
                  <c:v>37</c:v>
                </c:pt>
              </c:numCache>
            </c:numRef>
          </c:val>
          <c:extLst>
            <c:ext xmlns:c16="http://schemas.microsoft.com/office/drawing/2014/chart" uri="{C3380CC4-5D6E-409C-BE32-E72D297353CC}">
              <c16:uniqueId val="{00000001-E3E2-45CC-96C7-7FA6D725B48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2353</c:v>
                </c:pt>
                <c:pt idx="1">
                  <c:v>2469</c:v>
                </c:pt>
                <c:pt idx="2">
                  <c:v>2550</c:v>
                </c:pt>
              </c:numCache>
            </c:numRef>
          </c:val>
          <c:extLst>
            <c:ext xmlns:c16="http://schemas.microsoft.com/office/drawing/2014/chart" uri="{C3380CC4-5D6E-409C-BE32-E72D297353CC}">
              <c16:uniqueId val="{00000002-E3E2-45CC-96C7-7FA6D725B48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{E5CE31DF-375B-4134-B041-029F59817AC1}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2ED-455E-9CA0-C5B4FEC5D2B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{45E46DDF-22C6-4D73-849E-12C53279C8CD}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2ED-455E-9CA0-C5B4FEC5D2B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{E4097A22-9E35-4E93-8C5E-23760FDDD54F}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2ED-455E-9CA0-C5B4FEC5D2B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{054DE107-4C14-4F3A-90FE-352DDD11D1AA}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2ED-455E-9CA0-C5B4FEC5D2B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{4D3CBECB-F59B-4AE3-A4E4-666CEC4B5F41}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2ED-455E-9CA0-C5B4FEC5D2B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{6A7EF43D-4878-4330-AC81-163D886F16C6}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2ED-455E-9CA0-C5B4FEC5D2B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{07C583A4-C422-483C-B9D1-C468A18C006F}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2ED-455E-9CA0-C5B4FEC5D2B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{0B52A508-5184-4EC5-B749-25DED1CAF653}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2ED-455E-9CA0-C5B4FEC5D2B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{055B14E6-80F3-4D5C-80E6-AC5E116DDBE8}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2ED-455E-9CA0-C5B4FEC5D2B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36.299999999999997</c:v>
                </c:pt>
                <c:pt idx="8">
                  <c:v>38.299999999999997</c:v>
                </c:pt>
                <c:pt idx="16">
                  <c:v>36.9</c:v>
                </c:pt>
                <c:pt idx="24">
                  <c:v>42.2</c:v>
                </c:pt>
                <c:pt idx="32">
                  <c:v>43.3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2ED-455E-9CA0-C5B4FEC5D2B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{1151A9C5-BF91-4A9B-80BC-9C96ABD32E5A}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2ED-455E-9CA0-C5B4FEC5D2B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{BB2D3ED7-6406-4FCA-AED4-D2C3B1F27229}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2ED-455E-9CA0-C5B4FEC5D2B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{135932CA-B335-4D46-BC5B-517649735102}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2ED-455E-9CA0-C5B4FEC5D2B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{BE6056C1-59AC-4F27-BD4E-55F97D2F3AF2}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2ED-455E-9CA0-C5B4FEC5D2B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{01FF6E6A-83E4-4041-A24F-E71C648D88B4}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2ED-455E-9CA0-C5B4FEC5D2B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{56FD12E1-1E47-4849-AA26-390912558C89}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2ED-455E-9CA0-C5B4FEC5D2B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{FA1354FD-EF2A-4384-8824-6B147480632B}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2ED-455E-9CA0-C5B4FEC5D2B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{F02C6B94-19B0-48C1-86A4-D1D8FF0465A7}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2ED-455E-9CA0-C5B4FEC5D2B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{DBAB6F8D-EA5B-40D8-B71A-A597F873E443}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2ED-455E-9CA0-C5B4FEC5D2B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2ED-455E-9CA0-C5B4FEC5D2B7}"/>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{B2E677F1-D767-4733-807E-C2147BBE76CF}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0E8-414C-9A7D-18985EDFB0F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{3A29D4D1-211B-4CDD-8984-AF79A27FEA6E}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0E8-414C-9A7D-18985EDFB0F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{9F2CC42C-72B7-41A6-A298-1D4C96C8EE14}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0E8-414C-9A7D-18985EDFB0F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{8207CD16-5A1A-4510-968F-5CB77A77C2CC}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0E8-414C-9A7D-18985EDFB0F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{BB043961-BE5A-41CE-8AF1-213061328A2B}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0E8-414C-9A7D-18985EDFB0F7}"/>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{E354AE4C-8FEA-4EB8-AB34-D7C13BB22D7E}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0E8-414C-9A7D-18985EDFB0F7}"/>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{157A2CD3-9904-4DEC-932B-30D32B53C93E}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0E8-414C-9A7D-18985EDFB0F7}"/>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{13CA90B9-7349-4473-8B76-6188C7EAB9CD}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0E8-414C-9A7D-18985EDFB0F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{14A63A41-B2AE-46DF-85B1-A400AC647BBE}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0E8-414C-9A7D-18985EDFB0F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6.1</c:v>
                </c:pt>
                <c:pt idx="16">
                  <c:v>7.2</c:v>
                </c:pt>
                <c:pt idx="24">
                  <c:v>8.3000000000000007</c:v>
                </c:pt>
                <c:pt idx="32">
                  <c:v>8.6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0E8-414C-9A7D-18985EDFB0F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{B56FFB5B-333C-45F0-892C-CA036CAAABD6}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0E8-414C-9A7D-18985EDFB0F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{9BD7DC5A-C568-4E06-BB7E-6F9588B2D424}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0E8-414C-9A7D-18985EDFB0F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{B2D14653-C033-4E18-8A0F-B12D8C84628D}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0E8-414C-9A7D-18985EDFB0F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{942E5633-405D-4772-B5D4-41545DB2A3B9}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0E8-414C-9A7D-18985EDFB0F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{552F9C5D-4FAC-464D-957C-EA1B1E3ACB03}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0E8-414C-9A7D-18985EDFB0F7}"/>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{97D8DBC6-EC17-40C9-8676-7494D3619F55}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0E8-414C-9A7D-18985EDFB0F7}"/>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{4F5CACA4-FBEE-4DB1-BFD2-F2010993DA90}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0E8-414C-9A7D-18985EDFB0F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{43528B4D-8A86-4FD0-8703-19BA35EDAD3A}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0E8-414C-9A7D-18985EDFB0F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{6BB4A64E-E49F-4758-B298-40B532814A25}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0E8-414C-9A7D-18985EDFB0F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0E8-414C-9A7D-18985EDFB0F7}"/>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過疎対策事業債など交付税措置のある地方債を優先的に活用してきている。今後も計画をしている大型事業等の実施に伴い、地方債の発行が増える見込みとなっていることから、これまでと同様に交付税措置のある有利な地方債を活用し、緊急性・住民ニーズを的確に把握した事業の選択を行いながら、計画的な発行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満期一括償還方式の地方債を利用していないため</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将来負担額については、一般会計等に係る地方債の現在高が高い水準で推移しているが、そのほとんどが交付税参入率の高い過疎対策事業債となっている。また、充当可能財源等については、財政調整基金をはじめ、充当可能基金が増加傾向にあることで、将来負担比率（分子）は近年大きくマイナスとなっている。</a:t>
          </a:r>
          <a:endParaRPr lang="ja-JP" altLang="ja-JP" sz="1400">
            <a:effectLst/>
          </a:endParaRPr>
        </a:p>
        <a:p>
          <a:r>
            <a:rPr kumimoji="1" lang="ja-JP" altLang="ja-JP" sz="1100">
              <a:solidFill>
                <a:schemeClr val="dk1"/>
              </a:solidFill>
              <a:effectLst/>
              <a:latin typeface="+mn-lt"/>
              <a:ea typeface="+mn-ea"/>
              <a:cs typeface="+mn-cs"/>
            </a:rPr>
            <a:t>　しかし、今後は新庁舎整備事業などの地方債の発行により、将来負担額は増加する見込みとなっているため、事業の厳選による地方債発行額の急激な増加を抑えるとともに、充当可能財源の増を図り、適正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沖縄県大宜味村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地方財政法第</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条第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項に基づく積立てる、基金全体として対前年度比</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百万円の減となった。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令和２年度より財政調整基金を取り崩して新庁舎整備事業に充当するため、中期的には減少していく見込み</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●財産形成基金：主に結の浜（埋立地）にかかる公用及び公共用施設の整備費等</a:t>
          </a:r>
          <a:endParaRPr lang="ja-JP" altLang="ja-JP" sz="1400">
            <a:effectLst/>
          </a:endParaRPr>
        </a:p>
        <a:p>
          <a:r>
            <a:rPr kumimoji="1" lang="ja-JP" altLang="ja-JP" sz="1100">
              <a:solidFill>
                <a:schemeClr val="dk1"/>
              </a:solidFill>
              <a:effectLst/>
              <a:latin typeface="+mn-lt"/>
              <a:ea typeface="+mn-ea"/>
              <a:cs typeface="+mn-cs"/>
            </a:rPr>
            <a:t>●結い基金：むらづくり応援寄附（ふるさと納税）としての寄付であり、寄付者が使途を指定（産業の振興など）</a:t>
          </a:r>
          <a:endParaRPr lang="ja-JP" altLang="ja-JP" sz="1400">
            <a:effectLst/>
          </a:endParaRPr>
        </a:p>
        <a:p>
          <a:r>
            <a:rPr kumimoji="1" lang="ja-JP" altLang="ja-JP" sz="1100">
              <a:solidFill>
                <a:schemeClr val="dk1"/>
              </a:solidFill>
              <a:effectLst/>
              <a:latin typeface="+mn-lt"/>
              <a:ea typeface="+mn-ea"/>
              <a:cs typeface="+mn-cs"/>
            </a:rPr>
            <a:t>●人材育成基金：教育、文化、スポーツ、産業、福祉等で有為な人材を育成</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●財産形成基金：基金運用や国有所在市町村交付金等で</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百万円の積み立てによる増</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●結い基金：寄附金額の増（令和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年度寄附金実績より</a:t>
          </a:r>
          <a:r>
            <a:rPr kumimoji="1" lang="en-US" altLang="ja-JP" sz="1100">
              <a:solidFill>
                <a:schemeClr val="dk1"/>
              </a:solidFill>
              <a:effectLst/>
              <a:latin typeface="+mn-lt"/>
              <a:ea typeface="+mn-ea"/>
              <a:cs typeface="+mn-cs"/>
            </a:rPr>
            <a:t>97,839</a:t>
          </a:r>
          <a:r>
            <a:rPr kumimoji="1" lang="ja-JP" altLang="ja-JP" sz="1100">
              <a:solidFill>
                <a:schemeClr val="dk1"/>
              </a:solidFill>
              <a:effectLst/>
              <a:latin typeface="+mn-lt"/>
              <a:ea typeface="+mn-ea"/>
              <a:cs typeface="+mn-cs"/>
            </a:rPr>
            <a:t>千円積立て）</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財産形成基金：結の浜（埋立地）等に係る公共用施設施設整備のため、条例等に基づき今後も以下により積立を行う予定</a:t>
          </a:r>
          <a:endParaRPr lang="ja-JP" altLang="ja-JP" sz="1400">
            <a:effectLst/>
          </a:endParaRPr>
        </a:p>
        <a:p>
          <a:r>
            <a:rPr kumimoji="1" lang="ja-JP" altLang="ja-JP" sz="1100">
              <a:solidFill>
                <a:schemeClr val="dk1"/>
              </a:solidFill>
              <a:effectLst/>
              <a:latin typeface="+mn-lt"/>
              <a:ea typeface="+mn-ea"/>
              <a:cs typeface="+mn-cs"/>
            </a:rPr>
            <a:t>　　　　　　　国有資産等所在市町村交付金については、毎年度定額</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百万円で積立予定</a:t>
          </a:r>
          <a:endParaRPr lang="ja-JP" altLang="ja-JP" sz="1400">
            <a:effectLst/>
          </a:endParaRPr>
        </a:p>
        <a:p>
          <a:r>
            <a:rPr kumimoji="1" lang="ja-JP" altLang="ja-JP" sz="1100">
              <a:solidFill>
                <a:schemeClr val="dk1"/>
              </a:solidFill>
              <a:effectLst/>
              <a:latin typeface="+mn-lt"/>
              <a:ea typeface="+mn-ea"/>
              <a:cs typeface="+mn-cs"/>
            </a:rPr>
            <a:t>　　　　　　　結の浜宅地分譲地売払金の全額を積立予定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地方財政法第</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条第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項に基づく積立てたことによる増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新たに積み立てを行ったことによる増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令和６年度に地方債償還のピークを迎えるため、それに備えて計画的に積立てを行う予定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58255DC-42E2-46FC-8EC4-A4979306F5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9336669-7082-4302-B56A-E99B1629AF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F6C9D885-1995-4355-9EFF-91BC092F13CC}"/>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A8B2888-C0B3-4D73-A6A4-42362309C70F}"/>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7DBAD635-B7BB-40BD-83C1-F39C50D5AC51}"/>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4402C818-2B20-4E13-9F4B-E0192C7D6939}"/>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C7BB7777-9370-43F7-B573-6A6530CE5D8C}"/>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829194E-7099-44FF-AC9B-627914BBC6C8}"/>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C1CD65E3-D7FC-410D-A661-38D3DBEE5E69}"/>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CA1FDBFD-5B2D-47D9-9FA8-E59FB5FD44B1}"/>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AB88E370-6B27-44D2-B220-16CFF168BD7E}"/>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53A6A489-7120-4AED-B5FE-A863161F2A4D}"/>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25C204A-F2D9-44C0-8E60-6C02608C5E0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DCD4FC6D-70FC-4D31-9991-62C47C97A99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52ADD705-349E-4DA8-9585-C9C71A1842F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B700DC2A-CE31-4B4E-BF92-F99505A5BA2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856EC0FC-9683-45B5-8526-8698EDE0D56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F44BC69B-95C9-458A-B49D-F13E78B2C96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7134AC73-2D97-45A0-80AC-D4C4CF27BE2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BC0CB787-8C4D-44CD-84D5-07865AD9426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54797776-CDF5-4B18-BFB0-3AB1265639F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55E4C1C3-70BA-4577-9AAA-8D446687A92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3,049
3,025
63.55
4,723,781
4,274,458
357,701
2,102,917
4,523,806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9A0E39F8-B75E-44CB-9798-2BB6763221E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C60944C3-6F66-47B8-8F1C-F028D6ADB6F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B0FD1E27-7C3A-487A-AFE2-978E9C17E7B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E70B5712-FC85-437D-97E5-D888F621802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BAF49EE2-81CF-4D05-9874-64B64585D57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19CECFFE-7DEA-48CF-AA69-CC753DC750A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B3D8DFB3-D581-426F-A29D-D20A7103569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94AF5AA0-5053-4E18-947F-EF8B18D12C1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5333C003-EEED-4B0D-BEFA-9BF366A3546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5A79F095-3687-451B-A0D5-288920A05F6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3D8CF65D-63D5-471F-A45F-87C9452F7ED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D5525ADB-83A7-4D02-AFC3-6CB652E17A6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BBB378BE-7182-450B-BF7D-CFCC4DECB56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806F7D0E-E23B-465D-8F5E-2BE5C6FD6F8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DFC1F64A-C0A4-4835-A6EA-03E27185DCC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D4D45B77-7B49-4079-914B-1269BE6CE4E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287E61A6-9CE7-4F64-B510-A8AC61612A7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EF90DAF9-3332-49E4-9301-187E048819E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A80BBAAD-7AC0-4DE1-AD92-24B12DA4DB8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CF4B9EC-D5FF-43F8-A8F0-9511B5AED5FB}"/>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F0361218-20FC-4E1E-988B-D1757C70B86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31EAE21C-D390-474A-BEC5-477BF33ABC9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94CDC19D-B633-4866-A466-5DEFB57CF25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3A75AD74-F0BB-4B94-9F30-AA909FA65FB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85178A97-46B8-48D2-B7E8-72E3E59F5DD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5649813D-F208-45AC-A243-51FEE96BEBE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5B73A935-CD2E-4147-BAAA-95101DC7BAB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B3D9CB6E-44EC-43DF-898C-47B08CABC90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5458D696-CAD3-4CFF-8E3B-1603285A584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EAB36AED-5609-41AC-8271-8A2F34850AA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CEE2481A-F5AB-493A-87FF-8B8917F1C4D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7C3B513-F189-4D19-A578-0E7F679F4BA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5B3C107-C5C0-4F31-99B4-0B68AAD6335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248C093E-545E-4417-A35D-A4144360760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6C1B8DAC-8F7E-464E-A5C8-87AB1DAB54A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有形固定資産減価償却率は類似団体平均を下回っているが、前年度に比べ、</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％増加している。今後、旧庁舎の解体や新庁舎建設に伴い、該当指標の改善が見込まれるが、老朽化の進行している施設もあることから、日常点検等の実施を検討し、計画的な予防保全に努める。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F568ECE0-6915-427F-B28F-CA9A893DEB6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D852785-A9AF-49AA-9A67-38E3088B7C5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3599A439-93C0-49C9-A05A-9A7C2C67AF36}"/>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8139B706-3056-47E1-8DCE-F0834E0139F9}"/>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6430AA41-B28B-4B39-AC03-64872933FA77}"/>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C5F020EB-94C6-4D45-BD46-93EC7B2F8F0D}"/>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418DC700-41AC-4986-A985-B43EDD0C289F}"/>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CF238B70-5E49-4350-BD7C-F4DA9B21487A}"/>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FE25470A-4F00-49B0-B7EE-5BFEEA31B5C1}"/>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39DEDF69-035D-4178-981F-4588F2B697E8}"/>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8ABD11F1-658E-4C04-8BAC-189B5B390B29}"/>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349A7F10-2F18-42EC-9749-3E1FA8D60DB9}"/>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220211DD-75CA-46AF-B771-174B923BB28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7D18FC5D-74F9-4AE3-BE95-C2F52B2AEF9A}"/>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1A82C864-DD05-4176-87D8-98B13BCE00E2}"/>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FA244737-411F-4FB6-B82D-43E4A09F645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B14CD689-A176-4604-BF2A-0E7F3C1F52A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1DC9166D-0EE7-4CF4-BD39-3F6A66D1D03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a:extLst>
            <a:ext uri="{FF2B5EF4-FFF2-40B4-BE49-F238E27FC236}">
              <a16:creationId xmlns:a16="http://schemas.microsoft.com/office/drawing/2014/main" id="{169B9D9A-AF4D-4D20-B7C6-D0A30901175B}"/>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a:extLst>
            <a:ext uri="{FF2B5EF4-FFF2-40B4-BE49-F238E27FC236}">
              <a16:creationId xmlns:a16="http://schemas.microsoft.com/office/drawing/2014/main" id="{02DC310F-3661-4ADD-9206-03A6A67DFC98}"/>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a:extLst>
            <a:ext uri="{FF2B5EF4-FFF2-40B4-BE49-F238E27FC236}">
              <a16:creationId xmlns:a16="http://schemas.microsoft.com/office/drawing/2014/main" id="{7E159CB5-6124-49A7-82C1-745873B53277}"/>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a:extLst>
            <a:ext uri="{FF2B5EF4-FFF2-40B4-BE49-F238E27FC236}">
              <a16:creationId xmlns:a16="http://schemas.microsoft.com/office/drawing/2014/main" id="{BB2D7296-24AB-480A-86D2-D981031971B0}"/>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a:extLst>
            <a:ext uri="{FF2B5EF4-FFF2-40B4-BE49-F238E27FC236}">
              <a16:creationId xmlns:a16="http://schemas.microsoft.com/office/drawing/2014/main" id="{0D8DB4DE-61BC-4B73-9237-462F38C7E082}"/>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82" name="有形固定資産減価償却率平均値テキスト">
          <a:extLst>
            <a:ext uri="{FF2B5EF4-FFF2-40B4-BE49-F238E27FC236}">
              <a16:creationId xmlns:a16="http://schemas.microsoft.com/office/drawing/2014/main" id="{208A5BB5-3305-4F3F-896C-8302D59DE3EB}"/>
            </a:ext>
          </a:extLst>
        </xdr:cNvPr>
        <xdr:cNvSpPr txBox="1"/>
      </xdr:nvSpPr>
      <xdr:spPr>
        <a:xfrm>
          <a:off x="4813300" y="6185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a:extLst>
            <a:ext uri="{FF2B5EF4-FFF2-40B4-BE49-F238E27FC236}">
              <a16:creationId xmlns:a16="http://schemas.microsoft.com/office/drawing/2014/main" id="{1B402F54-AE1B-4644-ABB0-4048DFEFE1A8}"/>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a:extLst>
            <a:ext uri="{FF2B5EF4-FFF2-40B4-BE49-F238E27FC236}">
              <a16:creationId xmlns:a16="http://schemas.microsoft.com/office/drawing/2014/main" id="{81CCE4EB-2F84-4E05-82FD-7CF580954746}"/>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フローチャート: 判断 84">
          <a:extLst>
            <a:ext uri="{FF2B5EF4-FFF2-40B4-BE49-F238E27FC236}">
              <a16:creationId xmlns:a16="http://schemas.microsoft.com/office/drawing/2014/main" id="{B8872A5B-4F08-4462-B3E3-93462D03343E}"/>
            </a:ext>
          </a:extLst>
        </xdr:cNvPr>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6" name="フローチャート: 判断 85">
          <a:extLst>
            <a:ext uri="{FF2B5EF4-FFF2-40B4-BE49-F238E27FC236}">
              <a16:creationId xmlns:a16="http://schemas.microsoft.com/office/drawing/2014/main" id="{AFD88C2F-76B0-4675-8A5C-04ABA2253309}"/>
            </a:ext>
          </a:extLst>
        </xdr:cNvPr>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7" name="フローチャート: 判断 86">
          <a:extLst>
            <a:ext uri="{FF2B5EF4-FFF2-40B4-BE49-F238E27FC236}">
              <a16:creationId xmlns:a16="http://schemas.microsoft.com/office/drawing/2014/main" id="{3C2ADB64-0CC8-4D3D-A291-ABE75F6054B0}"/>
            </a:ext>
          </a:extLst>
        </xdr:cNvPr>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381DFBE8-61A7-4B75-BEC3-A2617885382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644432B8-6407-4138-8CC4-E9B1D0A209B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126034B8-7828-4AB7-BB12-D89B12A7EE2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8BE7ACB3-8317-43AE-9EE5-7407C4B1A69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59F4910E-CAF7-4C55-8BD8-3A21EE7137A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48714</xdr:rowOff>
    </xdr:from>
    <xdr:to>
      <xdr:col>23</xdr:col>
      <xdr:colOff>136525</xdr:colOff>
      <xdr:row>28</xdr:row>
      <xdr:rowOff>150314</xdr:rowOff>
    </xdr:to>
    <xdr:sp macro="" textlink="">
      <xdr:nvSpPr>
        <xdr:cNvPr id="93" name="楕円 92">
          <a:extLst>
            <a:ext uri="{FF2B5EF4-FFF2-40B4-BE49-F238E27FC236}">
              <a16:creationId xmlns:a16="http://schemas.microsoft.com/office/drawing/2014/main" id="{39D8048F-4A5C-4FFF-A4B2-2939B0CAF353}"/>
            </a:ext>
          </a:extLst>
        </xdr:cNvPr>
        <xdr:cNvSpPr/>
      </xdr:nvSpPr>
      <xdr:spPr>
        <a:xfrm>
          <a:off x="4711700" y="562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71591</xdr:rowOff>
    </xdr:from>
    <xdr:ext cx="405111" cy="259045"/>
    <xdr:sp macro="" textlink="">
      <xdr:nvSpPr>
        <xdr:cNvPr id="94" name="有形固定資産減価償却率該当値テキスト">
          <a:extLst>
            <a:ext uri="{FF2B5EF4-FFF2-40B4-BE49-F238E27FC236}">
              <a16:creationId xmlns:a16="http://schemas.microsoft.com/office/drawing/2014/main" id="{5162F565-1AF7-449B-B580-0AF8C6C62650}"/>
            </a:ext>
          </a:extLst>
        </xdr:cNvPr>
        <xdr:cNvSpPr txBox="1"/>
      </xdr:nvSpPr>
      <xdr:spPr>
        <a:xfrm>
          <a:off x="4813300" y="547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14786</xdr:rowOff>
    </xdr:from>
    <xdr:to>
      <xdr:col>19</xdr:col>
      <xdr:colOff>187325</xdr:colOff>
      <xdr:row>28</xdr:row>
      <xdr:rowOff>116386</xdr:rowOff>
    </xdr:to>
    <xdr:sp macro="" textlink="">
      <xdr:nvSpPr>
        <xdr:cNvPr id="95" name="楕円 94">
          <a:extLst>
            <a:ext uri="{FF2B5EF4-FFF2-40B4-BE49-F238E27FC236}">
              <a16:creationId xmlns:a16="http://schemas.microsoft.com/office/drawing/2014/main" id="{162C83AB-D54E-4F44-8DBD-41FA3DC39025}"/>
            </a:ext>
          </a:extLst>
        </xdr:cNvPr>
        <xdr:cNvSpPr/>
      </xdr:nvSpPr>
      <xdr:spPr>
        <a:xfrm>
          <a:off x="4000500" y="558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65586</xdr:rowOff>
    </xdr:from>
    <xdr:to>
      <xdr:col>23</xdr:col>
      <xdr:colOff>85725</xdr:colOff>
      <xdr:row>28</xdr:row>
      <xdr:rowOff>99514</xdr:rowOff>
    </xdr:to>
    <xdr:cxnSp macro="">
      <xdr:nvCxnSpPr>
        <xdr:cNvPr id="96" name="直線コネクタ 95">
          <a:extLst>
            <a:ext uri="{FF2B5EF4-FFF2-40B4-BE49-F238E27FC236}">
              <a16:creationId xmlns:a16="http://schemas.microsoft.com/office/drawing/2014/main" id="{50662E7D-8F45-4C7A-B31E-7B4EA5D5DC0F}"/>
            </a:ext>
          </a:extLst>
        </xdr:cNvPr>
        <xdr:cNvCxnSpPr/>
      </xdr:nvCxnSpPr>
      <xdr:spPr>
        <a:xfrm>
          <a:off x="4051300" y="5637711"/>
          <a:ext cx="7112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22769</xdr:rowOff>
    </xdr:from>
    <xdr:to>
      <xdr:col>15</xdr:col>
      <xdr:colOff>187325</xdr:colOff>
      <xdr:row>27</xdr:row>
      <xdr:rowOff>124369</xdr:rowOff>
    </xdr:to>
    <xdr:sp macro="" textlink="">
      <xdr:nvSpPr>
        <xdr:cNvPr id="97" name="楕円 96">
          <a:extLst>
            <a:ext uri="{FF2B5EF4-FFF2-40B4-BE49-F238E27FC236}">
              <a16:creationId xmlns:a16="http://schemas.microsoft.com/office/drawing/2014/main" id="{EB3D7674-5D22-4BEC-A50D-EA9EAD450A6A}"/>
            </a:ext>
          </a:extLst>
        </xdr:cNvPr>
        <xdr:cNvSpPr/>
      </xdr:nvSpPr>
      <xdr:spPr>
        <a:xfrm>
          <a:off x="3238500" y="542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73569</xdr:rowOff>
    </xdr:from>
    <xdr:to>
      <xdr:col>19</xdr:col>
      <xdr:colOff>136525</xdr:colOff>
      <xdr:row>28</xdr:row>
      <xdr:rowOff>65586</xdr:rowOff>
    </xdr:to>
    <xdr:cxnSp macro="">
      <xdr:nvCxnSpPr>
        <xdr:cNvPr id="98" name="直線コネクタ 97">
          <a:extLst>
            <a:ext uri="{FF2B5EF4-FFF2-40B4-BE49-F238E27FC236}">
              <a16:creationId xmlns:a16="http://schemas.microsoft.com/office/drawing/2014/main" id="{CF17A384-1CDE-46D3-BD4D-3449A9B602B0}"/>
            </a:ext>
          </a:extLst>
        </xdr:cNvPr>
        <xdr:cNvCxnSpPr/>
      </xdr:nvCxnSpPr>
      <xdr:spPr>
        <a:xfrm>
          <a:off x="3289300" y="5474244"/>
          <a:ext cx="762000" cy="16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65949</xdr:rowOff>
    </xdr:from>
    <xdr:to>
      <xdr:col>11</xdr:col>
      <xdr:colOff>187325</xdr:colOff>
      <xdr:row>27</xdr:row>
      <xdr:rowOff>167549</xdr:rowOff>
    </xdr:to>
    <xdr:sp macro="" textlink="">
      <xdr:nvSpPr>
        <xdr:cNvPr id="99" name="楕円 98">
          <a:extLst>
            <a:ext uri="{FF2B5EF4-FFF2-40B4-BE49-F238E27FC236}">
              <a16:creationId xmlns:a16="http://schemas.microsoft.com/office/drawing/2014/main" id="{97FAD8A8-55BE-4EF3-B2A2-3DC01D2E20EE}"/>
            </a:ext>
          </a:extLst>
        </xdr:cNvPr>
        <xdr:cNvSpPr/>
      </xdr:nvSpPr>
      <xdr:spPr>
        <a:xfrm>
          <a:off x="2476500" y="546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73569</xdr:rowOff>
    </xdr:from>
    <xdr:to>
      <xdr:col>15</xdr:col>
      <xdr:colOff>136525</xdr:colOff>
      <xdr:row>27</xdr:row>
      <xdr:rowOff>116749</xdr:rowOff>
    </xdr:to>
    <xdr:cxnSp macro="">
      <xdr:nvCxnSpPr>
        <xdr:cNvPr id="100" name="直線コネクタ 99">
          <a:extLst>
            <a:ext uri="{FF2B5EF4-FFF2-40B4-BE49-F238E27FC236}">
              <a16:creationId xmlns:a16="http://schemas.microsoft.com/office/drawing/2014/main" id="{96A6A253-8242-4467-AD2E-77BCC8349137}"/>
            </a:ext>
          </a:extLst>
        </xdr:cNvPr>
        <xdr:cNvCxnSpPr/>
      </xdr:nvCxnSpPr>
      <xdr:spPr>
        <a:xfrm flipV="1">
          <a:off x="2527300" y="547424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4264</xdr:rowOff>
    </xdr:from>
    <xdr:to>
      <xdr:col>7</xdr:col>
      <xdr:colOff>187325</xdr:colOff>
      <xdr:row>27</xdr:row>
      <xdr:rowOff>105864</xdr:rowOff>
    </xdr:to>
    <xdr:sp macro="" textlink="">
      <xdr:nvSpPr>
        <xdr:cNvPr id="101" name="楕円 100">
          <a:extLst>
            <a:ext uri="{FF2B5EF4-FFF2-40B4-BE49-F238E27FC236}">
              <a16:creationId xmlns:a16="http://schemas.microsoft.com/office/drawing/2014/main" id="{8910FB63-E2CF-455B-BD70-ABA1652187B9}"/>
            </a:ext>
          </a:extLst>
        </xdr:cNvPr>
        <xdr:cNvSpPr/>
      </xdr:nvSpPr>
      <xdr:spPr>
        <a:xfrm>
          <a:off x="1714500" y="540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55064</xdr:rowOff>
    </xdr:from>
    <xdr:to>
      <xdr:col>11</xdr:col>
      <xdr:colOff>136525</xdr:colOff>
      <xdr:row>27</xdr:row>
      <xdr:rowOff>116749</xdr:rowOff>
    </xdr:to>
    <xdr:cxnSp macro="">
      <xdr:nvCxnSpPr>
        <xdr:cNvPr id="102" name="直線コネクタ 101">
          <a:extLst>
            <a:ext uri="{FF2B5EF4-FFF2-40B4-BE49-F238E27FC236}">
              <a16:creationId xmlns:a16="http://schemas.microsoft.com/office/drawing/2014/main" id="{AFFB3FA9-53BA-47A4-9C98-2416DF8730AB}"/>
            </a:ext>
          </a:extLst>
        </xdr:cNvPr>
        <xdr:cNvCxnSpPr/>
      </xdr:nvCxnSpPr>
      <xdr:spPr>
        <a:xfrm>
          <a:off x="1765300" y="5455739"/>
          <a:ext cx="762000" cy="6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103" name="n_1aveValue有形固定資産減価償却率">
          <a:extLst>
            <a:ext uri="{FF2B5EF4-FFF2-40B4-BE49-F238E27FC236}">
              <a16:creationId xmlns:a16="http://schemas.microsoft.com/office/drawing/2014/main" id="{66B62875-275A-4D9C-AF78-73F360E688B0}"/>
            </a:ext>
          </a:extLst>
        </xdr:cNvPr>
        <xdr:cNvSpPr txBox="1"/>
      </xdr:nvSpPr>
      <xdr:spPr>
        <a:xfrm>
          <a:off x="3836044"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154503</xdr:rowOff>
    </xdr:from>
    <xdr:ext cx="405111" cy="259045"/>
    <xdr:sp macro="" textlink="">
      <xdr:nvSpPr>
        <xdr:cNvPr id="104" name="n_2aveValue有形固定資産減価償却率">
          <a:extLst>
            <a:ext uri="{FF2B5EF4-FFF2-40B4-BE49-F238E27FC236}">
              <a16:creationId xmlns:a16="http://schemas.microsoft.com/office/drawing/2014/main" id="{B4D4070A-D234-4F70-ADC0-9908C4F72720}"/>
            </a:ext>
          </a:extLst>
        </xdr:cNvPr>
        <xdr:cNvSpPr txBox="1"/>
      </xdr:nvSpPr>
      <xdr:spPr>
        <a:xfrm>
          <a:off x="3086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120576</xdr:rowOff>
    </xdr:from>
    <xdr:ext cx="405111" cy="259045"/>
    <xdr:sp macro="" textlink="">
      <xdr:nvSpPr>
        <xdr:cNvPr id="105" name="n_3aveValue有形固定資産減価償却率">
          <a:extLst>
            <a:ext uri="{FF2B5EF4-FFF2-40B4-BE49-F238E27FC236}">
              <a16:creationId xmlns:a16="http://schemas.microsoft.com/office/drawing/2014/main" id="{6CCDB8C7-8C65-481E-9810-CE12AB2DCF34}"/>
            </a:ext>
          </a:extLst>
        </xdr:cNvPr>
        <xdr:cNvSpPr txBox="1"/>
      </xdr:nvSpPr>
      <xdr:spPr>
        <a:xfrm>
          <a:off x="2324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71228</xdr:rowOff>
    </xdr:from>
    <xdr:ext cx="405111" cy="259045"/>
    <xdr:sp macro="" textlink="">
      <xdr:nvSpPr>
        <xdr:cNvPr id="106" name="n_4aveValue有形固定資産減価償却率">
          <a:extLst>
            <a:ext uri="{FF2B5EF4-FFF2-40B4-BE49-F238E27FC236}">
              <a16:creationId xmlns:a16="http://schemas.microsoft.com/office/drawing/2014/main" id="{C9BEF5E5-CF25-4FBE-A2B0-D5443632F42B}"/>
            </a:ext>
          </a:extLst>
        </xdr:cNvPr>
        <xdr:cNvSpPr txBox="1"/>
      </xdr:nvSpPr>
      <xdr:spPr>
        <a:xfrm>
          <a:off x="1562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132913</xdr:rowOff>
    </xdr:from>
    <xdr:ext cx="405111" cy="259045"/>
    <xdr:sp macro="" textlink="">
      <xdr:nvSpPr>
        <xdr:cNvPr id="107" name="n_1mainValue有形固定資産減価償却率">
          <a:extLst>
            <a:ext uri="{FF2B5EF4-FFF2-40B4-BE49-F238E27FC236}">
              <a16:creationId xmlns:a16="http://schemas.microsoft.com/office/drawing/2014/main" id="{599DFC1C-BB8F-4981-9C88-5A1E077AE3F9}"/>
            </a:ext>
          </a:extLst>
        </xdr:cNvPr>
        <xdr:cNvSpPr txBox="1"/>
      </xdr:nvSpPr>
      <xdr:spPr>
        <a:xfrm>
          <a:off x="3836044" y="53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140896</xdr:rowOff>
    </xdr:from>
    <xdr:ext cx="405111" cy="259045"/>
    <xdr:sp macro="" textlink="">
      <xdr:nvSpPr>
        <xdr:cNvPr id="108" name="n_2mainValue有形固定資産減価償却率">
          <a:extLst>
            <a:ext uri="{FF2B5EF4-FFF2-40B4-BE49-F238E27FC236}">
              <a16:creationId xmlns:a16="http://schemas.microsoft.com/office/drawing/2014/main" id="{30E74B35-4244-462D-ABB4-AE063B667783}"/>
            </a:ext>
          </a:extLst>
        </xdr:cNvPr>
        <xdr:cNvSpPr txBox="1"/>
      </xdr:nvSpPr>
      <xdr:spPr>
        <a:xfrm>
          <a:off x="3086744" y="5198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12626</xdr:rowOff>
    </xdr:from>
    <xdr:ext cx="405111" cy="259045"/>
    <xdr:sp macro="" textlink="">
      <xdr:nvSpPr>
        <xdr:cNvPr id="109" name="n_3mainValue有形固定資産減価償却率">
          <a:extLst>
            <a:ext uri="{FF2B5EF4-FFF2-40B4-BE49-F238E27FC236}">
              <a16:creationId xmlns:a16="http://schemas.microsoft.com/office/drawing/2014/main" id="{009218BA-EA14-41BB-BA5D-C1AD3D19DFF2}"/>
            </a:ext>
          </a:extLst>
        </xdr:cNvPr>
        <xdr:cNvSpPr txBox="1"/>
      </xdr:nvSpPr>
      <xdr:spPr>
        <a:xfrm>
          <a:off x="2324744" y="5241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122391</xdr:rowOff>
    </xdr:from>
    <xdr:ext cx="405111" cy="259045"/>
    <xdr:sp macro="" textlink="">
      <xdr:nvSpPr>
        <xdr:cNvPr id="110" name="n_4mainValue有形固定資産減価償却率">
          <a:extLst>
            <a:ext uri="{FF2B5EF4-FFF2-40B4-BE49-F238E27FC236}">
              <a16:creationId xmlns:a16="http://schemas.microsoft.com/office/drawing/2014/main" id="{E2B2009D-BD55-408A-99FF-CB12DFCB8C04}"/>
            </a:ext>
          </a:extLst>
        </xdr:cNvPr>
        <xdr:cNvSpPr txBox="1"/>
      </xdr:nvSpPr>
      <xdr:spPr>
        <a:xfrm>
          <a:off x="1562744" y="5180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C6A87399-7F52-4FF0-BA9B-FF57DB02C98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3869C5F0-8DFE-4A25-ADBF-9AB9EFCA4E1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EC336D6A-D1AC-447F-ACEA-F70DB755549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[ 155.8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11532CF6-1ED0-4A43-AA96-7A54C6E8394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946D97EE-CA58-46DD-95DE-9259C24600F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F32F59B7-7B1D-44F9-B6F6-D04E52F9BB2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B65DD5E0-01CA-4D25-99D7-DB186B2E709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1F9C2BF0-D060-44B6-B46C-4250C60D035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191E0E81-2449-425E-97FE-8EC10CC3542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AD26D217-C926-4C79-8A90-6A165B3940B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49CFAF-0365-4ACA-8245-350F0F8789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25A6D5D5-D4B8-45EE-BF8C-0ED1A985E5F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EC1AD8AD-F5C6-4335-ADC7-104122B49AB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債務償還比率は類団平均を下回っている。前年度に比べ</a:t>
          </a:r>
          <a:r>
            <a:rPr kumimoji="1" lang="en-US" altLang="ja-JP" sz="1100">
              <a:latin typeface="ＭＳ Ｐゴシック" panose="020B0600070205080204" pitchFamily="50" charset="-128"/>
              <a:ea typeface="ＭＳ Ｐゴシック" panose="020B0600070205080204" pitchFamily="50" charset="-128"/>
            </a:rPr>
            <a:t>13.9</a:t>
          </a:r>
          <a:r>
            <a:rPr kumimoji="1" lang="ja-JP" altLang="en-US" sz="1100">
              <a:latin typeface="ＭＳ Ｐゴシック" panose="020B0600070205080204" pitchFamily="50" charset="-128"/>
              <a:ea typeface="ＭＳ Ｐゴシック" panose="020B0600070205080204" pitchFamily="50" charset="-128"/>
            </a:rPr>
            <a:t>％減少しているが、令和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年度には地方債残高、充当可能基金残高等に大きな変動はなかったため、変動が小さかった。今後も計画的な地方債の活用に加え、健全な財政運営に努める。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14F98BD2-0D40-42C2-8571-D96A31EFA00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A78C9F02-5E23-4C27-9EFA-E56340F2769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5A52DF35-8939-4E9D-9525-476BB0E5B4B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577D74EB-3CCD-4A90-A87F-F51AD460300B}"/>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D681F056-081E-4C46-8352-032451727603}"/>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580FB421-5737-43F1-B4C8-FD418039D547}"/>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E7FEBED3-C586-4F34-8522-C92188558E16}"/>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D67EE95B-CCED-4624-AB75-1CDABCA03581}"/>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AAF0148E-4937-4221-9967-F50C138C5A76}"/>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B85FFA20-24EB-4EB3-BAE6-72CA555CADF1}"/>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76CFA850-C950-41C5-BE68-DBEC08E24168}"/>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23CCD9AB-B12A-49DD-B022-D30A26A265E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2AA62196-2419-4CCA-A2E2-74FAC6D0D6DB}"/>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6E78D312-6D05-45E5-B867-C8C6AB2C36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859D739D-514F-421C-A5DC-7DDE53AA2E6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a:extLst>
            <a:ext uri="{FF2B5EF4-FFF2-40B4-BE49-F238E27FC236}">
              <a16:creationId xmlns:a16="http://schemas.microsoft.com/office/drawing/2014/main" id="{C5E10285-0B87-4E52-9ED6-59A1FD8D6B15}"/>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a:extLst>
            <a:ext uri="{FF2B5EF4-FFF2-40B4-BE49-F238E27FC236}">
              <a16:creationId xmlns:a16="http://schemas.microsoft.com/office/drawing/2014/main" id="{9D89D613-361A-45ED-8068-4B2433A68881}"/>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a:extLst>
            <a:ext uri="{FF2B5EF4-FFF2-40B4-BE49-F238E27FC236}">
              <a16:creationId xmlns:a16="http://schemas.microsoft.com/office/drawing/2014/main" id="{3F388280-0235-4A3E-A264-71A876E42FDB}"/>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14C158B1-0285-4FDE-BE15-182AF2A097FD}"/>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888302C4-A000-4849-911A-7EC807185C7A}"/>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44" name="債務償還比率平均値テキスト">
          <a:extLst>
            <a:ext uri="{FF2B5EF4-FFF2-40B4-BE49-F238E27FC236}">
              <a16:creationId xmlns:a16="http://schemas.microsoft.com/office/drawing/2014/main" id="{2499CD0D-A572-4E01-A2A6-A24E98A8A114}"/>
            </a:ext>
          </a:extLst>
        </xdr:cNvPr>
        <xdr:cNvSpPr txBox="1"/>
      </xdr:nvSpPr>
      <xdr:spPr>
        <a:xfrm>
          <a:off x="14846300" y="562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a:extLst>
            <a:ext uri="{FF2B5EF4-FFF2-40B4-BE49-F238E27FC236}">
              <a16:creationId xmlns:a16="http://schemas.microsoft.com/office/drawing/2014/main" id="{FE272488-33C4-42BE-8AA4-F8B1D866F044}"/>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a:extLst>
            <a:ext uri="{FF2B5EF4-FFF2-40B4-BE49-F238E27FC236}">
              <a16:creationId xmlns:a16="http://schemas.microsoft.com/office/drawing/2014/main" id="{C97B6D40-6ACE-407E-990D-DD7A76A80F03}"/>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a:extLst>
            <a:ext uri="{FF2B5EF4-FFF2-40B4-BE49-F238E27FC236}">
              <a16:creationId xmlns:a16="http://schemas.microsoft.com/office/drawing/2014/main" id="{8289497D-FE3C-42E0-8F9E-6FDC316CAEC0}"/>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a:extLst>
            <a:ext uri="{FF2B5EF4-FFF2-40B4-BE49-F238E27FC236}">
              <a16:creationId xmlns:a16="http://schemas.microsoft.com/office/drawing/2014/main" id="{9BA30558-9074-4583-BB11-9C0C67AF99F6}"/>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a:extLst>
            <a:ext uri="{FF2B5EF4-FFF2-40B4-BE49-F238E27FC236}">
              <a16:creationId xmlns:a16="http://schemas.microsoft.com/office/drawing/2014/main" id="{A8196284-6952-4BBA-9596-2E731F974386}"/>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B636BA83-6E9B-44C2-A3EF-A876B9DF377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1EA871C8-9BB0-42FB-B4BE-27D027FA6DE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2C5C7E10-0C28-42D5-8913-DD8330B43B5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2A3A6D07-1E47-4EB9-B2AF-7AC7D1AF513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464A200C-D50D-499A-AF37-B76A0534A34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141668</xdr:rowOff>
    </xdr:from>
    <xdr:to>
      <xdr:col>76</xdr:col>
      <xdr:colOff>73025</xdr:colOff>
      <xdr:row>28</xdr:row>
      <xdr:rowOff>71818</xdr:rowOff>
    </xdr:to>
    <xdr:sp macro="" textlink="">
      <xdr:nvSpPr>
        <xdr:cNvPr id="155" name="楕円 154">
          <a:extLst>
            <a:ext uri="{FF2B5EF4-FFF2-40B4-BE49-F238E27FC236}">
              <a16:creationId xmlns:a16="http://schemas.microsoft.com/office/drawing/2014/main" id="{12F60718-C130-4293-A305-B44E15B6031D}"/>
            </a:ext>
          </a:extLst>
        </xdr:cNvPr>
        <xdr:cNvSpPr/>
      </xdr:nvSpPr>
      <xdr:spPr>
        <a:xfrm>
          <a:off x="14744700" y="554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164545</xdr:rowOff>
    </xdr:from>
    <xdr:ext cx="469744" cy="259045"/>
    <xdr:sp macro="" textlink="">
      <xdr:nvSpPr>
        <xdr:cNvPr id="156" name="債務償還比率該当値テキスト">
          <a:extLst>
            <a:ext uri="{FF2B5EF4-FFF2-40B4-BE49-F238E27FC236}">
              <a16:creationId xmlns:a16="http://schemas.microsoft.com/office/drawing/2014/main" id="{BB30A8E1-5AA1-47D8-9DA0-CEB4DE7659A5}"/>
            </a:ext>
          </a:extLst>
        </xdr:cNvPr>
        <xdr:cNvSpPr txBox="1"/>
      </xdr:nvSpPr>
      <xdr:spPr>
        <a:xfrm>
          <a:off x="14846300" y="539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166677</xdr:rowOff>
    </xdr:from>
    <xdr:to>
      <xdr:col>72</xdr:col>
      <xdr:colOff>123825</xdr:colOff>
      <xdr:row>28</xdr:row>
      <xdr:rowOff>96827</xdr:rowOff>
    </xdr:to>
    <xdr:sp macro="" textlink="">
      <xdr:nvSpPr>
        <xdr:cNvPr id="157" name="楕円 156">
          <a:extLst>
            <a:ext uri="{FF2B5EF4-FFF2-40B4-BE49-F238E27FC236}">
              <a16:creationId xmlns:a16="http://schemas.microsoft.com/office/drawing/2014/main" id="{CAFCF909-4903-42BF-9C66-BCCAD4D925AE}"/>
            </a:ext>
          </a:extLst>
        </xdr:cNvPr>
        <xdr:cNvSpPr/>
      </xdr:nvSpPr>
      <xdr:spPr>
        <a:xfrm>
          <a:off x="14033500" y="556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21018</xdr:rowOff>
    </xdr:from>
    <xdr:to>
      <xdr:col>76</xdr:col>
      <xdr:colOff>22225</xdr:colOff>
      <xdr:row>28</xdr:row>
      <xdr:rowOff>46027</xdr:rowOff>
    </xdr:to>
    <xdr:cxnSp macro="">
      <xdr:nvCxnSpPr>
        <xdr:cNvPr id="158" name="直線コネクタ 157">
          <a:extLst>
            <a:ext uri="{FF2B5EF4-FFF2-40B4-BE49-F238E27FC236}">
              <a16:creationId xmlns:a16="http://schemas.microsoft.com/office/drawing/2014/main" id="{163C2F7C-BF2E-42FC-B889-47514359ACC0}"/>
            </a:ext>
          </a:extLst>
        </xdr:cNvPr>
        <xdr:cNvCxnSpPr/>
      </xdr:nvCxnSpPr>
      <xdr:spPr>
        <a:xfrm flipV="1">
          <a:off x="14084300" y="5593143"/>
          <a:ext cx="711200" cy="2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45074</xdr:rowOff>
    </xdr:from>
    <xdr:to>
      <xdr:col>68</xdr:col>
      <xdr:colOff>123825</xdr:colOff>
      <xdr:row>29</xdr:row>
      <xdr:rowOff>146674</xdr:rowOff>
    </xdr:to>
    <xdr:sp macro="" textlink="">
      <xdr:nvSpPr>
        <xdr:cNvPr id="159" name="楕円 158">
          <a:extLst>
            <a:ext uri="{FF2B5EF4-FFF2-40B4-BE49-F238E27FC236}">
              <a16:creationId xmlns:a16="http://schemas.microsoft.com/office/drawing/2014/main" id="{9E49B520-D9F7-4D4B-99F6-3AC436858D5D}"/>
            </a:ext>
          </a:extLst>
        </xdr:cNvPr>
        <xdr:cNvSpPr/>
      </xdr:nvSpPr>
      <xdr:spPr>
        <a:xfrm>
          <a:off x="13271500" y="578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46027</xdr:rowOff>
    </xdr:from>
    <xdr:to>
      <xdr:col>72</xdr:col>
      <xdr:colOff>73025</xdr:colOff>
      <xdr:row>29</xdr:row>
      <xdr:rowOff>95874</xdr:rowOff>
    </xdr:to>
    <xdr:cxnSp macro="">
      <xdr:nvCxnSpPr>
        <xdr:cNvPr id="160" name="直線コネクタ 159">
          <a:extLst>
            <a:ext uri="{FF2B5EF4-FFF2-40B4-BE49-F238E27FC236}">
              <a16:creationId xmlns:a16="http://schemas.microsoft.com/office/drawing/2014/main" id="{E3245DD0-A5CB-4B7E-A2ED-AB2105E81FBE}"/>
            </a:ext>
          </a:extLst>
        </xdr:cNvPr>
        <xdr:cNvCxnSpPr/>
      </xdr:nvCxnSpPr>
      <xdr:spPr>
        <a:xfrm flipV="1">
          <a:off x="13322300" y="5618152"/>
          <a:ext cx="762000" cy="22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51001</xdr:rowOff>
    </xdr:from>
    <xdr:to>
      <xdr:col>64</xdr:col>
      <xdr:colOff>123825</xdr:colOff>
      <xdr:row>28</xdr:row>
      <xdr:rowOff>152601</xdr:rowOff>
    </xdr:to>
    <xdr:sp macro="" textlink="">
      <xdr:nvSpPr>
        <xdr:cNvPr id="161" name="楕円 160">
          <a:extLst>
            <a:ext uri="{FF2B5EF4-FFF2-40B4-BE49-F238E27FC236}">
              <a16:creationId xmlns:a16="http://schemas.microsoft.com/office/drawing/2014/main" id="{E3379568-450B-49E6-991B-E9F465BEAA34}"/>
            </a:ext>
          </a:extLst>
        </xdr:cNvPr>
        <xdr:cNvSpPr/>
      </xdr:nvSpPr>
      <xdr:spPr>
        <a:xfrm>
          <a:off x="12509500" y="562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101801</xdr:rowOff>
    </xdr:from>
    <xdr:to>
      <xdr:col>68</xdr:col>
      <xdr:colOff>73025</xdr:colOff>
      <xdr:row>29</xdr:row>
      <xdr:rowOff>95874</xdr:rowOff>
    </xdr:to>
    <xdr:cxnSp macro="">
      <xdr:nvCxnSpPr>
        <xdr:cNvPr id="162" name="直線コネクタ 161">
          <a:extLst>
            <a:ext uri="{FF2B5EF4-FFF2-40B4-BE49-F238E27FC236}">
              <a16:creationId xmlns:a16="http://schemas.microsoft.com/office/drawing/2014/main" id="{63AB5471-D1B0-4C3C-9FE7-1E4516BFF377}"/>
            </a:ext>
          </a:extLst>
        </xdr:cNvPr>
        <xdr:cNvCxnSpPr/>
      </xdr:nvCxnSpPr>
      <xdr:spPr>
        <a:xfrm>
          <a:off x="12560300" y="5673926"/>
          <a:ext cx="762000" cy="16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150326</xdr:rowOff>
    </xdr:from>
    <xdr:to>
      <xdr:col>60</xdr:col>
      <xdr:colOff>123825</xdr:colOff>
      <xdr:row>30</xdr:row>
      <xdr:rowOff>80476</xdr:rowOff>
    </xdr:to>
    <xdr:sp macro="" textlink="">
      <xdr:nvSpPr>
        <xdr:cNvPr id="163" name="楕円 162">
          <a:extLst>
            <a:ext uri="{FF2B5EF4-FFF2-40B4-BE49-F238E27FC236}">
              <a16:creationId xmlns:a16="http://schemas.microsoft.com/office/drawing/2014/main" id="{00A36FE7-086E-423B-B358-CF5559BEE30F}"/>
            </a:ext>
          </a:extLst>
        </xdr:cNvPr>
        <xdr:cNvSpPr/>
      </xdr:nvSpPr>
      <xdr:spPr>
        <a:xfrm>
          <a:off x="11747500" y="589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101801</xdr:rowOff>
    </xdr:from>
    <xdr:to>
      <xdr:col>64</xdr:col>
      <xdr:colOff>73025</xdr:colOff>
      <xdr:row>30</xdr:row>
      <xdr:rowOff>29676</xdr:rowOff>
    </xdr:to>
    <xdr:cxnSp macro="">
      <xdr:nvCxnSpPr>
        <xdr:cNvPr id="164" name="直線コネクタ 163">
          <a:extLst>
            <a:ext uri="{FF2B5EF4-FFF2-40B4-BE49-F238E27FC236}">
              <a16:creationId xmlns:a16="http://schemas.microsoft.com/office/drawing/2014/main" id="{00EC1EEC-B72D-4357-AFF3-0662430E97D5}"/>
            </a:ext>
          </a:extLst>
        </xdr:cNvPr>
        <xdr:cNvCxnSpPr/>
      </xdr:nvCxnSpPr>
      <xdr:spPr>
        <a:xfrm flipV="1">
          <a:off x="11798300" y="5673926"/>
          <a:ext cx="762000" cy="27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132944</xdr:rowOff>
    </xdr:from>
    <xdr:ext cx="469744" cy="259045"/>
    <xdr:sp macro="" textlink="">
      <xdr:nvSpPr>
        <xdr:cNvPr id="165" name="n_1aveValue債務償還比率">
          <a:extLst>
            <a:ext uri="{FF2B5EF4-FFF2-40B4-BE49-F238E27FC236}">
              <a16:creationId xmlns:a16="http://schemas.microsoft.com/office/drawing/2014/main" id="{CAB4576D-0673-416F-8602-7D8D110AE32C}"/>
            </a:ext>
          </a:extLst>
        </xdr:cNvPr>
        <xdr:cNvSpPr txBox="1"/>
      </xdr:nvSpPr>
      <xdr:spPr>
        <a:xfrm>
          <a:off x="13836727" y="58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143739</xdr:rowOff>
    </xdr:from>
    <xdr:ext cx="469744" cy="259045"/>
    <xdr:sp macro="" textlink="">
      <xdr:nvSpPr>
        <xdr:cNvPr id="166" name="n_2aveValue債務償還比率">
          <a:extLst>
            <a:ext uri="{FF2B5EF4-FFF2-40B4-BE49-F238E27FC236}">
              <a16:creationId xmlns:a16="http://schemas.microsoft.com/office/drawing/2014/main" id="{64428A8C-5477-4ECB-A9F8-0083AFE3CCE8}"/>
            </a:ext>
          </a:extLst>
        </xdr:cNvPr>
        <xdr:cNvSpPr txBox="1"/>
      </xdr:nvSpPr>
      <xdr:spPr>
        <a:xfrm>
          <a:off x="13087427" y="588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107935</xdr:rowOff>
    </xdr:from>
    <xdr:ext cx="469744" cy="259045"/>
    <xdr:sp macro="" textlink="">
      <xdr:nvSpPr>
        <xdr:cNvPr id="167" name="n_3aveValue債務償還比率">
          <a:extLst>
            <a:ext uri="{FF2B5EF4-FFF2-40B4-BE49-F238E27FC236}">
              <a16:creationId xmlns:a16="http://schemas.microsoft.com/office/drawing/2014/main" id="{B027CBA7-AD52-4854-9CA7-66B07A24C30B}"/>
            </a:ext>
          </a:extLst>
        </xdr:cNvPr>
        <xdr:cNvSpPr txBox="1"/>
      </xdr:nvSpPr>
      <xdr:spPr>
        <a:xfrm>
          <a:off x="12325427" y="585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68" name="n_4aveValue債務償還比率">
          <a:extLst>
            <a:ext uri="{FF2B5EF4-FFF2-40B4-BE49-F238E27FC236}">
              <a16:creationId xmlns:a16="http://schemas.microsoft.com/office/drawing/2014/main" id="{7AF5EB35-0EC2-4FC6-92D3-2CE888C94911}"/>
            </a:ext>
          </a:extLst>
        </xdr:cNvPr>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113354</xdr:rowOff>
    </xdr:from>
    <xdr:ext cx="469744" cy="259045"/>
    <xdr:sp macro="" textlink="">
      <xdr:nvSpPr>
        <xdr:cNvPr id="169" name="n_1mainValue債務償還比率">
          <a:extLst>
            <a:ext uri="{FF2B5EF4-FFF2-40B4-BE49-F238E27FC236}">
              <a16:creationId xmlns:a16="http://schemas.microsoft.com/office/drawing/2014/main" id="{8A82052B-AB67-4C74-95D4-DF13B82F9DE3}"/>
            </a:ext>
          </a:extLst>
        </xdr:cNvPr>
        <xdr:cNvSpPr txBox="1"/>
      </xdr:nvSpPr>
      <xdr:spPr>
        <a:xfrm>
          <a:off x="13836727" y="534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163201</xdr:rowOff>
    </xdr:from>
    <xdr:ext cx="469744" cy="259045"/>
    <xdr:sp macro="" textlink="">
      <xdr:nvSpPr>
        <xdr:cNvPr id="170" name="n_2mainValue債務償還比率">
          <a:extLst>
            <a:ext uri="{FF2B5EF4-FFF2-40B4-BE49-F238E27FC236}">
              <a16:creationId xmlns:a16="http://schemas.microsoft.com/office/drawing/2014/main" id="{00F56BF9-3C99-40CA-B26E-812B39B78D4E}"/>
            </a:ext>
          </a:extLst>
        </xdr:cNvPr>
        <xdr:cNvSpPr txBox="1"/>
      </xdr:nvSpPr>
      <xdr:spPr>
        <a:xfrm>
          <a:off x="13087427" y="556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169128</xdr:rowOff>
    </xdr:from>
    <xdr:ext cx="469744" cy="259045"/>
    <xdr:sp macro="" textlink="">
      <xdr:nvSpPr>
        <xdr:cNvPr id="171" name="n_3mainValue債務償還比率">
          <a:extLst>
            <a:ext uri="{FF2B5EF4-FFF2-40B4-BE49-F238E27FC236}">
              <a16:creationId xmlns:a16="http://schemas.microsoft.com/office/drawing/2014/main" id="{264036D5-F42E-4035-93E4-B9D25768AC56}"/>
            </a:ext>
          </a:extLst>
        </xdr:cNvPr>
        <xdr:cNvSpPr txBox="1"/>
      </xdr:nvSpPr>
      <xdr:spPr>
        <a:xfrm>
          <a:off x="12325427" y="5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71603</xdr:rowOff>
    </xdr:from>
    <xdr:ext cx="469744" cy="259045"/>
    <xdr:sp macro="" textlink="">
      <xdr:nvSpPr>
        <xdr:cNvPr id="172" name="n_4mainValue債務償還比率">
          <a:extLst>
            <a:ext uri="{FF2B5EF4-FFF2-40B4-BE49-F238E27FC236}">
              <a16:creationId xmlns:a16="http://schemas.microsoft.com/office/drawing/2014/main" id="{2A089A45-5E1B-42F9-A467-C57F68BA5238}"/>
            </a:ext>
          </a:extLst>
        </xdr:cNvPr>
        <xdr:cNvSpPr txBox="1"/>
      </xdr:nvSpPr>
      <xdr:spPr>
        <a:xfrm>
          <a:off x="11563427" y="598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83CF60DE-2127-4D8B-8A61-9B549215A9E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24F46BE5-4FC9-4042-A67B-7C062CD1D5C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2B1B1A71-13A3-4DDD-B9D4-5A21CC75E60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DAA19FCF-4CC7-42C7-8B89-2B4709E253D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3525AD62-2A20-4EC2-93E2-A08E0E46811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3B09A02A-978A-47E2-855D-63267E301ED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7B3A27F-AE42-4899-B9D7-6EFC32993E4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CE97B2B-BA28-4043-93FB-3C4FDCFDF51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1AD7918-5459-4544-A860-0436B003BE7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DE495C2-EE98-4440-A56C-D3E6585F801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EE41554-98DE-49BA-BE82-A810A4A8043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2F91419-F082-4907-A9BF-9CB8AEDC0F6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1F0E299-F40D-4737-9FB5-22546B7ECBE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96163C0-536F-4CF3-8A71-F0E8249A015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B32192E-25CF-462E-A641-64EE8646588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B920778-000D-410E-92C7-2622476546F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3,049
3,025
63.55
4,723,781
4,274,458
357,701
2,102,917
4,523,806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B3DE5E7-DE81-4E99-8355-2D83D06B525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7F9B29A-2D30-45A4-B613-EA75F4C39A0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D2FF005-7A0E-4796-938C-05B8889FEBB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03D7852-1BB5-4297-9EB4-A39DBE99749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D24CE02-0868-466E-AA35-47A6AC43C83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9C439A8-08D1-474A-A905-9D53C25FB39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4D50536-7505-4573-9528-A3C8FF775B1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0C2410A-2172-4439-BB75-2025A7EE1A7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361E9A2-5214-486E-A51E-0E2A2B075E7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98F5495-6643-4DAF-88A5-DBF9D6DBF54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8F5D079-879E-4626-9BD0-65F8C5F520E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183A012-AABD-4E14-B782-FC8D7103DE1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05C7AA6-60F0-4197-B305-38F1AF2FE87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677B332-EFDB-4061-91AA-83FF32278A0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5B51FC3-3BCF-419E-A1E4-3ACAA90050C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F227014-8816-4DF0-BD3C-10977491D41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0648711-D0C2-4A6D-9B83-F49DF78D9CE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68A17FE-463E-4C7F-A391-103E620905A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3598310-6144-4F61-9FC4-E46456959BD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21A94FF-2635-4975-99E6-CFBFC2591EF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354845E-D457-478A-BC79-069F58A98A5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1D586F3-0A7B-4B22-8361-3C8E33064AF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79DD8BD-6FCA-4781-A1BE-F5C58AD3F2D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57E514E-EED5-4256-99F3-AF3EDC3A983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6D883E-05BD-45B5-A86E-780C2D6BA93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74DBB14-6FD5-49DE-8121-1259BDF7435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F734302-4224-4943-9108-56A7AE5B72F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D4B7A59-B3C3-4B02-A131-1C5E5634758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B9D2597-1A7A-4A04-80AE-42C7C0D94F1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93A081C-A578-478D-BE6C-E7FA5940BF8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45BD52A-B3C7-413E-BC98-3E3EEE6F9B2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4290EBB-4808-4267-9B91-6844F7C4EBD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3BA125D-DDEA-4285-92E3-370C7D1F141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4671CF9-85D7-4166-A100-139505E1DD9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2BEF968-590C-44FD-8099-897A327856D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5722150-A67D-48DB-B84A-B5A55DEFC92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B8A4B8F-D9F1-4947-9198-27FEE5CFAC1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687E7D2-8A16-4D79-B032-A694EED0A6F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FD93AA2-6A6D-4F67-9406-18BC5FCCC7F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7222338-191F-4D85-8BAE-C5AA0ED67F2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95E71C1-3C0A-420E-87EE-52BBA182E5D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302C9EF-7BED-4471-8B5B-B26BACAFFEB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41F0817-111F-441E-B847-543A83BD171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60A16E8-0313-4CC4-A6D7-54C9B8058D8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27BC330-13F1-47B3-A8F7-8B739349ADE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D966B20B-66EC-4530-B7B2-5E9DBB26E40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18A98EDE-EF47-4808-81ED-D186206CAC39}"/>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6B7EA553-C359-4C08-AA34-D5DD4396CAB9}"/>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29E8E1A5-BB01-4DFE-ABC5-720021939A38}"/>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EF38673F-8081-4D8D-8172-0B3B40BDA00F}"/>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C175B866-47A0-480B-8C17-2DC264DF545C}"/>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131190</xdr:rowOff>
    </xdr:from>
    <xdr:ext cx="405111" cy="259045"/>
    <xdr:sp macro="" textlink="">
      <xdr:nvSpPr>
        <xdr:cNvPr id="63" name="【道路】&#10;有形固定資産減価償却率平均値テキスト">
          <a:extLst>
            <a:ext uri="{FF2B5EF4-FFF2-40B4-BE49-F238E27FC236}">
              <a16:creationId xmlns:a16="http://schemas.microsoft.com/office/drawing/2014/main" id="{342393F9-CA24-449B-921B-BD22DAB2998B}"/>
            </a:ext>
          </a:extLst>
        </xdr:cNvPr>
        <xdr:cNvSpPr txBox="1"/>
      </xdr:nvSpPr>
      <xdr:spPr>
        <a:xfrm>
          <a:off x="4673600" y="664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631C223C-09EC-416D-BD58-12BBC5F37CB6}"/>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0D3612E7-AFEA-49D3-8683-C1108E7C0FDC}"/>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FD15DE9F-227C-486C-8478-82474BC7A4D3}"/>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BFCE21AA-BD63-4B6C-949E-71620823FEFA}"/>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6CB494DA-C1B4-4EBD-9651-9451A67B1EA5}"/>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8A3E5DA-45E7-4072-9672-73110DA8A25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D5656B7-4739-4A9E-AB22-C11D653ADF7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6E51E27-1144-4B3B-B760-BB63A3F362E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493E229-CCA6-4999-9CFF-C90BD74AC2B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BDF3FE19-EE82-4CFE-AA14-0CE09094B9D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71120</xdr:rowOff>
    </xdr:from>
    <xdr:to>
      <xdr:col>24</xdr:col>
      <xdr:colOff>114300</xdr:colOff>
      <xdr:row>39</xdr:row>
      <xdr:rowOff>1270</xdr:rowOff>
    </xdr:to>
    <xdr:sp macro="" textlink="">
      <xdr:nvSpPr>
        <xdr:cNvPr id="74" name="楕円 73">
          <a:extLst>
            <a:ext uri="{FF2B5EF4-FFF2-40B4-BE49-F238E27FC236}">
              <a16:creationId xmlns:a16="http://schemas.microsoft.com/office/drawing/2014/main" id="{05A5167B-536F-422D-949F-525D78D769A1}"/>
            </a:ext>
          </a:extLst>
        </xdr:cNvPr>
        <xdr:cNvSpPr/>
      </xdr:nvSpPr>
      <xdr:spPr>
        <a:xfrm>
          <a:off x="4584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93997</xdr:rowOff>
    </xdr:from>
    <xdr:ext cx="405111" cy="259045"/>
    <xdr:sp macro="" textlink="">
      <xdr:nvSpPr>
        <xdr:cNvPr id="75" name="【道路】&#10;有形固定資産減価償却率該当値テキスト">
          <a:extLst>
            <a:ext uri="{FF2B5EF4-FFF2-40B4-BE49-F238E27FC236}">
              <a16:creationId xmlns:a16="http://schemas.microsoft.com/office/drawing/2014/main" id="{2454257D-2493-41A9-9765-7ACCDB8C2413}"/>
            </a:ext>
          </a:extLst>
        </xdr:cNvPr>
        <xdr:cNvSpPr txBox="1"/>
      </xdr:nvSpPr>
      <xdr:spPr>
        <a:xfrm>
          <a:off x="4673600"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59690</xdr:rowOff>
    </xdr:from>
    <xdr:to>
      <xdr:col>20</xdr:col>
      <xdr:colOff>38100</xdr:colOff>
      <xdr:row>38</xdr:row>
      <xdr:rowOff>161290</xdr:rowOff>
    </xdr:to>
    <xdr:sp macro="" textlink="">
      <xdr:nvSpPr>
        <xdr:cNvPr id="76" name="楕円 75">
          <a:extLst>
            <a:ext uri="{FF2B5EF4-FFF2-40B4-BE49-F238E27FC236}">
              <a16:creationId xmlns:a16="http://schemas.microsoft.com/office/drawing/2014/main" id="{40186A47-B344-433C-8407-A492F3BCF26E}"/>
            </a:ext>
          </a:extLst>
        </xdr:cNvPr>
        <xdr:cNvSpPr/>
      </xdr:nvSpPr>
      <xdr:spPr>
        <a:xfrm>
          <a:off x="3746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110490</xdr:rowOff>
    </xdr:from>
    <xdr:to>
      <xdr:col>24</xdr:col>
      <xdr:colOff>63500</xdr:colOff>
      <xdr:row>38</xdr:row>
      <xdr:rowOff>121920</xdr:rowOff>
    </xdr:to>
    <xdr:cxnSp macro="">
      <xdr:nvCxnSpPr>
        <xdr:cNvPr id="77" name="直線コネクタ 76">
          <a:extLst>
            <a:ext uri="{FF2B5EF4-FFF2-40B4-BE49-F238E27FC236}">
              <a16:creationId xmlns:a16="http://schemas.microsoft.com/office/drawing/2014/main" id="{9243E153-8DE8-42EA-8A22-8E2C1DE7DACB}"/>
            </a:ext>
          </a:extLst>
        </xdr:cNvPr>
        <xdr:cNvCxnSpPr/>
      </xdr:nvCxnSpPr>
      <xdr:spPr>
        <a:xfrm>
          <a:off x="3797300" y="66255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27033</xdr:rowOff>
    </xdr:from>
    <xdr:to>
      <xdr:col>15</xdr:col>
      <xdr:colOff>101600</xdr:colOff>
      <xdr:row>38</xdr:row>
      <xdr:rowOff>128633</xdr:rowOff>
    </xdr:to>
    <xdr:sp macro="" textlink="">
      <xdr:nvSpPr>
        <xdr:cNvPr id="78" name="楕円 77">
          <a:extLst>
            <a:ext uri="{FF2B5EF4-FFF2-40B4-BE49-F238E27FC236}">
              <a16:creationId xmlns:a16="http://schemas.microsoft.com/office/drawing/2014/main" id="{8E63329B-C553-4755-B45C-FE4E1D438874}"/>
            </a:ext>
          </a:extLst>
        </xdr:cNvPr>
        <xdr:cNvSpPr/>
      </xdr:nvSpPr>
      <xdr:spPr>
        <a:xfrm>
          <a:off x="28575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77833</xdr:rowOff>
    </xdr:from>
    <xdr:to>
      <xdr:col>19</xdr:col>
      <xdr:colOff>177800</xdr:colOff>
      <xdr:row>38</xdr:row>
      <xdr:rowOff>110490</xdr:rowOff>
    </xdr:to>
    <xdr:cxnSp macro="">
      <xdr:nvCxnSpPr>
        <xdr:cNvPr id="79" name="直線コネクタ 78">
          <a:extLst>
            <a:ext uri="{FF2B5EF4-FFF2-40B4-BE49-F238E27FC236}">
              <a16:creationId xmlns:a16="http://schemas.microsoft.com/office/drawing/2014/main" id="{62C9A05C-1190-4A3A-9C16-FE29B9D37B81}"/>
            </a:ext>
          </a:extLst>
        </xdr:cNvPr>
        <xdr:cNvCxnSpPr/>
      </xdr:nvCxnSpPr>
      <xdr:spPr>
        <a:xfrm>
          <a:off x="2908300" y="659293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9072</xdr:rowOff>
    </xdr:from>
    <xdr:to>
      <xdr:col>10</xdr:col>
      <xdr:colOff>165100</xdr:colOff>
      <xdr:row>38</xdr:row>
      <xdr:rowOff>110672</xdr:rowOff>
    </xdr:to>
    <xdr:sp macro="" textlink="">
      <xdr:nvSpPr>
        <xdr:cNvPr id="80" name="楕円 79">
          <a:extLst>
            <a:ext uri="{FF2B5EF4-FFF2-40B4-BE49-F238E27FC236}">
              <a16:creationId xmlns:a16="http://schemas.microsoft.com/office/drawing/2014/main" id="{97074025-78E3-4ABF-8A6E-49B6DC0AC363}"/>
            </a:ext>
          </a:extLst>
        </xdr:cNvPr>
        <xdr:cNvSpPr/>
      </xdr:nvSpPr>
      <xdr:spPr>
        <a:xfrm>
          <a:off x="1968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59872</xdr:rowOff>
    </xdr:from>
    <xdr:to>
      <xdr:col>15</xdr:col>
      <xdr:colOff>50800</xdr:colOff>
      <xdr:row>38</xdr:row>
      <xdr:rowOff>77833</xdr:rowOff>
    </xdr:to>
    <xdr:cxnSp macro="">
      <xdr:nvCxnSpPr>
        <xdr:cNvPr id="81" name="直線コネクタ 80">
          <a:extLst>
            <a:ext uri="{FF2B5EF4-FFF2-40B4-BE49-F238E27FC236}">
              <a16:creationId xmlns:a16="http://schemas.microsoft.com/office/drawing/2014/main" id="{61DA36F8-7570-4FFE-B585-64508D9C7D53}"/>
            </a:ext>
          </a:extLst>
        </xdr:cNvPr>
        <xdr:cNvCxnSpPr/>
      </xdr:nvCxnSpPr>
      <xdr:spPr>
        <a:xfrm>
          <a:off x="2019300" y="657497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152763</xdr:rowOff>
    </xdr:from>
    <xdr:to>
      <xdr:col>6</xdr:col>
      <xdr:colOff>38100</xdr:colOff>
      <xdr:row>38</xdr:row>
      <xdr:rowOff>82913</xdr:rowOff>
    </xdr:to>
    <xdr:sp macro="" textlink="">
      <xdr:nvSpPr>
        <xdr:cNvPr id="82" name="楕円 81">
          <a:extLst>
            <a:ext uri="{FF2B5EF4-FFF2-40B4-BE49-F238E27FC236}">
              <a16:creationId xmlns:a16="http://schemas.microsoft.com/office/drawing/2014/main" id="{570303E3-233E-4791-8FE1-EA957E6B673C}"/>
            </a:ext>
          </a:extLst>
        </xdr:cNvPr>
        <xdr:cNvSpPr/>
      </xdr:nvSpPr>
      <xdr:spPr>
        <a:xfrm>
          <a:off x="10795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32113</xdr:rowOff>
    </xdr:from>
    <xdr:to>
      <xdr:col>10</xdr:col>
      <xdr:colOff>114300</xdr:colOff>
      <xdr:row>38</xdr:row>
      <xdr:rowOff>59872</xdr:rowOff>
    </xdr:to>
    <xdr:cxnSp macro="">
      <xdr:nvCxnSpPr>
        <xdr:cNvPr id="83" name="直線コネクタ 82">
          <a:extLst>
            <a:ext uri="{FF2B5EF4-FFF2-40B4-BE49-F238E27FC236}">
              <a16:creationId xmlns:a16="http://schemas.microsoft.com/office/drawing/2014/main" id="{84D31163-EE51-491E-AE8A-CBB489D55F01}"/>
            </a:ext>
          </a:extLst>
        </xdr:cNvPr>
        <xdr:cNvCxnSpPr/>
      </xdr:nvCxnSpPr>
      <xdr:spPr>
        <a:xfrm>
          <a:off x="1130300" y="654721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a:extLst>
            <a:ext uri="{FF2B5EF4-FFF2-40B4-BE49-F238E27FC236}">
              <a16:creationId xmlns:a16="http://schemas.microsoft.com/office/drawing/2014/main" id="{8141E63E-3CB9-47A5-B3CA-FFB49BF564C0}"/>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4C201553-89C2-447B-827B-A40ABFDE4E1D}"/>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6" name="n_3aveValue【道路】&#10;有形固定資産減価償却率">
          <a:extLst>
            <a:ext uri="{FF2B5EF4-FFF2-40B4-BE49-F238E27FC236}">
              <a16:creationId xmlns:a16="http://schemas.microsoft.com/office/drawing/2014/main" id="{DA0596BD-24C3-47C0-A709-DF4B25CE44CA}"/>
            </a:ext>
          </a:extLst>
        </xdr:cNvPr>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7" name="n_4aveValue【道路】&#10;有形固定資産減価償却率">
          <a:extLst>
            <a:ext uri="{FF2B5EF4-FFF2-40B4-BE49-F238E27FC236}">
              <a16:creationId xmlns:a16="http://schemas.microsoft.com/office/drawing/2014/main" id="{CE291624-3EE3-45DC-B944-540C6CD30999}"/>
            </a:ext>
          </a:extLst>
        </xdr:cNvPr>
        <xdr:cNvSpPr txBox="1"/>
      </xdr:nvSpPr>
      <xdr:spPr>
        <a:xfrm>
          <a:off x="927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6367</xdr:rowOff>
    </xdr:from>
    <xdr:ext cx="405111" cy="259045"/>
    <xdr:sp macro="" textlink="">
      <xdr:nvSpPr>
        <xdr:cNvPr id="88" name="n_1mainValue【道路】&#10;有形固定資産減価償却率">
          <a:extLst>
            <a:ext uri="{FF2B5EF4-FFF2-40B4-BE49-F238E27FC236}">
              <a16:creationId xmlns:a16="http://schemas.microsoft.com/office/drawing/2014/main" id="{A55E1DE1-2B1B-4258-AED5-35B3D8885B3E}"/>
            </a:ext>
          </a:extLst>
        </xdr:cNvPr>
        <xdr:cNvSpPr txBox="1"/>
      </xdr:nvSpPr>
      <xdr:spPr>
        <a:xfrm>
          <a:off x="35820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145160</xdr:rowOff>
    </xdr:from>
    <xdr:ext cx="405111" cy="259045"/>
    <xdr:sp macro="" textlink="">
      <xdr:nvSpPr>
        <xdr:cNvPr id="89" name="n_2mainValue【道路】&#10;有形固定資産減価償却率">
          <a:extLst>
            <a:ext uri="{FF2B5EF4-FFF2-40B4-BE49-F238E27FC236}">
              <a16:creationId xmlns:a16="http://schemas.microsoft.com/office/drawing/2014/main" id="{E87E228F-229A-4C60-8597-779854DDF38B}"/>
            </a:ext>
          </a:extLst>
        </xdr:cNvPr>
        <xdr:cNvSpPr txBox="1"/>
      </xdr:nvSpPr>
      <xdr:spPr>
        <a:xfrm>
          <a:off x="27057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127199</xdr:rowOff>
    </xdr:from>
    <xdr:ext cx="405111" cy="259045"/>
    <xdr:sp macro="" textlink="">
      <xdr:nvSpPr>
        <xdr:cNvPr id="90" name="n_3mainValue【道路】&#10;有形固定資産減価償却率">
          <a:extLst>
            <a:ext uri="{FF2B5EF4-FFF2-40B4-BE49-F238E27FC236}">
              <a16:creationId xmlns:a16="http://schemas.microsoft.com/office/drawing/2014/main" id="{AAB8EC18-FF47-44D6-A64B-09FF5DB51987}"/>
            </a:ext>
          </a:extLst>
        </xdr:cNvPr>
        <xdr:cNvSpPr txBox="1"/>
      </xdr:nvSpPr>
      <xdr:spPr>
        <a:xfrm>
          <a:off x="1816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99440</xdr:rowOff>
    </xdr:from>
    <xdr:ext cx="405111" cy="259045"/>
    <xdr:sp macro="" textlink="">
      <xdr:nvSpPr>
        <xdr:cNvPr id="91" name="n_4mainValue【道路】&#10;有形固定資産減価償却率">
          <a:extLst>
            <a:ext uri="{FF2B5EF4-FFF2-40B4-BE49-F238E27FC236}">
              <a16:creationId xmlns:a16="http://schemas.microsoft.com/office/drawing/2014/main" id="{EE05DEE2-C988-4AA5-AA66-A9B0840235E4}"/>
            </a:ext>
          </a:extLst>
        </xdr:cNvPr>
        <xdr:cNvSpPr txBox="1"/>
      </xdr:nvSpPr>
      <xdr:spPr>
        <a:xfrm>
          <a:off x="927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271FA07-DA65-4ABA-A339-EF209C45E05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109BAFA-81F6-423F-915C-B72C45C6C80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3696480-B40C-48C6-A01F-C4BF0A3A09F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320A1C51-49DE-4E60-A906-CD03707F620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29EC17-2125-411B-B151-CDA91E5F3BE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FCF9B5AA-7881-42AB-B8E7-9C1A95137FA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16F420C-9DD4-41B5-8352-5C1E7CF35CF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DDB3586F-31EB-408C-AB2D-ED5A6442993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86FD444E-F659-4CF2-A46D-1D41BEEC0C8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907F6F6-EA25-4A0C-B737-B3CF04C4708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A35BE0BE-641C-4D2C-906F-FFD4425FD9D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A8A34831-62FC-496E-9C44-9839D09A087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D47ECB64-98FA-4A0E-BE03-CB8FF30E601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45E05BD2-C25D-471A-ADC0-19C8A7E0EBDD}"/>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662A624A-7366-42C7-8252-11B6373DCEB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571E337C-23BB-445D-9AB9-472BEA5B583F}"/>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602607A0-7094-44E9-BBAB-863C4C6BED6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59EF2F6B-D9D9-4811-A243-DAF23A0E34BC}"/>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91947E34-EA4B-48A8-B94A-0F4A251CEB2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3CAB9061-0084-4DDC-9A91-1FB131510939}"/>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C3F7E128-C9F3-4BAE-B67B-0AE2AD5C93E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E38A36D2-FF16-4603-95A6-2AB2A17900AE}"/>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A343E22B-6286-4AEB-94C5-86FB7D2BB15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38F494D7-99B0-4BAE-A347-976E832379F9}"/>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E9E47A8D-0ABC-4215-A29C-DF940EDA55AA}"/>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D5843379-FBBC-40F0-8A5E-F1E60A531B7D}"/>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93A0AA8F-BD9D-426E-A4EE-8F2E862292DF}"/>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D68D61DA-8DD0-4BB2-95B0-9F854C651FAF}"/>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a:extLst>
            <a:ext uri="{FF2B5EF4-FFF2-40B4-BE49-F238E27FC236}">
              <a16:creationId xmlns:a16="http://schemas.microsoft.com/office/drawing/2014/main" id="{702C7849-4A81-4D6C-9698-11EC4F3E409A}"/>
            </a:ext>
          </a:extLst>
        </xdr:cNvPr>
        <xdr:cNvSpPr txBox="1"/>
      </xdr:nvSpPr>
      <xdr:spPr>
        <a:xfrm>
          <a:off x="10515600" y="687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6386BBA3-5832-47EC-B114-CB3FCFD223BC}"/>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E8132503-82AC-46C6-A981-AAF79195F54B}"/>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C635DD92-DFE5-4009-9773-8D313364B772}"/>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3A54093C-435E-4CBB-99C6-554DBF4319DF}"/>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5DC4E46B-5FC3-4683-A85F-61544C71C5FF}"/>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E3C5852-DC2D-4534-930D-A9398D03E29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64191B4-F29E-45D4-B867-F67C163EE0C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36C42D1-49C3-4035-A04A-936B6EAD4B3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797C7D2-8942-46EB-AD32-00A1ABABF4A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A2F5613-58FC-4A9D-9653-93736F58902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66723</xdr:rowOff>
    </xdr:from>
    <xdr:to>
      <xdr:col>55</xdr:col>
      <xdr:colOff>50800</xdr:colOff>
      <xdr:row>41</xdr:row>
      <xdr:rowOff>168323</xdr:rowOff>
    </xdr:to>
    <xdr:sp macro="" textlink="">
      <xdr:nvSpPr>
        <xdr:cNvPr id="131" name="楕円 130">
          <a:extLst>
            <a:ext uri="{FF2B5EF4-FFF2-40B4-BE49-F238E27FC236}">
              <a16:creationId xmlns:a16="http://schemas.microsoft.com/office/drawing/2014/main" id="{5AD7F4C9-DD07-41C8-A350-656368E5C8F8}"/>
            </a:ext>
          </a:extLst>
        </xdr:cNvPr>
        <xdr:cNvSpPr/>
      </xdr:nvSpPr>
      <xdr:spPr>
        <a:xfrm>
          <a:off x="10426700" y="709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153100</xdr:rowOff>
    </xdr:from>
    <xdr:ext cx="534377" cy="259045"/>
    <xdr:sp macro="" textlink="">
      <xdr:nvSpPr>
        <xdr:cNvPr id="132" name="【道路】&#10;一人当たり延長該当値テキスト">
          <a:extLst>
            <a:ext uri="{FF2B5EF4-FFF2-40B4-BE49-F238E27FC236}">
              <a16:creationId xmlns:a16="http://schemas.microsoft.com/office/drawing/2014/main" id="{669C5884-2318-482F-9A42-024F570191A0}"/>
            </a:ext>
          </a:extLst>
        </xdr:cNvPr>
        <xdr:cNvSpPr txBox="1"/>
      </xdr:nvSpPr>
      <xdr:spPr>
        <a:xfrm>
          <a:off x="10515600" y="701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68289</xdr:rowOff>
    </xdr:from>
    <xdr:to>
      <xdr:col>50</xdr:col>
      <xdr:colOff>165100</xdr:colOff>
      <xdr:row>41</xdr:row>
      <xdr:rowOff>169889</xdr:rowOff>
    </xdr:to>
    <xdr:sp macro="" textlink="">
      <xdr:nvSpPr>
        <xdr:cNvPr id="133" name="楕円 132">
          <a:extLst>
            <a:ext uri="{FF2B5EF4-FFF2-40B4-BE49-F238E27FC236}">
              <a16:creationId xmlns:a16="http://schemas.microsoft.com/office/drawing/2014/main" id="{3648FFA8-514B-45C4-B09F-9E990928DB09}"/>
            </a:ext>
          </a:extLst>
        </xdr:cNvPr>
        <xdr:cNvSpPr/>
      </xdr:nvSpPr>
      <xdr:spPr>
        <a:xfrm>
          <a:off x="9588500" y="709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117523</xdr:rowOff>
    </xdr:from>
    <xdr:to>
      <xdr:col>55</xdr:col>
      <xdr:colOff>0</xdr:colOff>
      <xdr:row>41</xdr:row>
      <xdr:rowOff>119089</xdr:rowOff>
    </xdr:to>
    <xdr:cxnSp macro="">
      <xdr:nvCxnSpPr>
        <xdr:cNvPr id="134" name="直線コネクタ 133">
          <a:extLst>
            <a:ext uri="{FF2B5EF4-FFF2-40B4-BE49-F238E27FC236}">
              <a16:creationId xmlns:a16="http://schemas.microsoft.com/office/drawing/2014/main" id="{ABB1A1F4-6B24-4926-8E31-865F77FADA4E}"/>
            </a:ext>
          </a:extLst>
        </xdr:cNvPr>
        <xdr:cNvCxnSpPr/>
      </xdr:nvCxnSpPr>
      <xdr:spPr>
        <a:xfrm flipV="1">
          <a:off x="9639300" y="7146973"/>
          <a:ext cx="838200" cy="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68082</xdr:rowOff>
    </xdr:from>
    <xdr:to>
      <xdr:col>46</xdr:col>
      <xdr:colOff>38100</xdr:colOff>
      <xdr:row>41</xdr:row>
      <xdr:rowOff>169682</xdr:rowOff>
    </xdr:to>
    <xdr:sp macro="" textlink="">
      <xdr:nvSpPr>
        <xdr:cNvPr id="135" name="楕円 134">
          <a:extLst>
            <a:ext uri="{FF2B5EF4-FFF2-40B4-BE49-F238E27FC236}">
              <a16:creationId xmlns:a16="http://schemas.microsoft.com/office/drawing/2014/main" id="{90470CD4-232F-4949-8868-3584F295DB5E}"/>
            </a:ext>
          </a:extLst>
        </xdr:cNvPr>
        <xdr:cNvSpPr/>
      </xdr:nvSpPr>
      <xdr:spPr>
        <a:xfrm>
          <a:off x="8699500" y="709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118882</xdr:rowOff>
    </xdr:from>
    <xdr:to>
      <xdr:col>50</xdr:col>
      <xdr:colOff>114300</xdr:colOff>
      <xdr:row>41</xdr:row>
      <xdr:rowOff>119089</xdr:rowOff>
    </xdr:to>
    <xdr:cxnSp macro="">
      <xdr:nvCxnSpPr>
        <xdr:cNvPr id="136" name="直線コネクタ 135">
          <a:extLst>
            <a:ext uri="{FF2B5EF4-FFF2-40B4-BE49-F238E27FC236}">
              <a16:creationId xmlns:a16="http://schemas.microsoft.com/office/drawing/2014/main" id="{55AA99B7-9634-48E1-9D85-0A14C8C43223}"/>
            </a:ext>
          </a:extLst>
        </xdr:cNvPr>
        <xdr:cNvCxnSpPr/>
      </xdr:nvCxnSpPr>
      <xdr:spPr>
        <a:xfrm>
          <a:off x="8750300" y="7148332"/>
          <a:ext cx="889000" cy="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68725</xdr:rowOff>
    </xdr:from>
    <xdr:to>
      <xdr:col>41</xdr:col>
      <xdr:colOff>101600</xdr:colOff>
      <xdr:row>41</xdr:row>
      <xdr:rowOff>170325</xdr:rowOff>
    </xdr:to>
    <xdr:sp macro="" textlink="">
      <xdr:nvSpPr>
        <xdr:cNvPr id="137" name="楕円 136">
          <a:extLst>
            <a:ext uri="{FF2B5EF4-FFF2-40B4-BE49-F238E27FC236}">
              <a16:creationId xmlns:a16="http://schemas.microsoft.com/office/drawing/2014/main" id="{F05C7ADC-A6C6-42EF-9853-4E48A2BA2C5A}"/>
            </a:ext>
          </a:extLst>
        </xdr:cNvPr>
        <xdr:cNvSpPr/>
      </xdr:nvSpPr>
      <xdr:spPr>
        <a:xfrm>
          <a:off x="7810500" y="70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118882</xdr:rowOff>
    </xdr:from>
    <xdr:to>
      <xdr:col>45</xdr:col>
      <xdr:colOff>177800</xdr:colOff>
      <xdr:row>41</xdr:row>
      <xdr:rowOff>119525</xdr:rowOff>
    </xdr:to>
    <xdr:cxnSp macro="">
      <xdr:nvCxnSpPr>
        <xdr:cNvPr id="138" name="直線コネクタ 137">
          <a:extLst>
            <a:ext uri="{FF2B5EF4-FFF2-40B4-BE49-F238E27FC236}">
              <a16:creationId xmlns:a16="http://schemas.microsoft.com/office/drawing/2014/main" id="{69820F52-6D38-4072-A972-84D0CF9B1B80}"/>
            </a:ext>
          </a:extLst>
        </xdr:cNvPr>
        <xdr:cNvCxnSpPr/>
      </xdr:nvCxnSpPr>
      <xdr:spPr>
        <a:xfrm flipV="1">
          <a:off x="7861300" y="7148332"/>
          <a:ext cx="889000" cy="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71181</xdr:rowOff>
    </xdr:from>
    <xdr:to>
      <xdr:col>36</xdr:col>
      <xdr:colOff>165100</xdr:colOff>
      <xdr:row>42</xdr:row>
      <xdr:rowOff>1331</xdr:rowOff>
    </xdr:to>
    <xdr:sp macro="" textlink="">
      <xdr:nvSpPr>
        <xdr:cNvPr id="139" name="楕円 138">
          <a:extLst>
            <a:ext uri="{FF2B5EF4-FFF2-40B4-BE49-F238E27FC236}">
              <a16:creationId xmlns:a16="http://schemas.microsoft.com/office/drawing/2014/main" id="{4BA3CE23-56AE-4A30-9CA0-38F5114D2C55}"/>
            </a:ext>
          </a:extLst>
        </xdr:cNvPr>
        <xdr:cNvSpPr/>
      </xdr:nvSpPr>
      <xdr:spPr>
        <a:xfrm>
          <a:off x="6921500" y="710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119525</xdr:rowOff>
    </xdr:from>
    <xdr:to>
      <xdr:col>41</xdr:col>
      <xdr:colOff>50800</xdr:colOff>
      <xdr:row>41</xdr:row>
      <xdr:rowOff>121981</xdr:rowOff>
    </xdr:to>
    <xdr:cxnSp macro="">
      <xdr:nvCxnSpPr>
        <xdr:cNvPr id="140" name="直線コネクタ 139">
          <a:extLst>
            <a:ext uri="{FF2B5EF4-FFF2-40B4-BE49-F238E27FC236}">
              <a16:creationId xmlns:a16="http://schemas.microsoft.com/office/drawing/2014/main" id="{54B69343-EA66-489D-9BF7-C2FD18B908A9}"/>
            </a:ext>
          </a:extLst>
        </xdr:cNvPr>
        <xdr:cNvCxnSpPr/>
      </xdr:nvCxnSpPr>
      <xdr:spPr>
        <a:xfrm flipV="1">
          <a:off x="6972300" y="7148975"/>
          <a:ext cx="889000" cy="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a:extLst>
            <a:ext uri="{FF2B5EF4-FFF2-40B4-BE49-F238E27FC236}">
              <a16:creationId xmlns:a16="http://schemas.microsoft.com/office/drawing/2014/main" id="{BFE25F16-E688-49CE-B1BB-12C1668B2A14}"/>
            </a:ext>
          </a:extLst>
        </xdr:cNvPr>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a:extLst>
            <a:ext uri="{FF2B5EF4-FFF2-40B4-BE49-F238E27FC236}">
              <a16:creationId xmlns:a16="http://schemas.microsoft.com/office/drawing/2014/main" id="{A82E5806-3A00-437B-8CDF-DE048CE58DD0}"/>
            </a:ext>
          </a:extLst>
        </xdr:cNvPr>
        <xdr:cNvSpPr txBox="1"/>
      </xdr:nvSpPr>
      <xdr:spPr>
        <a:xfrm>
          <a:off x="848311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a:extLst>
            <a:ext uri="{FF2B5EF4-FFF2-40B4-BE49-F238E27FC236}">
              <a16:creationId xmlns:a16="http://schemas.microsoft.com/office/drawing/2014/main" id="{CF43541D-3026-4175-8316-DCFE37E9E39A}"/>
            </a:ext>
          </a:extLst>
        </xdr:cNvPr>
        <xdr:cNvSpPr txBox="1"/>
      </xdr:nvSpPr>
      <xdr:spPr>
        <a:xfrm>
          <a:off x="7594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a:extLst>
            <a:ext uri="{FF2B5EF4-FFF2-40B4-BE49-F238E27FC236}">
              <a16:creationId xmlns:a16="http://schemas.microsoft.com/office/drawing/2014/main" id="{126D2B59-A465-48C1-86CF-5D97893CB983}"/>
            </a:ext>
          </a:extLst>
        </xdr:cNvPr>
        <xdr:cNvSpPr txBox="1"/>
      </xdr:nvSpPr>
      <xdr:spPr>
        <a:xfrm>
          <a:off x="6705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161016</xdr:rowOff>
    </xdr:from>
    <xdr:ext cx="534377" cy="259045"/>
    <xdr:sp macro="" textlink="">
      <xdr:nvSpPr>
        <xdr:cNvPr id="145" name="n_1mainValue【道路】&#10;一人当たり延長">
          <a:extLst>
            <a:ext uri="{FF2B5EF4-FFF2-40B4-BE49-F238E27FC236}">
              <a16:creationId xmlns:a16="http://schemas.microsoft.com/office/drawing/2014/main" id="{10E3DAB5-4E64-4841-A560-754183C061A5}"/>
            </a:ext>
          </a:extLst>
        </xdr:cNvPr>
        <xdr:cNvSpPr txBox="1"/>
      </xdr:nvSpPr>
      <xdr:spPr>
        <a:xfrm>
          <a:off x="9359411" y="719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160809</xdr:rowOff>
    </xdr:from>
    <xdr:ext cx="534377" cy="259045"/>
    <xdr:sp macro="" textlink="">
      <xdr:nvSpPr>
        <xdr:cNvPr id="146" name="n_2mainValue【道路】&#10;一人当たり延長">
          <a:extLst>
            <a:ext uri="{FF2B5EF4-FFF2-40B4-BE49-F238E27FC236}">
              <a16:creationId xmlns:a16="http://schemas.microsoft.com/office/drawing/2014/main" id="{9907CB27-0DBC-4E56-B413-CD1086355700}"/>
            </a:ext>
          </a:extLst>
        </xdr:cNvPr>
        <xdr:cNvSpPr txBox="1"/>
      </xdr:nvSpPr>
      <xdr:spPr>
        <a:xfrm>
          <a:off x="8483111" y="719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161452</xdr:rowOff>
    </xdr:from>
    <xdr:ext cx="534377" cy="259045"/>
    <xdr:sp macro="" textlink="">
      <xdr:nvSpPr>
        <xdr:cNvPr id="147" name="n_3mainValue【道路】&#10;一人当たり延長">
          <a:extLst>
            <a:ext uri="{FF2B5EF4-FFF2-40B4-BE49-F238E27FC236}">
              <a16:creationId xmlns:a16="http://schemas.microsoft.com/office/drawing/2014/main" id="{81DF76F8-6308-4678-8DD6-F7CCACDB1118}"/>
            </a:ext>
          </a:extLst>
        </xdr:cNvPr>
        <xdr:cNvSpPr txBox="1"/>
      </xdr:nvSpPr>
      <xdr:spPr>
        <a:xfrm>
          <a:off x="7594111" y="719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163908</xdr:rowOff>
    </xdr:from>
    <xdr:ext cx="534377" cy="259045"/>
    <xdr:sp macro="" textlink="">
      <xdr:nvSpPr>
        <xdr:cNvPr id="148" name="n_4mainValue【道路】&#10;一人当たり延長">
          <a:extLst>
            <a:ext uri="{FF2B5EF4-FFF2-40B4-BE49-F238E27FC236}">
              <a16:creationId xmlns:a16="http://schemas.microsoft.com/office/drawing/2014/main" id="{A82C1FD0-9B0F-4B74-B65C-C163509EF858}"/>
            </a:ext>
          </a:extLst>
        </xdr:cNvPr>
        <xdr:cNvSpPr txBox="1"/>
      </xdr:nvSpPr>
      <xdr:spPr>
        <a:xfrm>
          <a:off x="6705111" y="719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1C22F11B-4774-4FD7-A31D-D79A4D52CAD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CEF84DD5-AF96-4A74-BE33-35C94FAAEA0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DC49BA22-692C-4E21-A021-9C1695BB533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BF25B86D-A0A3-40A6-9F67-E1DEA459A27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BDC135E2-D01B-48C3-8A46-1BBA52D2E98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6B609356-B478-4AE9-B3F7-5404FB2FC38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1B95A578-4DA1-4261-9FD9-5BAE70E100F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26BE1C0F-69B4-43F6-9A66-72D8B4DE061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A2980655-06DA-4360-9604-D658B39F215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479F2F42-B945-43D2-876D-3A113E33BBF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8DA54EB6-20F4-4946-8CDC-51C6A5BAE02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87FC7601-50BD-4610-96A0-2299C3E62BE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D826D566-D715-4100-9BD2-7692E7D1A61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195DC184-83BE-4246-8D87-B5BFFD41258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93991B0C-F32A-47F6-92DC-F1FDB38719C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9760FA7D-A43D-4B28-8070-D1D14A864D6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F2E03677-E993-4B64-8790-F69D116F780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AB7B1ABE-918A-44FF-BF2C-05FEA48FDD7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8E04F67E-DD2D-46B8-B830-896A062E7B7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3DB73BA1-2E35-458F-9463-CE0C20209E3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36FC3A74-3308-4FF8-9F68-E475EA50E0B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7105B790-713D-40A5-A834-E475FB19DAD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7A6C088C-D182-48C7-8BEF-343313D0BAF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FBE98719-ADEB-41F0-9379-8985585893C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F41293C8-7972-4E61-925D-07C1E7CD1B3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960BCF6E-21D2-4005-8293-2BEE75CB1085}"/>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96824616-C598-4B46-8DBB-FE71EC9A8C20}"/>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B405161C-630E-4BA8-B5C7-69295A7B8CF7}"/>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58E25F5E-3081-40DD-908D-D83DEAF58A7C}"/>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673B0F68-A7FE-41A0-A33A-87D72CA62DC7}"/>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B3C234F2-0C49-4891-A808-A130FEAEABA0}"/>
            </a:ext>
          </a:extLst>
        </xdr:cNvPr>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9E6DF99D-3A7D-4342-8DAD-3BC6DC5BF8B0}"/>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79CD4972-D2BA-4E97-8725-96BF4409BE83}"/>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5638DE77-FD43-41E7-96F2-0568DB3FAB7D}"/>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5A97C755-BCEF-4C07-92C4-764A86A635F4}"/>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A342F1A5-0AF0-4901-9522-0BBD69F62129}"/>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37C9087-5AEF-4C3C-98C9-9DC3C35DB11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F486869-6CE2-42F9-98B3-7F0DB2B1E88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3590697-3FFE-4274-8DE5-205D774D998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A411E2E-6A4F-4679-BE61-5AD35ADC17B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C78C2A7F-A2F5-4037-9577-FCB74F9E3B1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112485</xdr:rowOff>
    </xdr:from>
    <xdr:to>
      <xdr:col>24</xdr:col>
      <xdr:colOff>114300</xdr:colOff>
      <xdr:row>60</xdr:row>
      <xdr:rowOff>42635</xdr:rowOff>
    </xdr:to>
    <xdr:sp macro="" textlink="">
      <xdr:nvSpPr>
        <xdr:cNvPr id="190" name="楕円 189">
          <a:extLst>
            <a:ext uri="{FF2B5EF4-FFF2-40B4-BE49-F238E27FC236}">
              <a16:creationId xmlns:a16="http://schemas.microsoft.com/office/drawing/2014/main" id="{B34C0103-CEA5-41BD-9ABC-6E9C943D2FA2}"/>
            </a:ext>
          </a:extLst>
        </xdr:cNvPr>
        <xdr:cNvSpPr/>
      </xdr:nvSpPr>
      <xdr:spPr>
        <a:xfrm>
          <a:off x="45847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135362</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C7B357EA-4636-4704-943D-D2A95FC891A1}"/>
            </a:ext>
          </a:extLst>
        </xdr:cNvPr>
        <xdr:cNvSpPr txBox="1"/>
      </xdr:nvSpPr>
      <xdr:spPr>
        <a:xfrm>
          <a:off x="4673600" y="1007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84727</xdr:rowOff>
    </xdr:from>
    <xdr:to>
      <xdr:col>20</xdr:col>
      <xdr:colOff>38100</xdr:colOff>
      <xdr:row>60</xdr:row>
      <xdr:rowOff>14877</xdr:rowOff>
    </xdr:to>
    <xdr:sp macro="" textlink="">
      <xdr:nvSpPr>
        <xdr:cNvPr id="192" name="楕円 191">
          <a:extLst>
            <a:ext uri="{FF2B5EF4-FFF2-40B4-BE49-F238E27FC236}">
              <a16:creationId xmlns:a16="http://schemas.microsoft.com/office/drawing/2014/main" id="{FA630979-298B-4B32-A373-8B84556B490B}"/>
            </a:ext>
          </a:extLst>
        </xdr:cNvPr>
        <xdr:cNvSpPr/>
      </xdr:nvSpPr>
      <xdr:spPr>
        <a:xfrm>
          <a:off x="3746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135527</xdr:rowOff>
    </xdr:from>
    <xdr:to>
      <xdr:col>24</xdr:col>
      <xdr:colOff>63500</xdr:colOff>
      <xdr:row>59</xdr:row>
      <xdr:rowOff>163285</xdr:rowOff>
    </xdr:to>
    <xdr:cxnSp macro="">
      <xdr:nvCxnSpPr>
        <xdr:cNvPr id="193" name="直線コネクタ 192">
          <a:extLst>
            <a:ext uri="{FF2B5EF4-FFF2-40B4-BE49-F238E27FC236}">
              <a16:creationId xmlns:a16="http://schemas.microsoft.com/office/drawing/2014/main" id="{7F6DDD28-8D33-4F53-AFFE-F428962C1D41}"/>
            </a:ext>
          </a:extLst>
        </xdr:cNvPr>
        <xdr:cNvCxnSpPr/>
      </xdr:nvCxnSpPr>
      <xdr:spPr>
        <a:xfrm>
          <a:off x="3797300" y="10251077"/>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71665</xdr:rowOff>
    </xdr:from>
    <xdr:to>
      <xdr:col>15</xdr:col>
      <xdr:colOff>101600</xdr:colOff>
      <xdr:row>60</xdr:row>
      <xdr:rowOff>1815</xdr:rowOff>
    </xdr:to>
    <xdr:sp macro="" textlink="">
      <xdr:nvSpPr>
        <xdr:cNvPr id="194" name="楕円 193">
          <a:extLst>
            <a:ext uri="{FF2B5EF4-FFF2-40B4-BE49-F238E27FC236}">
              <a16:creationId xmlns:a16="http://schemas.microsoft.com/office/drawing/2014/main" id="{3C51118A-428A-4914-A4EB-1B5D01673F59}"/>
            </a:ext>
          </a:extLst>
        </xdr:cNvPr>
        <xdr:cNvSpPr/>
      </xdr:nvSpPr>
      <xdr:spPr>
        <a:xfrm>
          <a:off x="2857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122465</xdr:rowOff>
    </xdr:from>
    <xdr:to>
      <xdr:col>19</xdr:col>
      <xdr:colOff>177800</xdr:colOff>
      <xdr:row>59</xdr:row>
      <xdr:rowOff>135527</xdr:rowOff>
    </xdr:to>
    <xdr:cxnSp macro="">
      <xdr:nvCxnSpPr>
        <xdr:cNvPr id="195" name="直線コネクタ 194">
          <a:extLst>
            <a:ext uri="{FF2B5EF4-FFF2-40B4-BE49-F238E27FC236}">
              <a16:creationId xmlns:a16="http://schemas.microsoft.com/office/drawing/2014/main" id="{1369CBCF-B49D-4A30-A179-E5AE1147140E}"/>
            </a:ext>
          </a:extLst>
        </xdr:cNvPr>
        <xdr:cNvCxnSpPr/>
      </xdr:nvCxnSpPr>
      <xdr:spPr>
        <a:xfrm>
          <a:off x="2908300" y="10238015"/>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42273</xdr:rowOff>
    </xdr:from>
    <xdr:to>
      <xdr:col>10</xdr:col>
      <xdr:colOff>165100</xdr:colOff>
      <xdr:row>59</xdr:row>
      <xdr:rowOff>143873</xdr:rowOff>
    </xdr:to>
    <xdr:sp macro="" textlink="">
      <xdr:nvSpPr>
        <xdr:cNvPr id="196" name="楕円 195">
          <a:extLst>
            <a:ext uri="{FF2B5EF4-FFF2-40B4-BE49-F238E27FC236}">
              <a16:creationId xmlns:a16="http://schemas.microsoft.com/office/drawing/2014/main" id="{A3A90AA2-57E3-4A7D-8863-7FF2A444B8FA}"/>
            </a:ext>
          </a:extLst>
        </xdr:cNvPr>
        <xdr:cNvSpPr/>
      </xdr:nvSpPr>
      <xdr:spPr>
        <a:xfrm>
          <a:off x="1968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93073</xdr:rowOff>
    </xdr:from>
    <xdr:to>
      <xdr:col>15</xdr:col>
      <xdr:colOff>50800</xdr:colOff>
      <xdr:row>59</xdr:row>
      <xdr:rowOff>122465</xdr:rowOff>
    </xdr:to>
    <xdr:cxnSp macro="">
      <xdr:nvCxnSpPr>
        <xdr:cNvPr id="197" name="直線コネクタ 196">
          <a:extLst>
            <a:ext uri="{FF2B5EF4-FFF2-40B4-BE49-F238E27FC236}">
              <a16:creationId xmlns:a16="http://schemas.microsoft.com/office/drawing/2014/main" id="{A8E9816F-085E-48D7-A902-9EB81D17B2CE}"/>
            </a:ext>
          </a:extLst>
        </xdr:cNvPr>
        <xdr:cNvCxnSpPr/>
      </xdr:nvCxnSpPr>
      <xdr:spPr>
        <a:xfrm>
          <a:off x="2019300" y="1020862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35741</xdr:rowOff>
    </xdr:from>
    <xdr:to>
      <xdr:col>6</xdr:col>
      <xdr:colOff>38100</xdr:colOff>
      <xdr:row>59</xdr:row>
      <xdr:rowOff>137341</xdr:rowOff>
    </xdr:to>
    <xdr:sp macro="" textlink="">
      <xdr:nvSpPr>
        <xdr:cNvPr id="198" name="楕円 197">
          <a:extLst>
            <a:ext uri="{FF2B5EF4-FFF2-40B4-BE49-F238E27FC236}">
              <a16:creationId xmlns:a16="http://schemas.microsoft.com/office/drawing/2014/main" id="{1E5EAE88-CE69-4FA4-8816-8CD44FC34D1F}"/>
            </a:ext>
          </a:extLst>
        </xdr:cNvPr>
        <xdr:cNvSpPr/>
      </xdr:nvSpPr>
      <xdr:spPr>
        <a:xfrm>
          <a:off x="1079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86541</xdr:rowOff>
    </xdr:from>
    <xdr:to>
      <xdr:col>10</xdr:col>
      <xdr:colOff>114300</xdr:colOff>
      <xdr:row>59</xdr:row>
      <xdr:rowOff>93073</xdr:rowOff>
    </xdr:to>
    <xdr:cxnSp macro="">
      <xdr:nvCxnSpPr>
        <xdr:cNvPr id="199" name="直線コネクタ 198">
          <a:extLst>
            <a:ext uri="{FF2B5EF4-FFF2-40B4-BE49-F238E27FC236}">
              <a16:creationId xmlns:a16="http://schemas.microsoft.com/office/drawing/2014/main" id="{F4C1686E-DE7D-473F-A4FD-A241738BD6D8}"/>
            </a:ext>
          </a:extLst>
        </xdr:cNvPr>
        <xdr:cNvCxnSpPr/>
      </xdr:nvCxnSpPr>
      <xdr:spPr>
        <a:xfrm>
          <a:off x="1130300" y="1020209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3FC0FAD5-D5D9-41F0-B3F2-531F82C0C860}"/>
            </a:ext>
          </a:extLst>
        </xdr:cNvPr>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E13E7AAC-8D60-4CB9-AF75-FE21C9B13F60}"/>
            </a:ext>
          </a:extLst>
        </xdr:cNvPr>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241EEDD9-4C01-4810-9E05-2FFBCCCDE1C1}"/>
            </a:ext>
          </a:extLst>
        </xdr:cNvPr>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9ACE7096-6379-4F21-84A5-91B24541DFAD}"/>
            </a:ext>
          </a:extLst>
        </xdr:cNvPr>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31404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1C967A04-CB4F-4DAF-9CCD-04CB0D292889}"/>
            </a:ext>
          </a:extLst>
        </xdr:cNvPr>
        <xdr:cNvSpPr txBox="1"/>
      </xdr:nvSpPr>
      <xdr:spPr>
        <a:xfrm>
          <a:off x="3582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18342</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59BF67BD-1486-4E85-B569-EC4DC38F3CAC}"/>
            </a:ext>
          </a:extLst>
        </xdr:cNvPr>
        <xdr:cNvSpPr txBox="1"/>
      </xdr:nvSpPr>
      <xdr:spPr>
        <a:xfrm>
          <a:off x="27057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160400</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A5C58DB3-36FF-47A3-AC31-9B45AA8F7AB9}"/>
            </a:ext>
          </a:extLst>
        </xdr:cNvPr>
        <xdr:cNvSpPr txBox="1"/>
      </xdr:nvSpPr>
      <xdr:spPr>
        <a:xfrm>
          <a:off x="1816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153868</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E68143E-95E7-4B3C-8354-A3D30F51B166}"/>
            </a:ext>
          </a:extLst>
        </xdr:cNvPr>
        <xdr:cNvSpPr txBox="1"/>
      </xdr:nvSpPr>
      <xdr:spPr>
        <a:xfrm>
          <a:off x="927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85E5311F-8610-4AF9-8BB1-619A1DB79FB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EFFFA776-D617-467C-90C0-57108C4A78E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4EFD311C-7CD4-4EC3-92B4-3DC2290088B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1BA6457D-7ED2-4EA3-B425-4701171F5A8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EB141443-3E1A-428C-86A4-7A5F9FAE9EC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A14C82B7-695E-4D02-B5C1-EC5A6737CB1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6711D0AF-7428-4850-9971-8513D31C61E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DD117E6A-BDC1-4502-8820-0FCCF711BF2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22F1B8F-2D0B-48C8-A2FC-116AF14AD0C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480A6FF2-7B79-481B-8121-793CD984F12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AC09249A-BA6B-4E88-A78E-B9E771EFBCFC}"/>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C4AB15FC-13E8-4FA5-9675-6E84E80EE408}"/>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5B96B41C-EF4F-4C9B-BAEE-C3A25BDEC262}"/>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8866C755-916A-4596-AD33-EA382A79ACE7}"/>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95A60EDD-0717-4023-96A9-BE551FABEA9A}"/>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A8A854E9-2DEB-405D-96AB-6DB71EDE1DE4}"/>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DD304DFA-3D24-439C-8FD8-CD3837839219}"/>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8E92183C-8F04-4181-A853-8572F83247B8}"/>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3069382C-E03B-409F-8908-210418FAAD4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70F3030F-C204-4591-9D95-11B5D9DE47D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F2F3CA55-5E09-4806-96A8-D8EFB8A0537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A72A5BEB-8AEF-4A94-9318-BB93436FC509}"/>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F1738F7C-C030-4E3B-9F4A-85DA5018A844}"/>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343E30A7-452B-427C-823E-A091B4E4B10F}"/>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D18EACA-02A8-4D1E-8678-35C1BEC54BA3}"/>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64904B4F-C915-4A6A-9913-ED06E0BB80ED}"/>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8775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E6E95BD-BD5C-460F-A28C-D41BDC632E05}"/>
            </a:ext>
          </a:extLst>
        </xdr:cNvPr>
        <xdr:cNvSpPr txBox="1"/>
      </xdr:nvSpPr>
      <xdr:spPr>
        <a:xfrm>
          <a:off x="10515600" y="10638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4CA27BEB-7A66-49B2-8DAC-93FE6666A8B5}"/>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DF2EB718-876B-4F39-9D71-A9C1A04A0C52}"/>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BC960D2E-224E-45A1-AEC9-478FDF8F7055}"/>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369D2735-97D4-4BB0-A62D-6B01334875D0}"/>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C1AE1A99-760D-4510-A86F-1B7C94CEA9BE}"/>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7338C209-826B-461F-82DA-43B52310B84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A270ACD-341A-45E0-B69D-BA43F30B4A3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64F7D3C-7DCD-4CEE-A9F1-AFD678C4838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1A16632-F67E-4E15-A398-F67A9371C19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8A21E82-0761-484E-BAAE-3DA9DCF1A52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164995</xdr:rowOff>
    </xdr:from>
    <xdr:to>
      <xdr:col>55</xdr:col>
      <xdr:colOff>50800</xdr:colOff>
      <xdr:row>62</xdr:row>
      <xdr:rowOff>95145</xdr:rowOff>
    </xdr:to>
    <xdr:sp macro="" textlink="">
      <xdr:nvSpPr>
        <xdr:cNvPr id="245" name="楕円 244">
          <a:extLst>
            <a:ext uri="{FF2B5EF4-FFF2-40B4-BE49-F238E27FC236}">
              <a16:creationId xmlns:a16="http://schemas.microsoft.com/office/drawing/2014/main" id="{311D7B02-6C98-4E73-BEC9-FD013EE48902}"/>
            </a:ext>
          </a:extLst>
        </xdr:cNvPr>
        <xdr:cNvSpPr/>
      </xdr:nvSpPr>
      <xdr:spPr>
        <a:xfrm>
          <a:off x="10426700" y="1062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16422</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656477E8-7334-444B-AFE9-F8280EB2D125}"/>
            </a:ext>
          </a:extLst>
        </xdr:cNvPr>
        <xdr:cNvSpPr txBox="1"/>
      </xdr:nvSpPr>
      <xdr:spPr>
        <a:xfrm>
          <a:off x="10515600" y="10474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167424</xdr:rowOff>
    </xdr:from>
    <xdr:to>
      <xdr:col>50</xdr:col>
      <xdr:colOff>165100</xdr:colOff>
      <xdr:row>62</xdr:row>
      <xdr:rowOff>97574</xdr:rowOff>
    </xdr:to>
    <xdr:sp macro="" textlink="">
      <xdr:nvSpPr>
        <xdr:cNvPr id="247" name="楕円 246">
          <a:extLst>
            <a:ext uri="{FF2B5EF4-FFF2-40B4-BE49-F238E27FC236}">
              <a16:creationId xmlns:a16="http://schemas.microsoft.com/office/drawing/2014/main" id="{E78C4343-D7E2-4C90-AB45-D3658CE46D63}"/>
            </a:ext>
          </a:extLst>
        </xdr:cNvPr>
        <xdr:cNvSpPr/>
      </xdr:nvSpPr>
      <xdr:spPr>
        <a:xfrm>
          <a:off x="9588500" y="1062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44345</xdr:rowOff>
    </xdr:from>
    <xdr:to>
      <xdr:col>55</xdr:col>
      <xdr:colOff>0</xdr:colOff>
      <xdr:row>62</xdr:row>
      <xdr:rowOff>46774</xdr:rowOff>
    </xdr:to>
    <xdr:cxnSp macro="">
      <xdr:nvCxnSpPr>
        <xdr:cNvPr id="248" name="直線コネクタ 247">
          <a:extLst>
            <a:ext uri="{FF2B5EF4-FFF2-40B4-BE49-F238E27FC236}">
              <a16:creationId xmlns:a16="http://schemas.microsoft.com/office/drawing/2014/main" id="{180A8F8D-2E49-4D4E-96A1-33C65E26C413}"/>
            </a:ext>
          </a:extLst>
        </xdr:cNvPr>
        <xdr:cNvCxnSpPr/>
      </xdr:nvCxnSpPr>
      <xdr:spPr>
        <a:xfrm flipV="1">
          <a:off x="9639300" y="10674245"/>
          <a:ext cx="838200" cy="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815</xdr:rowOff>
    </xdr:from>
    <xdr:to>
      <xdr:col>46</xdr:col>
      <xdr:colOff>38100</xdr:colOff>
      <xdr:row>62</xdr:row>
      <xdr:rowOff>102415</xdr:rowOff>
    </xdr:to>
    <xdr:sp macro="" textlink="">
      <xdr:nvSpPr>
        <xdr:cNvPr id="249" name="楕円 248">
          <a:extLst>
            <a:ext uri="{FF2B5EF4-FFF2-40B4-BE49-F238E27FC236}">
              <a16:creationId xmlns:a16="http://schemas.microsoft.com/office/drawing/2014/main" id="{D6C23542-847C-4549-858A-1FEDD2A004A1}"/>
            </a:ext>
          </a:extLst>
        </xdr:cNvPr>
        <xdr:cNvSpPr/>
      </xdr:nvSpPr>
      <xdr:spPr>
        <a:xfrm>
          <a:off x="8699500" y="106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46774</xdr:rowOff>
    </xdr:from>
    <xdr:to>
      <xdr:col>50</xdr:col>
      <xdr:colOff>114300</xdr:colOff>
      <xdr:row>62</xdr:row>
      <xdr:rowOff>51615</xdr:rowOff>
    </xdr:to>
    <xdr:cxnSp macro="">
      <xdr:nvCxnSpPr>
        <xdr:cNvPr id="250" name="直線コネクタ 249">
          <a:extLst>
            <a:ext uri="{FF2B5EF4-FFF2-40B4-BE49-F238E27FC236}">
              <a16:creationId xmlns:a16="http://schemas.microsoft.com/office/drawing/2014/main" id="{216CE703-D093-4804-B8A4-118DFCEE8314}"/>
            </a:ext>
          </a:extLst>
        </xdr:cNvPr>
        <xdr:cNvCxnSpPr/>
      </xdr:nvCxnSpPr>
      <xdr:spPr>
        <a:xfrm flipV="1">
          <a:off x="8750300" y="10676674"/>
          <a:ext cx="889000" cy="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2890</xdr:rowOff>
    </xdr:from>
    <xdr:to>
      <xdr:col>41</xdr:col>
      <xdr:colOff>101600</xdr:colOff>
      <xdr:row>62</xdr:row>
      <xdr:rowOff>104490</xdr:rowOff>
    </xdr:to>
    <xdr:sp macro="" textlink="">
      <xdr:nvSpPr>
        <xdr:cNvPr id="251" name="楕円 250">
          <a:extLst>
            <a:ext uri="{FF2B5EF4-FFF2-40B4-BE49-F238E27FC236}">
              <a16:creationId xmlns:a16="http://schemas.microsoft.com/office/drawing/2014/main" id="{95F24216-32EC-4F6A-A1F7-C205F2936AD9}"/>
            </a:ext>
          </a:extLst>
        </xdr:cNvPr>
        <xdr:cNvSpPr/>
      </xdr:nvSpPr>
      <xdr:spPr>
        <a:xfrm>
          <a:off x="7810500" y="1063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51615</xdr:rowOff>
    </xdr:from>
    <xdr:to>
      <xdr:col>45</xdr:col>
      <xdr:colOff>177800</xdr:colOff>
      <xdr:row>62</xdr:row>
      <xdr:rowOff>53690</xdr:rowOff>
    </xdr:to>
    <xdr:cxnSp macro="">
      <xdr:nvCxnSpPr>
        <xdr:cNvPr id="252" name="直線コネクタ 251">
          <a:extLst>
            <a:ext uri="{FF2B5EF4-FFF2-40B4-BE49-F238E27FC236}">
              <a16:creationId xmlns:a16="http://schemas.microsoft.com/office/drawing/2014/main" id="{9C619390-5403-495F-B614-21A62831500C}"/>
            </a:ext>
          </a:extLst>
        </xdr:cNvPr>
        <xdr:cNvCxnSpPr/>
      </xdr:nvCxnSpPr>
      <xdr:spPr>
        <a:xfrm flipV="1">
          <a:off x="7861300" y="10681515"/>
          <a:ext cx="889000" cy="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10066</xdr:rowOff>
    </xdr:from>
    <xdr:to>
      <xdr:col>36</xdr:col>
      <xdr:colOff>165100</xdr:colOff>
      <xdr:row>62</xdr:row>
      <xdr:rowOff>111666</xdr:rowOff>
    </xdr:to>
    <xdr:sp macro="" textlink="">
      <xdr:nvSpPr>
        <xdr:cNvPr id="253" name="楕円 252">
          <a:extLst>
            <a:ext uri="{FF2B5EF4-FFF2-40B4-BE49-F238E27FC236}">
              <a16:creationId xmlns:a16="http://schemas.microsoft.com/office/drawing/2014/main" id="{59026624-46EF-455A-8D54-0504F4E8E769}"/>
            </a:ext>
          </a:extLst>
        </xdr:cNvPr>
        <xdr:cNvSpPr/>
      </xdr:nvSpPr>
      <xdr:spPr>
        <a:xfrm>
          <a:off x="6921500" y="106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53690</xdr:rowOff>
    </xdr:from>
    <xdr:to>
      <xdr:col>41</xdr:col>
      <xdr:colOff>50800</xdr:colOff>
      <xdr:row>62</xdr:row>
      <xdr:rowOff>60866</xdr:rowOff>
    </xdr:to>
    <xdr:cxnSp macro="">
      <xdr:nvCxnSpPr>
        <xdr:cNvPr id="254" name="直線コネクタ 253">
          <a:extLst>
            <a:ext uri="{FF2B5EF4-FFF2-40B4-BE49-F238E27FC236}">
              <a16:creationId xmlns:a16="http://schemas.microsoft.com/office/drawing/2014/main" id="{F5F878EA-F005-4760-AC38-3794508E9DA0}"/>
            </a:ext>
          </a:extLst>
        </xdr:cNvPr>
        <xdr:cNvCxnSpPr/>
      </xdr:nvCxnSpPr>
      <xdr:spPr>
        <a:xfrm flipV="1">
          <a:off x="6972300" y="10683590"/>
          <a:ext cx="889000" cy="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130998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CEFFA4EA-BFFE-42DC-BED8-ACA5ED53431A}"/>
            </a:ext>
          </a:extLst>
        </xdr:cNvPr>
        <xdr:cNvSpPr txBox="1"/>
      </xdr:nvSpPr>
      <xdr:spPr>
        <a:xfrm>
          <a:off x="9281505" y="107608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98167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0A7CB63E-D3A4-4026-B400-EC76A9C0050A}"/>
            </a:ext>
          </a:extLst>
        </xdr:cNvPr>
        <xdr:cNvSpPr txBox="1"/>
      </xdr:nvSpPr>
      <xdr:spPr>
        <a:xfrm>
          <a:off x="84052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141773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CC2829C9-02DD-44A6-884F-BDFC0EDEA99C}"/>
            </a:ext>
          </a:extLst>
        </xdr:cNvPr>
        <xdr:cNvSpPr txBox="1"/>
      </xdr:nvSpPr>
      <xdr:spPr>
        <a:xfrm>
          <a:off x="7516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152161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3A78CC1C-F128-400E-8F33-FEC378689A58}"/>
            </a:ext>
          </a:extLst>
        </xdr:cNvPr>
        <xdr:cNvSpPr txBox="1"/>
      </xdr:nvSpPr>
      <xdr:spPr>
        <a:xfrm>
          <a:off x="6627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114101</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B96C5049-D9EA-4CBF-B521-0310C365C554}"/>
            </a:ext>
          </a:extLst>
        </xdr:cNvPr>
        <xdr:cNvSpPr txBox="1"/>
      </xdr:nvSpPr>
      <xdr:spPr>
        <a:xfrm>
          <a:off x="9281505" y="10401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118942</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22BF8D91-A090-410E-ABD8-3F3AF583B93B}"/>
            </a:ext>
          </a:extLst>
        </xdr:cNvPr>
        <xdr:cNvSpPr txBox="1"/>
      </xdr:nvSpPr>
      <xdr:spPr>
        <a:xfrm>
          <a:off x="8405205" y="10405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121017</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2560D29A-1999-4874-875F-4FA83D56D9DB}"/>
            </a:ext>
          </a:extLst>
        </xdr:cNvPr>
        <xdr:cNvSpPr txBox="1"/>
      </xdr:nvSpPr>
      <xdr:spPr>
        <a:xfrm>
          <a:off x="7516205" y="104080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128193</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62B72D3B-B781-478E-9C22-C9187BE5C634}"/>
            </a:ext>
          </a:extLst>
        </xdr:cNvPr>
        <xdr:cNvSpPr txBox="1"/>
      </xdr:nvSpPr>
      <xdr:spPr>
        <a:xfrm>
          <a:off x="6627205" y="104151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148A03EE-C12F-4B01-A31E-B7DFBF089BE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2C092EF7-EDC3-4ECA-9FF0-E848125D1BF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2F642352-85C7-4C3F-9276-3B40145B909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FBCC7CE3-B6B1-448A-9E11-E7CD67D2033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C278C86A-CB69-47E0-B4C1-4A1D492AC62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4BFDB96D-0617-40F4-8AEB-DBF2F1E485B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DC811FD0-92E7-45AA-8408-001AF80E0B9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35A3D915-62CB-48D3-9F0A-893F6C50CE1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FDD5BB8F-C91A-48F5-947B-A2139727922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8E969C87-2531-4016-A6DE-7E95C3371DE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2197D687-2DA4-4BCE-A8AB-A4B5D9E07E4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3F9A0247-3896-4987-99BF-A4BCF953E64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F4CED5F6-7A95-46A1-9A66-9EAD32D3515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38633D78-368E-4502-B97B-20925C3BBE3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BD814AC8-333B-4895-9B6F-D705C78087E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5F801238-3215-47B9-97E8-814EA9DCBCE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AD4336AC-AEBC-4B0A-8ABF-D490C30D62F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BFE248FA-DD56-4743-B8A0-C255D16735E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CDF8DF6D-4F8C-43C9-81FF-B3D96142D21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459EE174-8514-4E6F-83FF-4F29891959F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92228848-2D74-4820-8ED7-27137A31C50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60FB79B7-2753-4AAE-9EAD-0415D419ED8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21A7F3A7-93CC-4995-9587-39A3EEDA030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B14BE046-50C9-4241-884B-850EDCE3972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1765948B-1FAA-4395-925A-AB982A362B54}"/>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613E4107-E1B8-47D9-B9DA-34698513C838}"/>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2AB81C75-2790-49F8-A88E-8744EA27F0F5}"/>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B311FC3A-748B-4DF3-AB94-78B4F145B66D}"/>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7D9B625A-4EAC-43F2-B8BB-EBD007902F89}"/>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146702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192998F5-D4DB-4FDD-8A4E-EEAC1F894289}"/>
            </a:ext>
          </a:extLst>
        </xdr:cNvPr>
        <xdr:cNvSpPr txBox="1"/>
      </xdr:nvSpPr>
      <xdr:spPr>
        <a:xfrm>
          <a:off x="4673600" y="1403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3DE2748D-49E7-4A99-9FCF-E1459E4E8A71}"/>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742DCFBE-6312-4D1C-9752-7404FA496D73}"/>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C8C7487C-7586-4D01-AC8C-AE05B7D9B297}"/>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6944F6DB-A968-4466-8345-60B75E92E511}"/>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3672ADDE-5953-40E7-9816-8FCA6DFA52F3}"/>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C17F14F9-AEAE-4352-9E10-A0B8FDB5C38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9A7628D0-C216-4FCD-958F-AA5EEF35B2D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5A746B6-7AE5-4E5E-910B-C1A392EED41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B30502F-C294-4A8E-8BC5-54A31B3A64C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A4AB684-1EA9-4E53-8C77-AF63370985B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82550</xdr:rowOff>
    </xdr:from>
    <xdr:to>
      <xdr:col>24</xdr:col>
      <xdr:colOff>114300</xdr:colOff>
      <xdr:row>82</xdr:row>
      <xdr:rowOff>12700</xdr:rowOff>
    </xdr:to>
    <xdr:sp macro="" textlink="">
      <xdr:nvSpPr>
        <xdr:cNvPr id="303" name="楕円 302">
          <a:extLst>
            <a:ext uri="{FF2B5EF4-FFF2-40B4-BE49-F238E27FC236}">
              <a16:creationId xmlns:a16="http://schemas.microsoft.com/office/drawing/2014/main" id="{E054B3A1-5497-4D11-9915-08730437805E}"/>
            </a:ext>
          </a:extLst>
        </xdr:cNvPr>
        <xdr:cNvSpPr/>
      </xdr:nvSpPr>
      <xdr:spPr>
        <a:xfrm>
          <a:off x="4584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105427</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2051919B-B14E-404A-A345-6146FB0F973F}"/>
            </a:ext>
          </a:extLst>
        </xdr:cNvPr>
        <xdr:cNvSpPr txBox="1"/>
      </xdr:nvSpPr>
      <xdr:spPr>
        <a:xfrm>
          <a:off x="4673600"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48261</xdr:rowOff>
    </xdr:from>
    <xdr:to>
      <xdr:col>20</xdr:col>
      <xdr:colOff>38100</xdr:colOff>
      <xdr:row>81</xdr:row>
      <xdr:rowOff>149861</xdr:rowOff>
    </xdr:to>
    <xdr:sp macro="" textlink="">
      <xdr:nvSpPr>
        <xdr:cNvPr id="305" name="楕円 304">
          <a:extLst>
            <a:ext uri="{FF2B5EF4-FFF2-40B4-BE49-F238E27FC236}">
              <a16:creationId xmlns:a16="http://schemas.microsoft.com/office/drawing/2014/main" id="{6E3299EB-A60B-4E45-81B7-BC470F583BA3}"/>
            </a:ext>
          </a:extLst>
        </xdr:cNvPr>
        <xdr:cNvSpPr/>
      </xdr:nvSpPr>
      <xdr:spPr>
        <a:xfrm>
          <a:off x="37465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99061</xdr:rowOff>
    </xdr:from>
    <xdr:to>
      <xdr:col>24</xdr:col>
      <xdr:colOff>63500</xdr:colOff>
      <xdr:row>81</xdr:row>
      <xdr:rowOff>133350</xdr:rowOff>
    </xdr:to>
    <xdr:cxnSp macro="">
      <xdr:nvCxnSpPr>
        <xdr:cNvPr id="306" name="直線コネクタ 305">
          <a:extLst>
            <a:ext uri="{FF2B5EF4-FFF2-40B4-BE49-F238E27FC236}">
              <a16:creationId xmlns:a16="http://schemas.microsoft.com/office/drawing/2014/main" id="{A528FCF1-62AC-4B2C-B476-18AE6EABA4A5}"/>
            </a:ext>
          </a:extLst>
        </xdr:cNvPr>
        <xdr:cNvCxnSpPr/>
      </xdr:nvCxnSpPr>
      <xdr:spPr>
        <a:xfrm>
          <a:off x="3797300" y="139865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6350</xdr:rowOff>
    </xdr:from>
    <xdr:to>
      <xdr:col>15</xdr:col>
      <xdr:colOff>101600</xdr:colOff>
      <xdr:row>81</xdr:row>
      <xdr:rowOff>107950</xdr:rowOff>
    </xdr:to>
    <xdr:sp macro="" textlink="">
      <xdr:nvSpPr>
        <xdr:cNvPr id="307" name="楕円 306">
          <a:extLst>
            <a:ext uri="{FF2B5EF4-FFF2-40B4-BE49-F238E27FC236}">
              <a16:creationId xmlns:a16="http://schemas.microsoft.com/office/drawing/2014/main" id="{73188716-B470-4CA1-BC5D-9B76EC3E2090}"/>
            </a:ext>
          </a:extLst>
        </xdr:cNvPr>
        <xdr:cNvSpPr/>
      </xdr:nvSpPr>
      <xdr:spPr>
        <a:xfrm>
          <a:off x="2857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57150</xdr:rowOff>
    </xdr:from>
    <xdr:to>
      <xdr:col>19</xdr:col>
      <xdr:colOff>177800</xdr:colOff>
      <xdr:row>81</xdr:row>
      <xdr:rowOff>99061</xdr:rowOff>
    </xdr:to>
    <xdr:cxnSp macro="">
      <xdr:nvCxnSpPr>
        <xdr:cNvPr id="308" name="直線コネクタ 307">
          <a:extLst>
            <a:ext uri="{FF2B5EF4-FFF2-40B4-BE49-F238E27FC236}">
              <a16:creationId xmlns:a16="http://schemas.microsoft.com/office/drawing/2014/main" id="{217CF0E8-7707-4461-85DE-720542D81764}"/>
            </a:ext>
          </a:extLst>
        </xdr:cNvPr>
        <xdr:cNvCxnSpPr/>
      </xdr:nvCxnSpPr>
      <xdr:spPr>
        <a:xfrm>
          <a:off x="2908300" y="139446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122555</xdr:rowOff>
    </xdr:from>
    <xdr:to>
      <xdr:col>10</xdr:col>
      <xdr:colOff>165100</xdr:colOff>
      <xdr:row>81</xdr:row>
      <xdr:rowOff>52705</xdr:rowOff>
    </xdr:to>
    <xdr:sp macro="" textlink="">
      <xdr:nvSpPr>
        <xdr:cNvPr id="309" name="楕円 308">
          <a:extLst>
            <a:ext uri="{FF2B5EF4-FFF2-40B4-BE49-F238E27FC236}">
              <a16:creationId xmlns:a16="http://schemas.microsoft.com/office/drawing/2014/main" id="{B1A92951-7B64-4C35-87C0-0A2A7C85B186}"/>
            </a:ext>
          </a:extLst>
        </xdr:cNvPr>
        <xdr:cNvSpPr/>
      </xdr:nvSpPr>
      <xdr:spPr>
        <a:xfrm>
          <a:off x="19685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1905</xdr:rowOff>
    </xdr:from>
    <xdr:to>
      <xdr:col>15</xdr:col>
      <xdr:colOff>50800</xdr:colOff>
      <xdr:row>81</xdr:row>
      <xdr:rowOff>57150</xdr:rowOff>
    </xdr:to>
    <xdr:cxnSp macro="">
      <xdr:nvCxnSpPr>
        <xdr:cNvPr id="310" name="直線コネクタ 309">
          <a:extLst>
            <a:ext uri="{FF2B5EF4-FFF2-40B4-BE49-F238E27FC236}">
              <a16:creationId xmlns:a16="http://schemas.microsoft.com/office/drawing/2014/main" id="{4B899C59-DAD7-4F07-A95E-60EC1A6C6C5F}"/>
            </a:ext>
          </a:extLst>
        </xdr:cNvPr>
        <xdr:cNvCxnSpPr/>
      </xdr:nvCxnSpPr>
      <xdr:spPr>
        <a:xfrm>
          <a:off x="2019300" y="1388935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78739</xdr:rowOff>
    </xdr:from>
    <xdr:to>
      <xdr:col>6</xdr:col>
      <xdr:colOff>38100</xdr:colOff>
      <xdr:row>81</xdr:row>
      <xdr:rowOff>8889</xdr:rowOff>
    </xdr:to>
    <xdr:sp macro="" textlink="">
      <xdr:nvSpPr>
        <xdr:cNvPr id="311" name="楕円 310">
          <a:extLst>
            <a:ext uri="{FF2B5EF4-FFF2-40B4-BE49-F238E27FC236}">
              <a16:creationId xmlns:a16="http://schemas.microsoft.com/office/drawing/2014/main" id="{3E650012-DF55-4570-B9D7-A950BB856CE6}"/>
            </a:ext>
          </a:extLst>
        </xdr:cNvPr>
        <xdr:cNvSpPr/>
      </xdr:nvSpPr>
      <xdr:spPr>
        <a:xfrm>
          <a:off x="1079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129539</xdr:rowOff>
    </xdr:from>
    <xdr:to>
      <xdr:col>10</xdr:col>
      <xdr:colOff>114300</xdr:colOff>
      <xdr:row>81</xdr:row>
      <xdr:rowOff>1905</xdr:rowOff>
    </xdr:to>
    <xdr:cxnSp macro="">
      <xdr:nvCxnSpPr>
        <xdr:cNvPr id="312" name="直線コネクタ 311">
          <a:extLst>
            <a:ext uri="{FF2B5EF4-FFF2-40B4-BE49-F238E27FC236}">
              <a16:creationId xmlns:a16="http://schemas.microsoft.com/office/drawing/2014/main" id="{A2C7C583-9ACE-4FC0-8F70-0BA72BA931CE}"/>
            </a:ext>
          </a:extLst>
        </xdr:cNvPr>
        <xdr:cNvCxnSpPr/>
      </xdr:nvCxnSpPr>
      <xdr:spPr>
        <a:xfrm>
          <a:off x="1130300" y="138455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313" name="n_1aveValue【公営住宅】&#10;有形固定資産減価償却率">
          <a:extLst>
            <a:ext uri="{FF2B5EF4-FFF2-40B4-BE49-F238E27FC236}">
              <a16:creationId xmlns:a16="http://schemas.microsoft.com/office/drawing/2014/main" id="{FFD6E8E6-D694-43D5-8EFD-BF2CED3B4809}"/>
            </a:ext>
          </a:extLst>
        </xdr:cNvPr>
        <xdr:cNvSpPr txBox="1"/>
      </xdr:nvSpPr>
      <xdr:spPr>
        <a:xfrm>
          <a:off x="3582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14" name="n_2aveValue【公営住宅】&#10;有形固定資産減価償却率">
          <a:extLst>
            <a:ext uri="{FF2B5EF4-FFF2-40B4-BE49-F238E27FC236}">
              <a16:creationId xmlns:a16="http://schemas.microsoft.com/office/drawing/2014/main" id="{E2EBB293-89AD-4711-B7C7-C5931A70C443}"/>
            </a:ext>
          </a:extLst>
        </xdr:cNvPr>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66691</xdr:rowOff>
    </xdr:from>
    <xdr:ext cx="405111" cy="259045"/>
    <xdr:sp macro="" textlink="">
      <xdr:nvSpPr>
        <xdr:cNvPr id="315" name="n_3aveValue【公営住宅】&#10;有形固定資産減価償却率">
          <a:extLst>
            <a:ext uri="{FF2B5EF4-FFF2-40B4-BE49-F238E27FC236}">
              <a16:creationId xmlns:a16="http://schemas.microsoft.com/office/drawing/2014/main" id="{1E29F466-0439-436F-944E-8C8DDFDC4254}"/>
            </a:ext>
          </a:extLst>
        </xdr:cNvPr>
        <xdr:cNvSpPr txBox="1"/>
      </xdr:nvSpPr>
      <xdr:spPr>
        <a:xfrm>
          <a:off x="1816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16" name="n_4aveValue【公営住宅】&#10;有形固定資産減価償却率">
          <a:extLst>
            <a:ext uri="{FF2B5EF4-FFF2-40B4-BE49-F238E27FC236}">
              <a16:creationId xmlns:a16="http://schemas.microsoft.com/office/drawing/2014/main" id="{0C95C502-0EBD-478C-A630-DD63E2042F86}"/>
            </a:ext>
          </a:extLst>
        </xdr:cNvPr>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166388</xdr:rowOff>
    </xdr:from>
    <xdr:ext cx="405111" cy="259045"/>
    <xdr:sp macro="" textlink="">
      <xdr:nvSpPr>
        <xdr:cNvPr id="317" name="n_1mainValue【公営住宅】&#10;有形固定資産減価償却率">
          <a:extLst>
            <a:ext uri="{FF2B5EF4-FFF2-40B4-BE49-F238E27FC236}">
              <a16:creationId xmlns:a16="http://schemas.microsoft.com/office/drawing/2014/main" id="{D687BCD0-B710-46AF-B71A-EC4C9A8ADC09}"/>
            </a:ext>
          </a:extLst>
        </xdr:cNvPr>
        <xdr:cNvSpPr txBox="1"/>
      </xdr:nvSpPr>
      <xdr:spPr>
        <a:xfrm>
          <a:off x="35820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124477</xdr:rowOff>
    </xdr:from>
    <xdr:ext cx="405111" cy="259045"/>
    <xdr:sp macro="" textlink="">
      <xdr:nvSpPr>
        <xdr:cNvPr id="318" name="n_2mainValue【公営住宅】&#10;有形固定資産減価償却率">
          <a:extLst>
            <a:ext uri="{FF2B5EF4-FFF2-40B4-BE49-F238E27FC236}">
              <a16:creationId xmlns:a16="http://schemas.microsoft.com/office/drawing/2014/main" id="{8B0466C6-D965-46ED-8895-D9029081CF6E}"/>
            </a:ext>
          </a:extLst>
        </xdr:cNvPr>
        <xdr:cNvSpPr txBox="1"/>
      </xdr:nvSpPr>
      <xdr:spPr>
        <a:xfrm>
          <a:off x="2705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69232</xdr:rowOff>
    </xdr:from>
    <xdr:ext cx="405111" cy="259045"/>
    <xdr:sp macro="" textlink="">
      <xdr:nvSpPr>
        <xdr:cNvPr id="319" name="n_3mainValue【公営住宅】&#10;有形固定資産減価償却率">
          <a:extLst>
            <a:ext uri="{FF2B5EF4-FFF2-40B4-BE49-F238E27FC236}">
              <a16:creationId xmlns:a16="http://schemas.microsoft.com/office/drawing/2014/main" id="{6B70BD57-C6B0-480D-B05F-D4D2074DF694}"/>
            </a:ext>
          </a:extLst>
        </xdr:cNvPr>
        <xdr:cNvSpPr txBox="1"/>
      </xdr:nvSpPr>
      <xdr:spPr>
        <a:xfrm>
          <a:off x="1816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25416</xdr:rowOff>
    </xdr:from>
    <xdr:ext cx="405111" cy="259045"/>
    <xdr:sp macro="" textlink="">
      <xdr:nvSpPr>
        <xdr:cNvPr id="320" name="n_4mainValue【公営住宅】&#10;有形固定資産減価償却率">
          <a:extLst>
            <a:ext uri="{FF2B5EF4-FFF2-40B4-BE49-F238E27FC236}">
              <a16:creationId xmlns:a16="http://schemas.microsoft.com/office/drawing/2014/main" id="{7936755C-492F-4B9C-A387-868D54FBE1DC}"/>
            </a:ext>
          </a:extLst>
        </xdr:cNvPr>
        <xdr:cNvSpPr txBox="1"/>
      </xdr:nvSpPr>
      <xdr:spPr>
        <a:xfrm>
          <a:off x="927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CCCAEEC5-E25A-4FC7-AB48-D4133C0A960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E0D64F45-2556-4DCA-9725-D4C0F59E239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7998957F-B84F-4369-8D74-7A1E636ADC9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EE6A89E8-B8E3-40D4-860F-E8C7797C8CC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216A5CF9-F08F-424E-9BD6-B87F3EB2A53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2528B9D7-2AFB-495E-B0E6-BD34F9BA607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7A968F58-379A-4E72-AA59-432CB1B9DA8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8D454D81-8E68-4309-B9D3-A2EBAAF9DB2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FED0709-C07C-438C-953B-0F6D721F474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22C991AD-B362-4486-9CF7-33AC03A96A0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F9DA0B14-36D5-4F5B-8959-31805CA7C297}"/>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CD9BF2AA-306D-44C1-AE05-9046C679F4EB}"/>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0D64EFFC-7E54-4464-959C-A812D3A1A313}"/>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A596BFA6-35EF-4367-A1EA-1FE57BFF75D6}"/>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A4FB2919-B311-4744-AA07-559299AD4B1F}"/>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2477FB1C-089D-4641-BD8D-07C161800EA7}"/>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8CE81A97-BD2D-4FD1-88C6-1B91433B2602}"/>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CF8CE827-ABC4-4A62-847C-D890B2FCA3B9}"/>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9891F392-BD1E-4BB9-8346-E994D21D3F92}"/>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F275E9DF-0AC2-4C3B-B4E7-1A37C31C5B67}"/>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50349CFC-F3D8-4DC3-BBDC-FA926896FE59}"/>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57B9BDFB-0F59-4AB8-80BB-78929AA9C2F2}"/>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7CF68D30-5874-461B-9FCD-ADFB7EEA38C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840F8D28-43C4-4570-BE16-35BFAA52C4F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66798949-06E4-454E-A4FE-796C8C3B094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EF10F14D-357C-4D17-A649-1389454739FB}"/>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A578E2DD-9FB7-4F49-8D41-0B35E9393446}"/>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FCD4EF14-9530-4137-AB1D-0BFF1EF74B0E}"/>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1BE59478-8504-4216-A08A-76FDBE8B681C}"/>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CA323CA6-7258-4ED6-BC6C-BF2EC4AFF5DC}"/>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51" name="【公営住宅】&#10;一人当たり面積平均値テキスト">
          <a:extLst>
            <a:ext uri="{FF2B5EF4-FFF2-40B4-BE49-F238E27FC236}">
              <a16:creationId xmlns:a16="http://schemas.microsoft.com/office/drawing/2014/main" id="{6FB0B7A2-FD82-4A74-B428-4F23AD8467E4}"/>
            </a:ext>
          </a:extLst>
        </xdr:cNvPr>
        <xdr:cNvSpPr txBox="1"/>
      </xdr:nvSpPr>
      <xdr:spPr>
        <a:xfrm>
          <a:off x="10515600" y="14227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39FC7202-F018-4A2E-8424-B9F7F4CB0FD1}"/>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A8FBD9DA-192A-43CE-B2A0-6F27D89EF94F}"/>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5DB87994-0C7F-4E15-A71C-E90342C3133D}"/>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D6F10E9B-605F-49EA-83A8-EA4FD97D3FDF}"/>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D8D3D2D2-F4CE-4568-B3A9-6D17F0F9CAB4}"/>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364E1415-4E16-4D27-A874-6256907E2CE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8A9BD158-4205-4119-935E-45682C9E8D2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8204F6D-FF13-43F5-9D75-F80DBDB9F4F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6CFDC12A-CA6D-4C8D-A5D6-24C422C75FF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95223351-1D0B-4051-802E-87B5939E2CF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40314</xdr:rowOff>
    </xdr:from>
    <xdr:to>
      <xdr:col>55</xdr:col>
      <xdr:colOff>50800</xdr:colOff>
      <xdr:row>84</xdr:row>
      <xdr:rowOff>141914</xdr:rowOff>
    </xdr:to>
    <xdr:sp macro="" textlink="">
      <xdr:nvSpPr>
        <xdr:cNvPr id="362" name="楕円 361">
          <a:extLst>
            <a:ext uri="{FF2B5EF4-FFF2-40B4-BE49-F238E27FC236}">
              <a16:creationId xmlns:a16="http://schemas.microsoft.com/office/drawing/2014/main" id="{3FB42A16-9973-466A-A673-7A1E1CBB1B47}"/>
            </a:ext>
          </a:extLst>
        </xdr:cNvPr>
        <xdr:cNvSpPr/>
      </xdr:nvSpPr>
      <xdr:spPr>
        <a:xfrm>
          <a:off x="10426700" y="1444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18741</xdr:rowOff>
    </xdr:from>
    <xdr:ext cx="469744" cy="259045"/>
    <xdr:sp macro="" textlink="">
      <xdr:nvSpPr>
        <xdr:cNvPr id="363" name="【公営住宅】&#10;一人当たり面積該当値テキスト">
          <a:extLst>
            <a:ext uri="{FF2B5EF4-FFF2-40B4-BE49-F238E27FC236}">
              <a16:creationId xmlns:a16="http://schemas.microsoft.com/office/drawing/2014/main" id="{2A732514-F4AF-4E54-96C7-43103B735A7D}"/>
            </a:ext>
          </a:extLst>
        </xdr:cNvPr>
        <xdr:cNvSpPr txBox="1"/>
      </xdr:nvSpPr>
      <xdr:spPr>
        <a:xfrm>
          <a:off x="10515600" y="1442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38790</xdr:rowOff>
    </xdr:from>
    <xdr:to>
      <xdr:col>50</xdr:col>
      <xdr:colOff>165100</xdr:colOff>
      <xdr:row>84</xdr:row>
      <xdr:rowOff>140390</xdr:rowOff>
    </xdr:to>
    <xdr:sp macro="" textlink="">
      <xdr:nvSpPr>
        <xdr:cNvPr id="364" name="楕円 363">
          <a:extLst>
            <a:ext uri="{FF2B5EF4-FFF2-40B4-BE49-F238E27FC236}">
              <a16:creationId xmlns:a16="http://schemas.microsoft.com/office/drawing/2014/main" id="{28C92BEA-408F-483C-AAA2-EC8BEEE2D8C6}"/>
            </a:ext>
          </a:extLst>
        </xdr:cNvPr>
        <xdr:cNvSpPr/>
      </xdr:nvSpPr>
      <xdr:spPr>
        <a:xfrm>
          <a:off x="9588500" y="1444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89590</xdr:rowOff>
    </xdr:from>
    <xdr:to>
      <xdr:col>55</xdr:col>
      <xdr:colOff>0</xdr:colOff>
      <xdr:row>84</xdr:row>
      <xdr:rowOff>91114</xdr:rowOff>
    </xdr:to>
    <xdr:cxnSp macro="">
      <xdr:nvCxnSpPr>
        <xdr:cNvPr id="365" name="直線コネクタ 364">
          <a:extLst>
            <a:ext uri="{FF2B5EF4-FFF2-40B4-BE49-F238E27FC236}">
              <a16:creationId xmlns:a16="http://schemas.microsoft.com/office/drawing/2014/main" id="{33FE0B72-63D1-400F-A95E-0C6F0D5A311E}"/>
            </a:ext>
          </a:extLst>
        </xdr:cNvPr>
        <xdr:cNvCxnSpPr/>
      </xdr:nvCxnSpPr>
      <xdr:spPr>
        <a:xfrm>
          <a:off x="9639300" y="1449139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37810</xdr:rowOff>
    </xdr:from>
    <xdr:to>
      <xdr:col>46</xdr:col>
      <xdr:colOff>38100</xdr:colOff>
      <xdr:row>84</xdr:row>
      <xdr:rowOff>139410</xdr:rowOff>
    </xdr:to>
    <xdr:sp macro="" textlink="">
      <xdr:nvSpPr>
        <xdr:cNvPr id="366" name="楕円 365">
          <a:extLst>
            <a:ext uri="{FF2B5EF4-FFF2-40B4-BE49-F238E27FC236}">
              <a16:creationId xmlns:a16="http://schemas.microsoft.com/office/drawing/2014/main" id="{B0AC3C9D-7363-4702-B6B4-1B2BA6AC0755}"/>
            </a:ext>
          </a:extLst>
        </xdr:cNvPr>
        <xdr:cNvSpPr/>
      </xdr:nvSpPr>
      <xdr:spPr>
        <a:xfrm>
          <a:off x="8699500" y="144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88610</xdr:rowOff>
    </xdr:from>
    <xdr:to>
      <xdr:col>50</xdr:col>
      <xdr:colOff>114300</xdr:colOff>
      <xdr:row>84</xdr:row>
      <xdr:rowOff>89590</xdr:rowOff>
    </xdr:to>
    <xdr:cxnSp macro="">
      <xdr:nvCxnSpPr>
        <xdr:cNvPr id="367" name="直線コネクタ 366">
          <a:extLst>
            <a:ext uri="{FF2B5EF4-FFF2-40B4-BE49-F238E27FC236}">
              <a16:creationId xmlns:a16="http://schemas.microsoft.com/office/drawing/2014/main" id="{78B4762C-0457-4A18-93BC-576AC4B80FE7}"/>
            </a:ext>
          </a:extLst>
        </xdr:cNvPr>
        <xdr:cNvCxnSpPr/>
      </xdr:nvCxnSpPr>
      <xdr:spPr>
        <a:xfrm>
          <a:off x="8750300" y="14490410"/>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45757</xdr:rowOff>
    </xdr:from>
    <xdr:to>
      <xdr:col>41</xdr:col>
      <xdr:colOff>101600</xdr:colOff>
      <xdr:row>84</xdr:row>
      <xdr:rowOff>147357</xdr:rowOff>
    </xdr:to>
    <xdr:sp macro="" textlink="">
      <xdr:nvSpPr>
        <xdr:cNvPr id="368" name="楕円 367">
          <a:extLst>
            <a:ext uri="{FF2B5EF4-FFF2-40B4-BE49-F238E27FC236}">
              <a16:creationId xmlns:a16="http://schemas.microsoft.com/office/drawing/2014/main" id="{B7F46742-96AF-4D29-A265-26CADA55551C}"/>
            </a:ext>
          </a:extLst>
        </xdr:cNvPr>
        <xdr:cNvSpPr/>
      </xdr:nvSpPr>
      <xdr:spPr>
        <a:xfrm>
          <a:off x="7810500" y="1444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88610</xdr:rowOff>
    </xdr:from>
    <xdr:to>
      <xdr:col>45</xdr:col>
      <xdr:colOff>177800</xdr:colOff>
      <xdr:row>84</xdr:row>
      <xdr:rowOff>96557</xdr:rowOff>
    </xdr:to>
    <xdr:cxnSp macro="">
      <xdr:nvCxnSpPr>
        <xdr:cNvPr id="369" name="直線コネクタ 368">
          <a:extLst>
            <a:ext uri="{FF2B5EF4-FFF2-40B4-BE49-F238E27FC236}">
              <a16:creationId xmlns:a16="http://schemas.microsoft.com/office/drawing/2014/main" id="{459EC89B-675C-4133-9271-36EBE4AB65EA}"/>
            </a:ext>
          </a:extLst>
        </xdr:cNvPr>
        <xdr:cNvCxnSpPr/>
      </xdr:nvCxnSpPr>
      <xdr:spPr>
        <a:xfrm flipV="1">
          <a:off x="7861300" y="14490410"/>
          <a:ext cx="889000" cy="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50764</xdr:rowOff>
    </xdr:from>
    <xdr:to>
      <xdr:col>36</xdr:col>
      <xdr:colOff>165100</xdr:colOff>
      <xdr:row>84</xdr:row>
      <xdr:rowOff>152364</xdr:rowOff>
    </xdr:to>
    <xdr:sp macro="" textlink="">
      <xdr:nvSpPr>
        <xdr:cNvPr id="370" name="楕円 369">
          <a:extLst>
            <a:ext uri="{FF2B5EF4-FFF2-40B4-BE49-F238E27FC236}">
              <a16:creationId xmlns:a16="http://schemas.microsoft.com/office/drawing/2014/main" id="{B3C25408-4F01-4C92-8D10-B01C6136A174}"/>
            </a:ext>
          </a:extLst>
        </xdr:cNvPr>
        <xdr:cNvSpPr/>
      </xdr:nvSpPr>
      <xdr:spPr>
        <a:xfrm>
          <a:off x="6921500" y="144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96557</xdr:rowOff>
    </xdr:from>
    <xdr:to>
      <xdr:col>41</xdr:col>
      <xdr:colOff>50800</xdr:colOff>
      <xdr:row>84</xdr:row>
      <xdr:rowOff>101564</xdr:rowOff>
    </xdr:to>
    <xdr:cxnSp macro="">
      <xdr:nvCxnSpPr>
        <xdr:cNvPr id="371" name="直線コネクタ 370">
          <a:extLst>
            <a:ext uri="{FF2B5EF4-FFF2-40B4-BE49-F238E27FC236}">
              <a16:creationId xmlns:a16="http://schemas.microsoft.com/office/drawing/2014/main" id="{2719C709-1311-4C83-B5B5-B1A8C519B7CA}"/>
            </a:ext>
          </a:extLst>
        </xdr:cNvPr>
        <xdr:cNvCxnSpPr/>
      </xdr:nvCxnSpPr>
      <xdr:spPr>
        <a:xfrm flipV="1">
          <a:off x="6972300" y="14498357"/>
          <a:ext cx="8890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a:extLst>
            <a:ext uri="{FF2B5EF4-FFF2-40B4-BE49-F238E27FC236}">
              <a16:creationId xmlns:a16="http://schemas.microsoft.com/office/drawing/2014/main" id="{CB93A451-2F16-4B36-8D7E-260F43BE227C}"/>
            </a:ext>
          </a:extLst>
        </xdr:cNvPr>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73" name="n_2aveValue【公営住宅】&#10;一人当たり面積">
          <a:extLst>
            <a:ext uri="{FF2B5EF4-FFF2-40B4-BE49-F238E27FC236}">
              <a16:creationId xmlns:a16="http://schemas.microsoft.com/office/drawing/2014/main" id="{A42BF860-3A33-48E9-97B6-809D3F62862C}"/>
            </a:ext>
          </a:extLst>
        </xdr:cNvPr>
        <xdr:cNvSpPr txBox="1"/>
      </xdr:nvSpPr>
      <xdr:spPr>
        <a:xfrm>
          <a:off x="8515427" y="141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74" name="n_3aveValue【公営住宅】&#10;一人当たり面積">
          <a:extLst>
            <a:ext uri="{FF2B5EF4-FFF2-40B4-BE49-F238E27FC236}">
              <a16:creationId xmlns:a16="http://schemas.microsoft.com/office/drawing/2014/main" id="{46A485CD-CD4F-4F74-835E-A8A847EBEB10}"/>
            </a:ext>
          </a:extLst>
        </xdr:cNvPr>
        <xdr:cNvSpPr txBox="1"/>
      </xdr:nvSpPr>
      <xdr:spPr>
        <a:xfrm>
          <a:off x="7626427" y="141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75" name="n_4aveValue【公営住宅】&#10;一人当たり面積">
          <a:extLst>
            <a:ext uri="{FF2B5EF4-FFF2-40B4-BE49-F238E27FC236}">
              <a16:creationId xmlns:a16="http://schemas.microsoft.com/office/drawing/2014/main" id="{3CBE45B4-1CD6-46F0-AD96-7E96C556368C}"/>
            </a:ext>
          </a:extLst>
        </xdr:cNvPr>
        <xdr:cNvSpPr txBox="1"/>
      </xdr:nvSpPr>
      <xdr:spPr>
        <a:xfrm>
          <a:off x="6737427" y="141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131517</xdr:rowOff>
    </xdr:from>
    <xdr:ext cx="469744" cy="259045"/>
    <xdr:sp macro="" textlink="">
      <xdr:nvSpPr>
        <xdr:cNvPr id="376" name="n_1mainValue【公営住宅】&#10;一人当たり面積">
          <a:extLst>
            <a:ext uri="{FF2B5EF4-FFF2-40B4-BE49-F238E27FC236}">
              <a16:creationId xmlns:a16="http://schemas.microsoft.com/office/drawing/2014/main" id="{230D231D-44D4-42ED-A8FD-FD2903EB056E}"/>
            </a:ext>
          </a:extLst>
        </xdr:cNvPr>
        <xdr:cNvSpPr txBox="1"/>
      </xdr:nvSpPr>
      <xdr:spPr>
        <a:xfrm>
          <a:off x="9391727" y="145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130537</xdr:rowOff>
    </xdr:from>
    <xdr:ext cx="469744" cy="259045"/>
    <xdr:sp macro="" textlink="">
      <xdr:nvSpPr>
        <xdr:cNvPr id="377" name="n_2mainValue【公営住宅】&#10;一人当たり面積">
          <a:extLst>
            <a:ext uri="{FF2B5EF4-FFF2-40B4-BE49-F238E27FC236}">
              <a16:creationId xmlns:a16="http://schemas.microsoft.com/office/drawing/2014/main" id="{D43148E7-DB93-4EC2-AE88-6629E9F39A13}"/>
            </a:ext>
          </a:extLst>
        </xdr:cNvPr>
        <xdr:cNvSpPr txBox="1"/>
      </xdr:nvSpPr>
      <xdr:spPr>
        <a:xfrm>
          <a:off x="8515427" y="145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138484</xdr:rowOff>
    </xdr:from>
    <xdr:ext cx="469744" cy="259045"/>
    <xdr:sp macro="" textlink="">
      <xdr:nvSpPr>
        <xdr:cNvPr id="378" name="n_3mainValue【公営住宅】&#10;一人当たり面積">
          <a:extLst>
            <a:ext uri="{FF2B5EF4-FFF2-40B4-BE49-F238E27FC236}">
              <a16:creationId xmlns:a16="http://schemas.microsoft.com/office/drawing/2014/main" id="{8D7021B1-C8A6-497D-9A1D-AD127BCC665F}"/>
            </a:ext>
          </a:extLst>
        </xdr:cNvPr>
        <xdr:cNvSpPr txBox="1"/>
      </xdr:nvSpPr>
      <xdr:spPr>
        <a:xfrm>
          <a:off x="7626427" y="1454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143491</xdr:rowOff>
    </xdr:from>
    <xdr:ext cx="469744" cy="259045"/>
    <xdr:sp macro="" textlink="">
      <xdr:nvSpPr>
        <xdr:cNvPr id="379" name="n_4mainValue【公営住宅】&#10;一人当たり面積">
          <a:extLst>
            <a:ext uri="{FF2B5EF4-FFF2-40B4-BE49-F238E27FC236}">
              <a16:creationId xmlns:a16="http://schemas.microsoft.com/office/drawing/2014/main" id="{F6FC7F59-4947-4050-B945-3A47B47BFA64}"/>
            </a:ext>
          </a:extLst>
        </xdr:cNvPr>
        <xdr:cNvSpPr txBox="1"/>
      </xdr:nvSpPr>
      <xdr:spPr>
        <a:xfrm>
          <a:off x="6737427" y="145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BBBCDC58-F49B-4180-904E-711A3349E75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75E1D806-3957-47AF-B741-27F2B117F23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DB422936-DBF4-4619-993D-45263D32006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2CF193EC-5444-4165-A79E-6E4E74FF93A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CD3AE865-2CB1-498C-BDF3-C81B5F14723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247AEBB-52D2-4F8B-A2A5-D4A98C59A8D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BD5D161C-473E-45AB-8F63-3046A93DC0E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3BB8E1B3-643F-4BEA-9407-89BE31C7111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80F0655A-A7A1-4EE4-AB6A-F93793B06C6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659BF993-D2EC-4CE0-83C7-78BB8A6CC19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8C6F303B-DCCF-4B4D-8A00-8904A07F0626}"/>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3338EDFF-AF5A-4809-A72D-64507EC2D731}"/>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BE5657BB-565F-4440-8F20-AB6F512E5511}"/>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802D0236-131A-4E39-ADD3-0383D83A0033}"/>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FEF021B7-D70D-4E31-8B43-D739A895882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E0DCF680-D726-4844-AD1E-C2D94ACE9CE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66C58305-B0BD-43DE-B4F2-269E7C956B5C}"/>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5C7D9DA4-3A77-4671-B7E1-C7F64B61D5AC}"/>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65680E4B-D452-4F7F-8A1A-3683AB4BE579}"/>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C020E571-8229-4FB3-AE2B-E0DF2458306C}"/>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9925B442-B54E-4568-93C8-5041CB5C3E6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DA49A5DF-2F4E-415C-A10F-41701931D5B1}"/>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55662488-146A-45EA-8464-B4EEEAC90247}"/>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76750B16-E6AB-4A9D-98CB-D4A54E8F9C4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a:extLst>
            <a:ext uri="{FF2B5EF4-FFF2-40B4-BE49-F238E27FC236}">
              <a16:creationId xmlns:a16="http://schemas.microsoft.com/office/drawing/2014/main" id="{247AA414-5BD1-4D6A-97A6-72DECE8E053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33745</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54DF2DA0-B125-4643-836F-271BB2C55025}"/>
            </a:ext>
          </a:extLst>
        </xdr:cNvPr>
        <xdr:cNvCxnSpPr/>
      </xdr:nvCxnSpPr>
      <xdr:spPr>
        <a:xfrm flipV="1">
          <a:off x="4634865" y="17178745"/>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港湾・漁港】&#10;有形固定資産減価償却率最小値テキスト">
          <a:extLst>
            <a:ext uri="{FF2B5EF4-FFF2-40B4-BE49-F238E27FC236}">
              <a16:creationId xmlns:a16="http://schemas.microsoft.com/office/drawing/2014/main" id="{78253037-0537-4188-9370-504A21DAA227}"/>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64153E91-F676-4BE2-90AC-A418DF5B9EA7}"/>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151872</xdr:rowOff>
    </xdr:from>
    <xdr:ext cx="340478" cy="259045"/>
    <xdr:sp macro="" textlink="">
      <xdr:nvSpPr>
        <xdr:cNvPr id="408" name="【港湾・漁港】&#10;有形固定資産減価償却率最大値テキスト">
          <a:extLst>
            <a:ext uri="{FF2B5EF4-FFF2-40B4-BE49-F238E27FC236}">
              <a16:creationId xmlns:a16="http://schemas.microsoft.com/office/drawing/2014/main" id="{4ECFA71F-CB54-4708-8F08-015760D43F6D}"/>
            </a:ext>
          </a:extLst>
        </xdr:cNvPr>
        <xdr:cNvSpPr txBox="1"/>
      </xdr:nvSpPr>
      <xdr:spPr>
        <a:xfrm>
          <a:off x="4673600" y="169539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33745</xdr:rowOff>
    </xdr:from>
    <xdr:to>
      <xdr:col>24</xdr:col>
      <xdr:colOff>152400</xdr:colOff>
      <xdr:row>100</xdr:row>
      <xdr:rowOff>33745</xdr:rowOff>
    </xdr:to>
    <xdr:cxnSp macro="">
      <xdr:nvCxnSpPr>
        <xdr:cNvPr id="409" name="直線コネクタ 408">
          <a:extLst>
            <a:ext uri="{FF2B5EF4-FFF2-40B4-BE49-F238E27FC236}">
              <a16:creationId xmlns:a16="http://schemas.microsoft.com/office/drawing/2014/main" id="{BB0B670D-FFD3-42D1-92CE-BFAB260018DE}"/>
            </a:ext>
          </a:extLst>
        </xdr:cNvPr>
        <xdr:cNvCxnSpPr/>
      </xdr:nvCxnSpPr>
      <xdr:spPr>
        <a:xfrm>
          <a:off x="4546600" y="1717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152416</xdr:rowOff>
    </xdr:from>
    <xdr:ext cx="405111" cy="259045"/>
    <xdr:sp macro="" textlink="">
      <xdr:nvSpPr>
        <xdr:cNvPr id="410" name="【港湾・漁港】&#10;有形固定資産減価償却率平均値テキスト">
          <a:extLst>
            <a:ext uri="{FF2B5EF4-FFF2-40B4-BE49-F238E27FC236}">
              <a16:creationId xmlns:a16="http://schemas.microsoft.com/office/drawing/2014/main" id="{6D1D5AE8-DB5E-4EC9-9CEC-19A8CADEF4D0}"/>
            </a:ext>
          </a:extLst>
        </xdr:cNvPr>
        <xdr:cNvSpPr txBox="1"/>
      </xdr:nvSpPr>
      <xdr:spPr>
        <a:xfrm>
          <a:off x="46736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2539</xdr:rowOff>
    </xdr:from>
    <xdr:to>
      <xdr:col>24</xdr:col>
      <xdr:colOff>114300</xdr:colOff>
      <xdr:row>105</xdr:row>
      <xdr:rowOff>104139</xdr:rowOff>
    </xdr:to>
    <xdr:sp macro="" textlink="">
      <xdr:nvSpPr>
        <xdr:cNvPr id="411" name="フローチャート: 判断 410">
          <a:extLst>
            <a:ext uri="{FF2B5EF4-FFF2-40B4-BE49-F238E27FC236}">
              <a16:creationId xmlns:a16="http://schemas.microsoft.com/office/drawing/2014/main" id="{00823372-23C4-4B4A-8763-B012F702866F}"/>
            </a:ext>
          </a:extLst>
        </xdr:cNvPr>
        <xdr:cNvSpPr/>
      </xdr:nvSpPr>
      <xdr:spPr>
        <a:xfrm>
          <a:off x="4584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25400</xdr:rowOff>
    </xdr:from>
    <xdr:to>
      <xdr:col>20</xdr:col>
      <xdr:colOff>38100</xdr:colOff>
      <xdr:row>105</xdr:row>
      <xdr:rowOff>127000</xdr:rowOff>
    </xdr:to>
    <xdr:sp macro="" textlink="">
      <xdr:nvSpPr>
        <xdr:cNvPr id="412" name="フローチャート: 判断 411">
          <a:extLst>
            <a:ext uri="{FF2B5EF4-FFF2-40B4-BE49-F238E27FC236}">
              <a16:creationId xmlns:a16="http://schemas.microsoft.com/office/drawing/2014/main" id="{1C7A0486-A68B-4CF0-8080-0445200B6AC5}"/>
            </a:ext>
          </a:extLst>
        </xdr:cNvPr>
        <xdr:cNvSpPr/>
      </xdr:nvSpPr>
      <xdr:spPr>
        <a:xfrm>
          <a:off x="3746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2539</xdr:rowOff>
    </xdr:from>
    <xdr:to>
      <xdr:col>15</xdr:col>
      <xdr:colOff>101600</xdr:colOff>
      <xdr:row>105</xdr:row>
      <xdr:rowOff>104139</xdr:rowOff>
    </xdr:to>
    <xdr:sp macro="" textlink="">
      <xdr:nvSpPr>
        <xdr:cNvPr id="413" name="フローチャート: 判断 412">
          <a:extLst>
            <a:ext uri="{FF2B5EF4-FFF2-40B4-BE49-F238E27FC236}">
              <a16:creationId xmlns:a16="http://schemas.microsoft.com/office/drawing/2014/main" id="{4D7EAD9B-5EFC-4E01-BCCA-93943F30B88B}"/>
            </a:ext>
          </a:extLst>
        </xdr:cNvPr>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100512</xdr:rowOff>
    </xdr:from>
    <xdr:to>
      <xdr:col>10</xdr:col>
      <xdr:colOff>165100</xdr:colOff>
      <xdr:row>105</xdr:row>
      <xdr:rowOff>30662</xdr:rowOff>
    </xdr:to>
    <xdr:sp macro="" textlink="">
      <xdr:nvSpPr>
        <xdr:cNvPr id="414" name="フローチャート: 判断 413">
          <a:extLst>
            <a:ext uri="{FF2B5EF4-FFF2-40B4-BE49-F238E27FC236}">
              <a16:creationId xmlns:a16="http://schemas.microsoft.com/office/drawing/2014/main" id="{A82F0CF5-EFE9-425E-9F8B-294F10EFD0C8}"/>
            </a:ext>
          </a:extLst>
        </xdr:cNvPr>
        <xdr:cNvSpPr/>
      </xdr:nvSpPr>
      <xdr:spPr>
        <a:xfrm>
          <a:off x="1968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5" name="フローチャート: 判断 414">
          <a:extLst>
            <a:ext uri="{FF2B5EF4-FFF2-40B4-BE49-F238E27FC236}">
              <a16:creationId xmlns:a16="http://schemas.microsoft.com/office/drawing/2014/main" id="{9F4A8072-EDDA-4B1B-88CE-4A9E53A4E900}"/>
            </a:ext>
          </a:extLst>
        </xdr:cNvPr>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F3A4D2E8-8E4F-4CBD-8A87-043E78553B4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54A3503A-0874-4176-A538-5CEFDD980C7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BFECC620-64AC-48AE-A2BD-2D32DD97972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AE22B2D5-AFA4-474D-86FC-7B870C756E4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1CBDD8C9-68E1-4278-8F23-9D7400A8D76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154395</xdr:rowOff>
    </xdr:from>
    <xdr:to>
      <xdr:col>24</xdr:col>
      <xdr:colOff>114300</xdr:colOff>
      <xdr:row>100</xdr:row>
      <xdr:rowOff>84545</xdr:rowOff>
    </xdr:to>
    <xdr:sp macro="" textlink="">
      <xdr:nvSpPr>
        <xdr:cNvPr id="421" name="楕円 420">
          <a:extLst>
            <a:ext uri="{FF2B5EF4-FFF2-40B4-BE49-F238E27FC236}">
              <a16:creationId xmlns:a16="http://schemas.microsoft.com/office/drawing/2014/main" id="{B67AAE0B-1AA5-41BB-9AC0-48DDB262F50F}"/>
            </a:ext>
          </a:extLst>
        </xdr:cNvPr>
        <xdr:cNvSpPr/>
      </xdr:nvSpPr>
      <xdr:spPr>
        <a:xfrm>
          <a:off x="4584700" y="171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107422</xdr:rowOff>
    </xdr:from>
    <xdr:ext cx="340478" cy="259045"/>
    <xdr:sp macro="" textlink="">
      <xdr:nvSpPr>
        <xdr:cNvPr id="422" name="【港湾・漁港】&#10;有形固定資産減価償却率該当値テキスト">
          <a:extLst>
            <a:ext uri="{FF2B5EF4-FFF2-40B4-BE49-F238E27FC236}">
              <a16:creationId xmlns:a16="http://schemas.microsoft.com/office/drawing/2014/main" id="{3B10A78B-5C30-4620-A410-6DB87178F5FA}"/>
            </a:ext>
          </a:extLst>
        </xdr:cNvPr>
        <xdr:cNvSpPr txBox="1"/>
      </xdr:nvSpPr>
      <xdr:spPr>
        <a:xfrm>
          <a:off x="4673600" y="170809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123371</xdr:rowOff>
    </xdr:from>
    <xdr:to>
      <xdr:col>20</xdr:col>
      <xdr:colOff>38100</xdr:colOff>
      <xdr:row>100</xdr:row>
      <xdr:rowOff>53521</xdr:rowOff>
    </xdr:to>
    <xdr:sp macro="" textlink="">
      <xdr:nvSpPr>
        <xdr:cNvPr id="423" name="楕円 422">
          <a:extLst>
            <a:ext uri="{FF2B5EF4-FFF2-40B4-BE49-F238E27FC236}">
              <a16:creationId xmlns:a16="http://schemas.microsoft.com/office/drawing/2014/main" id="{F628993C-FC71-48F2-9EF9-F7DA2CFCFAD7}"/>
            </a:ext>
          </a:extLst>
        </xdr:cNvPr>
        <xdr:cNvSpPr/>
      </xdr:nvSpPr>
      <xdr:spPr>
        <a:xfrm>
          <a:off x="3746500" y="1709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2721</xdr:rowOff>
    </xdr:from>
    <xdr:to>
      <xdr:col>24</xdr:col>
      <xdr:colOff>63500</xdr:colOff>
      <xdr:row>100</xdr:row>
      <xdr:rowOff>33745</xdr:rowOff>
    </xdr:to>
    <xdr:cxnSp macro="">
      <xdr:nvCxnSpPr>
        <xdr:cNvPr id="424" name="直線コネクタ 423">
          <a:extLst>
            <a:ext uri="{FF2B5EF4-FFF2-40B4-BE49-F238E27FC236}">
              <a16:creationId xmlns:a16="http://schemas.microsoft.com/office/drawing/2014/main" id="{2720696C-B0E3-4C65-BC22-7C4D4BC37647}"/>
            </a:ext>
          </a:extLst>
        </xdr:cNvPr>
        <xdr:cNvCxnSpPr/>
      </xdr:nvCxnSpPr>
      <xdr:spPr>
        <a:xfrm>
          <a:off x="3797300" y="17147721"/>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92348</xdr:rowOff>
    </xdr:from>
    <xdr:to>
      <xdr:col>15</xdr:col>
      <xdr:colOff>101600</xdr:colOff>
      <xdr:row>100</xdr:row>
      <xdr:rowOff>22498</xdr:rowOff>
    </xdr:to>
    <xdr:sp macro="" textlink="">
      <xdr:nvSpPr>
        <xdr:cNvPr id="425" name="楕円 424">
          <a:extLst>
            <a:ext uri="{FF2B5EF4-FFF2-40B4-BE49-F238E27FC236}">
              <a16:creationId xmlns:a16="http://schemas.microsoft.com/office/drawing/2014/main" id="{44C9B6FF-56EC-4189-AADE-4309E2569F05}"/>
            </a:ext>
          </a:extLst>
        </xdr:cNvPr>
        <xdr:cNvSpPr/>
      </xdr:nvSpPr>
      <xdr:spPr>
        <a:xfrm>
          <a:off x="2857500" y="1706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143148</xdr:rowOff>
    </xdr:from>
    <xdr:to>
      <xdr:col>19</xdr:col>
      <xdr:colOff>177800</xdr:colOff>
      <xdr:row>100</xdr:row>
      <xdr:rowOff>2721</xdr:rowOff>
    </xdr:to>
    <xdr:cxnSp macro="">
      <xdr:nvCxnSpPr>
        <xdr:cNvPr id="426" name="直線コネクタ 425">
          <a:extLst>
            <a:ext uri="{FF2B5EF4-FFF2-40B4-BE49-F238E27FC236}">
              <a16:creationId xmlns:a16="http://schemas.microsoft.com/office/drawing/2014/main" id="{54BF3F64-AE05-4DA3-8A50-CD1CF34A8492}"/>
            </a:ext>
          </a:extLst>
        </xdr:cNvPr>
        <xdr:cNvCxnSpPr/>
      </xdr:nvCxnSpPr>
      <xdr:spPr>
        <a:xfrm>
          <a:off x="2908300" y="17116698"/>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35198</xdr:rowOff>
    </xdr:from>
    <xdr:to>
      <xdr:col>10</xdr:col>
      <xdr:colOff>165100</xdr:colOff>
      <xdr:row>100</xdr:row>
      <xdr:rowOff>136798</xdr:rowOff>
    </xdr:to>
    <xdr:sp macro="" textlink="">
      <xdr:nvSpPr>
        <xdr:cNvPr id="427" name="楕円 426">
          <a:extLst>
            <a:ext uri="{FF2B5EF4-FFF2-40B4-BE49-F238E27FC236}">
              <a16:creationId xmlns:a16="http://schemas.microsoft.com/office/drawing/2014/main" id="{7AC46C10-DD1B-4312-A1C7-0DCD421DB871}"/>
            </a:ext>
          </a:extLst>
        </xdr:cNvPr>
        <xdr:cNvSpPr/>
      </xdr:nvSpPr>
      <xdr:spPr>
        <a:xfrm>
          <a:off x="1968500" y="1718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143148</xdr:rowOff>
    </xdr:from>
    <xdr:to>
      <xdr:col>15</xdr:col>
      <xdr:colOff>50800</xdr:colOff>
      <xdr:row>100</xdr:row>
      <xdr:rowOff>85998</xdr:rowOff>
    </xdr:to>
    <xdr:cxnSp macro="">
      <xdr:nvCxnSpPr>
        <xdr:cNvPr id="428" name="直線コネクタ 427">
          <a:extLst>
            <a:ext uri="{FF2B5EF4-FFF2-40B4-BE49-F238E27FC236}">
              <a16:creationId xmlns:a16="http://schemas.microsoft.com/office/drawing/2014/main" id="{9F116873-1C89-46FB-AE6A-497FEF442C42}"/>
            </a:ext>
          </a:extLst>
        </xdr:cNvPr>
        <xdr:cNvCxnSpPr/>
      </xdr:nvCxnSpPr>
      <xdr:spPr>
        <a:xfrm flipV="1">
          <a:off x="2019300" y="1711669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162561</xdr:rowOff>
    </xdr:from>
    <xdr:to>
      <xdr:col>6</xdr:col>
      <xdr:colOff>38100</xdr:colOff>
      <xdr:row>100</xdr:row>
      <xdr:rowOff>92711</xdr:rowOff>
    </xdr:to>
    <xdr:sp macro="" textlink="">
      <xdr:nvSpPr>
        <xdr:cNvPr id="429" name="楕円 428">
          <a:extLst>
            <a:ext uri="{FF2B5EF4-FFF2-40B4-BE49-F238E27FC236}">
              <a16:creationId xmlns:a16="http://schemas.microsoft.com/office/drawing/2014/main" id="{1B14D4F8-9DC8-47F1-AA8C-3ED382E5C40A}"/>
            </a:ext>
          </a:extLst>
        </xdr:cNvPr>
        <xdr:cNvSpPr/>
      </xdr:nvSpPr>
      <xdr:spPr>
        <a:xfrm>
          <a:off x="1079500" y="171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41911</xdr:rowOff>
    </xdr:from>
    <xdr:to>
      <xdr:col>10</xdr:col>
      <xdr:colOff>114300</xdr:colOff>
      <xdr:row>100</xdr:row>
      <xdr:rowOff>85998</xdr:rowOff>
    </xdr:to>
    <xdr:cxnSp macro="">
      <xdr:nvCxnSpPr>
        <xdr:cNvPr id="430" name="直線コネクタ 429">
          <a:extLst>
            <a:ext uri="{FF2B5EF4-FFF2-40B4-BE49-F238E27FC236}">
              <a16:creationId xmlns:a16="http://schemas.microsoft.com/office/drawing/2014/main" id="{7D9E00DF-6FA6-4F41-8FAD-31CD2A3754F8}"/>
            </a:ext>
          </a:extLst>
        </xdr:cNvPr>
        <xdr:cNvCxnSpPr/>
      </xdr:nvCxnSpPr>
      <xdr:spPr>
        <a:xfrm>
          <a:off x="1130300" y="1718691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118127</xdr:rowOff>
    </xdr:from>
    <xdr:ext cx="405111" cy="259045"/>
    <xdr:sp macro="" textlink="">
      <xdr:nvSpPr>
        <xdr:cNvPr id="431" name="n_1aveValue【港湾・漁港】&#10;有形固定資産減価償却率">
          <a:extLst>
            <a:ext uri="{FF2B5EF4-FFF2-40B4-BE49-F238E27FC236}">
              <a16:creationId xmlns:a16="http://schemas.microsoft.com/office/drawing/2014/main" id="{00D86C4E-8A17-4D03-A0F9-5C657A1D4B54}"/>
            </a:ext>
          </a:extLst>
        </xdr:cNvPr>
        <xdr:cNvSpPr txBox="1"/>
      </xdr:nvSpPr>
      <xdr:spPr>
        <a:xfrm>
          <a:off x="35820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95266</xdr:rowOff>
    </xdr:from>
    <xdr:ext cx="405111" cy="259045"/>
    <xdr:sp macro="" textlink="">
      <xdr:nvSpPr>
        <xdr:cNvPr id="432" name="n_2aveValue【港湾・漁港】&#10;有形固定資産減価償却率">
          <a:extLst>
            <a:ext uri="{FF2B5EF4-FFF2-40B4-BE49-F238E27FC236}">
              <a16:creationId xmlns:a16="http://schemas.microsoft.com/office/drawing/2014/main" id="{CD5BDF78-4635-4316-BAB1-5A829E88E60A}"/>
            </a:ext>
          </a:extLst>
        </xdr:cNvPr>
        <xdr:cNvSpPr txBox="1"/>
      </xdr:nvSpPr>
      <xdr:spPr>
        <a:xfrm>
          <a:off x="2705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21789</xdr:rowOff>
    </xdr:from>
    <xdr:ext cx="405111" cy="259045"/>
    <xdr:sp macro="" textlink="">
      <xdr:nvSpPr>
        <xdr:cNvPr id="433" name="n_3aveValue【港湾・漁港】&#10;有形固定資産減価償却率">
          <a:extLst>
            <a:ext uri="{FF2B5EF4-FFF2-40B4-BE49-F238E27FC236}">
              <a16:creationId xmlns:a16="http://schemas.microsoft.com/office/drawing/2014/main" id="{E778AD9E-F5EA-4F9D-9312-FAC591149E77}"/>
            </a:ext>
          </a:extLst>
        </xdr:cNvPr>
        <xdr:cNvSpPr txBox="1"/>
      </xdr:nvSpPr>
      <xdr:spPr>
        <a:xfrm>
          <a:off x="1816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158948</xdr:rowOff>
    </xdr:from>
    <xdr:ext cx="405111" cy="259045"/>
    <xdr:sp macro="" textlink="">
      <xdr:nvSpPr>
        <xdr:cNvPr id="434" name="n_4aveValue【港湾・漁港】&#10;有形固定資産減価償却率">
          <a:extLst>
            <a:ext uri="{FF2B5EF4-FFF2-40B4-BE49-F238E27FC236}">
              <a16:creationId xmlns:a16="http://schemas.microsoft.com/office/drawing/2014/main" id="{244220AA-1428-4ED7-8ACE-038BB7EBEB02}"/>
            </a:ext>
          </a:extLst>
        </xdr:cNvPr>
        <xdr:cNvSpPr txBox="1"/>
      </xdr:nvSpPr>
      <xdr:spPr>
        <a:xfrm>
          <a:off x="927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70048</xdr:rowOff>
    </xdr:from>
    <xdr:ext cx="340478" cy="259045"/>
    <xdr:sp macro="" textlink="">
      <xdr:nvSpPr>
        <xdr:cNvPr id="435" name="n_1mainValue【港湾・漁港】&#10;有形固定資産減価償却率">
          <a:extLst>
            <a:ext uri="{FF2B5EF4-FFF2-40B4-BE49-F238E27FC236}">
              <a16:creationId xmlns:a16="http://schemas.microsoft.com/office/drawing/2014/main" id="{3D779411-5258-4521-B463-228C26684F41}"/>
            </a:ext>
          </a:extLst>
        </xdr:cNvPr>
        <xdr:cNvSpPr txBox="1"/>
      </xdr:nvSpPr>
      <xdr:spPr>
        <a:xfrm>
          <a:off x="3614361" y="168721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39025</xdr:rowOff>
    </xdr:from>
    <xdr:ext cx="340478" cy="259045"/>
    <xdr:sp macro="" textlink="">
      <xdr:nvSpPr>
        <xdr:cNvPr id="436" name="n_2mainValue【港湾・漁港】&#10;有形固定資産減価償却率">
          <a:extLst>
            <a:ext uri="{FF2B5EF4-FFF2-40B4-BE49-F238E27FC236}">
              <a16:creationId xmlns:a16="http://schemas.microsoft.com/office/drawing/2014/main" id="{4A94641A-7316-4008-9081-9717DF7F9DAA}"/>
            </a:ext>
          </a:extLst>
        </xdr:cNvPr>
        <xdr:cNvSpPr txBox="1"/>
      </xdr:nvSpPr>
      <xdr:spPr>
        <a:xfrm>
          <a:off x="2738061" y="168411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153325</xdr:rowOff>
    </xdr:from>
    <xdr:ext cx="340478" cy="259045"/>
    <xdr:sp macro="" textlink="">
      <xdr:nvSpPr>
        <xdr:cNvPr id="437" name="n_3mainValue【港湾・漁港】&#10;有形固定資産減価償却率">
          <a:extLst>
            <a:ext uri="{FF2B5EF4-FFF2-40B4-BE49-F238E27FC236}">
              <a16:creationId xmlns:a16="http://schemas.microsoft.com/office/drawing/2014/main" id="{3182C502-C47C-42B7-AF19-F6B55DD56A8B}"/>
            </a:ext>
          </a:extLst>
        </xdr:cNvPr>
        <xdr:cNvSpPr txBox="1"/>
      </xdr:nvSpPr>
      <xdr:spPr>
        <a:xfrm>
          <a:off x="1849061" y="169554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109238</xdr:rowOff>
    </xdr:from>
    <xdr:ext cx="340478" cy="259045"/>
    <xdr:sp macro="" textlink="">
      <xdr:nvSpPr>
        <xdr:cNvPr id="438" name="n_4mainValue【港湾・漁港】&#10;有形固定資産減価償却率">
          <a:extLst>
            <a:ext uri="{FF2B5EF4-FFF2-40B4-BE49-F238E27FC236}">
              <a16:creationId xmlns:a16="http://schemas.microsoft.com/office/drawing/2014/main" id="{2F4F4F24-52CD-407E-A875-FA7F013DDEBA}"/>
            </a:ext>
          </a:extLst>
        </xdr:cNvPr>
        <xdr:cNvSpPr txBox="1"/>
      </xdr:nvSpPr>
      <xdr:spPr>
        <a:xfrm>
          <a:off x="960061" y="169113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6715280C-1BFE-443E-935B-AC461757195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9853742E-47DC-491A-8A79-60A74430909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E3E8AB8C-8D82-4AAD-BC0D-E4EAF6624B4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41B7ABDB-9A9D-4258-86FD-2C60D8E27DB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CF72AB73-9559-4979-A494-F7F23F526D7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ACCAD9BC-548E-426F-AB08-7FEBEA9BD6E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7B54A39A-B0AD-45F8-B895-BD1B4D851B8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FC394336-2121-47E8-819A-5E0F8565B41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0396833D-8965-4DC6-8DF0-E0AB9AD4E5F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1EEDDE78-A8E8-47EF-B664-305DECCB08B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9" name="直線コネクタ 448">
          <a:extLst>
            <a:ext uri="{FF2B5EF4-FFF2-40B4-BE49-F238E27FC236}">
              <a16:creationId xmlns:a16="http://schemas.microsoft.com/office/drawing/2014/main" id="{994A9B8F-5C10-431E-BFDE-7E814DD977A7}"/>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0" name="テキスト ボックス 449">
          <a:extLst>
            <a:ext uri="{FF2B5EF4-FFF2-40B4-BE49-F238E27FC236}">
              <a16:creationId xmlns:a16="http://schemas.microsoft.com/office/drawing/2014/main" id="{05974E26-5C11-448B-A00E-067E000E78CE}"/>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1" name="直線コネクタ 450">
          <a:extLst>
            <a:ext uri="{FF2B5EF4-FFF2-40B4-BE49-F238E27FC236}">
              <a16:creationId xmlns:a16="http://schemas.microsoft.com/office/drawing/2014/main" id="{65197D95-895D-492D-9602-3096CB049E04}"/>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2" name="テキスト ボックス 451">
          <a:extLst>
            <a:ext uri="{FF2B5EF4-FFF2-40B4-BE49-F238E27FC236}">
              <a16:creationId xmlns:a16="http://schemas.microsoft.com/office/drawing/2014/main" id="{D4CA429C-F863-4ACF-9399-C814E5A4D41D}"/>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3" name="直線コネクタ 452">
          <a:extLst>
            <a:ext uri="{FF2B5EF4-FFF2-40B4-BE49-F238E27FC236}">
              <a16:creationId xmlns:a16="http://schemas.microsoft.com/office/drawing/2014/main" id="{6F611834-AE2C-44BF-98AD-F0182CFDDB93}"/>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4" name="テキスト ボックス 453">
          <a:extLst>
            <a:ext uri="{FF2B5EF4-FFF2-40B4-BE49-F238E27FC236}">
              <a16:creationId xmlns:a16="http://schemas.microsoft.com/office/drawing/2014/main" id="{7E434791-CB25-4369-A0CD-EAAF333626A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5" name="直線コネクタ 454">
          <a:extLst>
            <a:ext uri="{FF2B5EF4-FFF2-40B4-BE49-F238E27FC236}">
              <a16:creationId xmlns:a16="http://schemas.microsoft.com/office/drawing/2014/main" id="{AA52A50E-4D86-4230-BF81-92533D8C125E}"/>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6" name="テキスト ボックス 455">
          <a:extLst>
            <a:ext uri="{FF2B5EF4-FFF2-40B4-BE49-F238E27FC236}">
              <a16:creationId xmlns:a16="http://schemas.microsoft.com/office/drawing/2014/main" id="{3B02A1F9-6BD0-4988-9764-BC40A822F5D3}"/>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id="{3B37CA98-FBF0-4D46-9655-8F8D61EC83D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8" name="テキスト ボックス 457">
          <a:extLst>
            <a:ext uri="{FF2B5EF4-FFF2-40B4-BE49-F238E27FC236}">
              <a16:creationId xmlns:a16="http://schemas.microsoft.com/office/drawing/2014/main" id="{FB4D2B6A-338F-4CF4-A1DB-438896ED1ED1}"/>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港湾・漁港】&#10;一人当たり有形固定資産（償却資産）額グラフ枠">
          <a:extLst>
            <a:ext uri="{FF2B5EF4-FFF2-40B4-BE49-F238E27FC236}">
              <a16:creationId xmlns:a16="http://schemas.microsoft.com/office/drawing/2014/main" id="{DD59C9E3-F485-4CBB-82C3-DCACF215874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34333</xdr:rowOff>
    </xdr:from>
    <xdr:to>
      <xdr:col>54</xdr:col>
      <xdr:colOff>189865</xdr:colOff>
      <xdr:row>108</xdr:row>
      <xdr:rowOff>76138</xdr:rowOff>
    </xdr:to>
    <xdr:cxnSp macro="">
      <xdr:nvCxnSpPr>
        <xdr:cNvPr id="460" name="直線コネクタ 459">
          <a:extLst>
            <a:ext uri="{FF2B5EF4-FFF2-40B4-BE49-F238E27FC236}">
              <a16:creationId xmlns:a16="http://schemas.microsoft.com/office/drawing/2014/main" id="{7112D631-0227-426F-AB01-B68747B45D99}"/>
            </a:ext>
          </a:extLst>
        </xdr:cNvPr>
        <xdr:cNvCxnSpPr/>
      </xdr:nvCxnSpPr>
      <xdr:spPr>
        <a:xfrm flipV="1">
          <a:off x="10476865" y="17179333"/>
          <a:ext cx="0" cy="1413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79965</xdr:rowOff>
    </xdr:from>
    <xdr:ext cx="378565" cy="259045"/>
    <xdr:sp macro="" textlink="">
      <xdr:nvSpPr>
        <xdr:cNvPr id="461" name="【港湾・漁港】&#10;一人当たり有形固定資産（償却資産）額最小値テキスト">
          <a:extLst>
            <a:ext uri="{FF2B5EF4-FFF2-40B4-BE49-F238E27FC236}">
              <a16:creationId xmlns:a16="http://schemas.microsoft.com/office/drawing/2014/main" id="{FB0B03F9-126A-405F-8F4B-D245FB7BC823}"/>
            </a:ext>
          </a:extLst>
        </xdr:cNvPr>
        <xdr:cNvSpPr txBox="1"/>
      </xdr:nvSpPr>
      <xdr:spPr>
        <a:xfrm>
          <a:off x="10515600" y="1859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76138</xdr:rowOff>
    </xdr:from>
    <xdr:to>
      <xdr:col>55</xdr:col>
      <xdr:colOff>88900</xdr:colOff>
      <xdr:row>108</xdr:row>
      <xdr:rowOff>76138</xdr:rowOff>
    </xdr:to>
    <xdr:cxnSp macro="">
      <xdr:nvCxnSpPr>
        <xdr:cNvPr id="462" name="直線コネクタ 461">
          <a:extLst>
            <a:ext uri="{FF2B5EF4-FFF2-40B4-BE49-F238E27FC236}">
              <a16:creationId xmlns:a16="http://schemas.microsoft.com/office/drawing/2014/main" id="{15A3B3F9-7E15-46C7-B6BB-202AC1662565}"/>
            </a:ext>
          </a:extLst>
        </xdr:cNvPr>
        <xdr:cNvCxnSpPr/>
      </xdr:nvCxnSpPr>
      <xdr:spPr>
        <a:xfrm>
          <a:off x="10388600" y="18592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152460</xdr:rowOff>
    </xdr:from>
    <xdr:ext cx="690189" cy="259045"/>
    <xdr:sp macro="" textlink="">
      <xdr:nvSpPr>
        <xdr:cNvPr id="463" name="【港湾・漁港】&#10;一人当たり有形固定資産（償却資産）額最大値テキスト">
          <a:extLst>
            <a:ext uri="{FF2B5EF4-FFF2-40B4-BE49-F238E27FC236}">
              <a16:creationId xmlns:a16="http://schemas.microsoft.com/office/drawing/2014/main" id="{EE3CD512-69AC-4310-9F20-783631EF9F10}"/>
            </a:ext>
          </a:extLst>
        </xdr:cNvPr>
        <xdr:cNvSpPr txBox="1"/>
      </xdr:nvSpPr>
      <xdr:spPr>
        <a:xfrm>
          <a:off x="10515600" y="16954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34333</xdr:rowOff>
    </xdr:from>
    <xdr:to>
      <xdr:col>55</xdr:col>
      <xdr:colOff>88900</xdr:colOff>
      <xdr:row>100</xdr:row>
      <xdr:rowOff>34333</xdr:rowOff>
    </xdr:to>
    <xdr:cxnSp macro="">
      <xdr:nvCxnSpPr>
        <xdr:cNvPr id="464" name="直線コネクタ 463">
          <a:extLst>
            <a:ext uri="{FF2B5EF4-FFF2-40B4-BE49-F238E27FC236}">
              <a16:creationId xmlns:a16="http://schemas.microsoft.com/office/drawing/2014/main" id="{669A3B50-015C-406F-A690-560911541CF1}"/>
            </a:ext>
          </a:extLst>
        </xdr:cNvPr>
        <xdr:cNvCxnSpPr/>
      </xdr:nvCxnSpPr>
      <xdr:spPr>
        <a:xfrm>
          <a:off x="10388600" y="171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89812</xdr:rowOff>
    </xdr:from>
    <xdr:ext cx="690189" cy="259045"/>
    <xdr:sp macro="" textlink="">
      <xdr:nvSpPr>
        <xdr:cNvPr id="465" name="【港湾・漁港】&#10;一人当たり有形固定資産（償却資産）額平均値テキスト">
          <a:extLst>
            <a:ext uri="{FF2B5EF4-FFF2-40B4-BE49-F238E27FC236}">
              <a16:creationId xmlns:a16="http://schemas.microsoft.com/office/drawing/2014/main" id="{C4C936FB-3FEB-4040-8CCA-878C445F2FA1}"/>
            </a:ext>
          </a:extLst>
        </xdr:cNvPr>
        <xdr:cNvSpPr txBox="1"/>
      </xdr:nvSpPr>
      <xdr:spPr>
        <a:xfrm>
          <a:off x="10515600" y="1809206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66935</xdr:rowOff>
    </xdr:from>
    <xdr:to>
      <xdr:col>55</xdr:col>
      <xdr:colOff>50800</xdr:colOff>
      <xdr:row>106</xdr:row>
      <xdr:rowOff>168535</xdr:rowOff>
    </xdr:to>
    <xdr:sp macro="" textlink="">
      <xdr:nvSpPr>
        <xdr:cNvPr id="466" name="フローチャート: 判断 465">
          <a:extLst>
            <a:ext uri="{FF2B5EF4-FFF2-40B4-BE49-F238E27FC236}">
              <a16:creationId xmlns:a16="http://schemas.microsoft.com/office/drawing/2014/main" id="{A9023A5B-7C72-4FC5-911E-2E318853C84D}"/>
            </a:ext>
          </a:extLst>
        </xdr:cNvPr>
        <xdr:cNvSpPr/>
      </xdr:nvSpPr>
      <xdr:spPr>
        <a:xfrm>
          <a:off x="10426700" y="1824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112505</xdr:rowOff>
    </xdr:from>
    <xdr:to>
      <xdr:col>50</xdr:col>
      <xdr:colOff>165100</xdr:colOff>
      <xdr:row>105</xdr:row>
      <xdr:rowOff>42655</xdr:rowOff>
    </xdr:to>
    <xdr:sp macro="" textlink="">
      <xdr:nvSpPr>
        <xdr:cNvPr id="467" name="フローチャート: 判断 466">
          <a:extLst>
            <a:ext uri="{FF2B5EF4-FFF2-40B4-BE49-F238E27FC236}">
              <a16:creationId xmlns:a16="http://schemas.microsoft.com/office/drawing/2014/main" id="{7A9871D4-9158-471E-8469-3747C0C544A7}"/>
            </a:ext>
          </a:extLst>
        </xdr:cNvPr>
        <xdr:cNvSpPr/>
      </xdr:nvSpPr>
      <xdr:spPr>
        <a:xfrm>
          <a:off x="9588500" y="179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89782</xdr:rowOff>
    </xdr:from>
    <xdr:to>
      <xdr:col>46</xdr:col>
      <xdr:colOff>38100</xdr:colOff>
      <xdr:row>105</xdr:row>
      <xdr:rowOff>19932</xdr:rowOff>
    </xdr:to>
    <xdr:sp macro="" textlink="">
      <xdr:nvSpPr>
        <xdr:cNvPr id="468" name="フローチャート: 判断 467">
          <a:extLst>
            <a:ext uri="{FF2B5EF4-FFF2-40B4-BE49-F238E27FC236}">
              <a16:creationId xmlns:a16="http://schemas.microsoft.com/office/drawing/2014/main" id="{CE8946A7-7297-4A97-AF09-9176C35659C0}"/>
            </a:ext>
          </a:extLst>
        </xdr:cNvPr>
        <xdr:cNvSpPr/>
      </xdr:nvSpPr>
      <xdr:spPr>
        <a:xfrm>
          <a:off x="8699500" y="1792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98575</xdr:rowOff>
    </xdr:from>
    <xdr:to>
      <xdr:col>41</xdr:col>
      <xdr:colOff>101600</xdr:colOff>
      <xdr:row>105</xdr:row>
      <xdr:rowOff>28725</xdr:rowOff>
    </xdr:to>
    <xdr:sp macro="" textlink="">
      <xdr:nvSpPr>
        <xdr:cNvPr id="469" name="フローチャート: 判断 468">
          <a:extLst>
            <a:ext uri="{FF2B5EF4-FFF2-40B4-BE49-F238E27FC236}">
              <a16:creationId xmlns:a16="http://schemas.microsoft.com/office/drawing/2014/main" id="{46969884-4FDE-4B84-BF6E-D6F22DD30763}"/>
            </a:ext>
          </a:extLst>
        </xdr:cNvPr>
        <xdr:cNvSpPr/>
      </xdr:nvSpPr>
      <xdr:spPr>
        <a:xfrm>
          <a:off x="7810500" y="179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138013</xdr:rowOff>
    </xdr:from>
    <xdr:to>
      <xdr:col>36</xdr:col>
      <xdr:colOff>165100</xdr:colOff>
      <xdr:row>105</xdr:row>
      <xdr:rowOff>68163</xdr:rowOff>
    </xdr:to>
    <xdr:sp macro="" textlink="">
      <xdr:nvSpPr>
        <xdr:cNvPr id="470" name="フローチャート: 判断 469">
          <a:extLst>
            <a:ext uri="{FF2B5EF4-FFF2-40B4-BE49-F238E27FC236}">
              <a16:creationId xmlns:a16="http://schemas.microsoft.com/office/drawing/2014/main" id="{E0D20A66-7EF4-43A1-A752-B9F37F18D0AC}"/>
            </a:ext>
          </a:extLst>
        </xdr:cNvPr>
        <xdr:cNvSpPr/>
      </xdr:nvSpPr>
      <xdr:spPr>
        <a:xfrm>
          <a:off x="6921500" y="1796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EC5F7D61-FCE9-4687-A4A4-8E8AC803F3B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994369EC-2521-42A5-BC66-8A1F0677A4A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5E7D1B92-2D18-47D9-8A48-6CC7C56AAAE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76315288-76C1-4039-882C-427E2E5EF06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FD2900E9-0CE6-4335-BF00-39D2EE2D6D2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4305</xdr:rowOff>
    </xdr:from>
    <xdr:to>
      <xdr:col>55</xdr:col>
      <xdr:colOff>50800</xdr:colOff>
      <xdr:row>108</xdr:row>
      <xdr:rowOff>105905</xdr:rowOff>
    </xdr:to>
    <xdr:sp macro="" textlink="">
      <xdr:nvSpPr>
        <xdr:cNvPr id="476" name="楕円 475">
          <a:extLst>
            <a:ext uri="{FF2B5EF4-FFF2-40B4-BE49-F238E27FC236}">
              <a16:creationId xmlns:a16="http://schemas.microsoft.com/office/drawing/2014/main" id="{A97F2091-C7A8-4F74-BFD5-984E67F9A264}"/>
            </a:ext>
          </a:extLst>
        </xdr:cNvPr>
        <xdr:cNvSpPr/>
      </xdr:nvSpPr>
      <xdr:spPr>
        <a:xfrm>
          <a:off x="10426700" y="1852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90682</xdr:rowOff>
    </xdr:from>
    <xdr:ext cx="534377" cy="259045"/>
    <xdr:sp macro="" textlink="">
      <xdr:nvSpPr>
        <xdr:cNvPr id="477" name="【港湾・漁港】&#10;一人当たり有形固定資産（償却資産）額該当値テキスト">
          <a:extLst>
            <a:ext uri="{FF2B5EF4-FFF2-40B4-BE49-F238E27FC236}">
              <a16:creationId xmlns:a16="http://schemas.microsoft.com/office/drawing/2014/main" id="{2F7DF649-42DB-4221-B2F0-E73F69714BB0}"/>
            </a:ext>
          </a:extLst>
        </xdr:cNvPr>
        <xdr:cNvSpPr txBox="1"/>
      </xdr:nvSpPr>
      <xdr:spPr>
        <a:xfrm>
          <a:off x="10515600" y="1843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5107</xdr:rowOff>
    </xdr:from>
    <xdr:to>
      <xdr:col>50</xdr:col>
      <xdr:colOff>165100</xdr:colOff>
      <xdr:row>108</xdr:row>
      <xdr:rowOff>106707</xdr:rowOff>
    </xdr:to>
    <xdr:sp macro="" textlink="">
      <xdr:nvSpPr>
        <xdr:cNvPr id="478" name="楕円 477">
          <a:extLst>
            <a:ext uri="{FF2B5EF4-FFF2-40B4-BE49-F238E27FC236}">
              <a16:creationId xmlns:a16="http://schemas.microsoft.com/office/drawing/2014/main" id="{88EED966-3BF9-4C23-8A2D-80E098928C86}"/>
            </a:ext>
          </a:extLst>
        </xdr:cNvPr>
        <xdr:cNvSpPr/>
      </xdr:nvSpPr>
      <xdr:spPr>
        <a:xfrm>
          <a:off x="9588500" y="185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55105</xdr:rowOff>
    </xdr:from>
    <xdr:to>
      <xdr:col>55</xdr:col>
      <xdr:colOff>0</xdr:colOff>
      <xdr:row>108</xdr:row>
      <xdr:rowOff>55907</xdr:rowOff>
    </xdr:to>
    <xdr:cxnSp macro="">
      <xdr:nvCxnSpPr>
        <xdr:cNvPr id="479" name="直線コネクタ 478">
          <a:extLst>
            <a:ext uri="{FF2B5EF4-FFF2-40B4-BE49-F238E27FC236}">
              <a16:creationId xmlns:a16="http://schemas.microsoft.com/office/drawing/2014/main" id="{0AE5ABA2-DF85-4D9C-A040-C35848665925}"/>
            </a:ext>
          </a:extLst>
        </xdr:cNvPr>
        <xdr:cNvCxnSpPr/>
      </xdr:nvCxnSpPr>
      <xdr:spPr>
        <a:xfrm flipV="1">
          <a:off x="9639300" y="18571705"/>
          <a:ext cx="838200" cy="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6305</xdr:rowOff>
    </xdr:from>
    <xdr:to>
      <xdr:col>46</xdr:col>
      <xdr:colOff>38100</xdr:colOff>
      <xdr:row>108</xdr:row>
      <xdr:rowOff>107905</xdr:rowOff>
    </xdr:to>
    <xdr:sp macro="" textlink="">
      <xdr:nvSpPr>
        <xdr:cNvPr id="480" name="楕円 479">
          <a:extLst>
            <a:ext uri="{FF2B5EF4-FFF2-40B4-BE49-F238E27FC236}">
              <a16:creationId xmlns:a16="http://schemas.microsoft.com/office/drawing/2014/main" id="{71D0653E-24EE-4878-84CB-CF7D96FB2CC0}"/>
            </a:ext>
          </a:extLst>
        </xdr:cNvPr>
        <xdr:cNvSpPr/>
      </xdr:nvSpPr>
      <xdr:spPr>
        <a:xfrm>
          <a:off x="8699500" y="1852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55907</xdr:rowOff>
    </xdr:from>
    <xdr:to>
      <xdr:col>50</xdr:col>
      <xdr:colOff>114300</xdr:colOff>
      <xdr:row>108</xdr:row>
      <xdr:rowOff>57105</xdr:rowOff>
    </xdr:to>
    <xdr:cxnSp macro="">
      <xdr:nvCxnSpPr>
        <xdr:cNvPr id="481" name="直線コネクタ 480">
          <a:extLst>
            <a:ext uri="{FF2B5EF4-FFF2-40B4-BE49-F238E27FC236}">
              <a16:creationId xmlns:a16="http://schemas.microsoft.com/office/drawing/2014/main" id="{24978064-7D49-4582-B3B6-2A1C0A134622}"/>
            </a:ext>
          </a:extLst>
        </xdr:cNvPr>
        <xdr:cNvCxnSpPr/>
      </xdr:nvCxnSpPr>
      <xdr:spPr>
        <a:xfrm flipV="1">
          <a:off x="8750300" y="18572507"/>
          <a:ext cx="8890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22763</xdr:rowOff>
    </xdr:from>
    <xdr:to>
      <xdr:col>41</xdr:col>
      <xdr:colOff>101600</xdr:colOff>
      <xdr:row>108</xdr:row>
      <xdr:rowOff>124363</xdr:rowOff>
    </xdr:to>
    <xdr:sp macro="" textlink="">
      <xdr:nvSpPr>
        <xdr:cNvPr id="482" name="楕円 481">
          <a:extLst>
            <a:ext uri="{FF2B5EF4-FFF2-40B4-BE49-F238E27FC236}">
              <a16:creationId xmlns:a16="http://schemas.microsoft.com/office/drawing/2014/main" id="{F9955067-7AC0-449B-85EF-5FCA3A265600}"/>
            </a:ext>
          </a:extLst>
        </xdr:cNvPr>
        <xdr:cNvSpPr/>
      </xdr:nvSpPr>
      <xdr:spPr>
        <a:xfrm>
          <a:off x="7810500" y="1853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57105</xdr:rowOff>
    </xdr:from>
    <xdr:to>
      <xdr:col>45</xdr:col>
      <xdr:colOff>177800</xdr:colOff>
      <xdr:row>108</xdr:row>
      <xdr:rowOff>73563</xdr:rowOff>
    </xdr:to>
    <xdr:cxnSp macro="">
      <xdr:nvCxnSpPr>
        <xdr:cNvPr id="483" name="直線コネクタ 482">
          <a:extLst>
            <a:ext uri="{FF2B5EF4-FFF2-40B4-BE49-F238E27FC236}">
              <a16:creationId xmlns:a16="http://schemas.microsoft.com/office/drawing/2014/main" id="{DEA95140-E19B-48F2-BBCE-A7B39564DA50}"/>
            </a:ext>
          </a:extLst>
        </xdr:cNvPr>
        <xdr:cNvCxnSpPr/>
      </xdr:nvCxnSpPr>
      <xdr:spPr>
        <a:xfrm flipV="1">
          <a:off x="7861300" y="18573705"/>
          <a:ext cx="889000" cy="1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22794</xdr:rowOff>
    </xdr:from>
    <xdr:to>
      <xdr:col>36</xdr:col>
      <xdr:colOff>165100</xdr:colOff>
      <xdr:row>108</xdr:row>
      <xdr:rowOff>124394</xdr:rowOff>
    </xdr:to>
    <xdr:sp macro="" textlink="">
      <xdr:nvSpPr>
        <xdr:cNvPr id="484" name="楕円 483">
          <a:extLst>
            <a:ext uri="{FF2B5EF4-FFF2-40B4-BE49-F238E27FC236}">
              <a16:creationId xmlns:a16="http://schemas.microsoft.com/office/drawing/2014/main" id="{C641ACA1-9CE5-4AD0-8C62-C16915044879}"/>
            </a:ext>
          </a:extLst>
        </xdr:cNvPr>
        <xdr:cNvSpPr/>
      </xdr:nvSpPr>
      <xdr:spPr>
        <a:xfrm>
          <a:off x="6921500" y="1853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73563</xdr:rowOff>
    </xdr:from>
    <xdr:to>
      <xdr:col>41</xdr:col>
      <xdr:colOff>50800</xdr:colOff>
      <xdr:row>108</xdr:row>
      <xdr:rowOff>73594</xdr:rowOff>
    </xdr:to>
    <xdr:cxnSp macro="">
      <xdr:nvCxnSpPr>
        <xdr:cNvPr id="485" name="直線コネクタ 484">
          <a:extLst>
            <a:ext uri="{FF2B5EF4-FFF2-40B4-BE49-F238E27FC236}">
              <a16:creationId xmlns:a16="http://schemas.microsoft.com/office/drawing/2014/main" id="{4CC82169-49BD-4103-A353-1763BB9E32B1}"/>
            </a:ext>
          </a:extLst>
        </xdr:cNvPr>
        <xdr:cNvCxnSpPr/>
      </xdr:nvCxnSpPr>
      <xdr:spPr>
        <a:xfrm flipV="1">
          <a:off x="6972300" y="18590163"/>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103</xdr:row>
      <xdr:rowOff>59182</xdr:rowOff>
    </xdr:from>
    <xdr:ext cx="690189" cy="259045"/>
    <xdr:sp macro="" textlink="">
      <xdr:nvSpPr>
        <xdr:cNvPr id="486" name="n_1aveValue【港湾・漁港】&#10;一人当たり有形固定資産（償却資産）額">
          <a:extLst>
            <a:ext uri="{FF2B5EF4-FFF2-40B4-BE49-F238E27FC236}">
              <a16:creationId xmlns:a16="http://schemas.microsoft.com/office/drawing/2014/main" id="{6D69E42A-A730-47F4-9304-555EDB50F271}"/>
            </a:ext>
          </a:extLst>
        </xdr:cNvPr>
        <xdr:cNvSpPr txBox="1"/>
      </xdr:nvSpPr>
      <xdr:spPr>
        <a:xfrm>
          <a:off x="9281505" y="1771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103</xdr:row>
      <xdr:rowOff>36459</xdr:rowOff>
    </xdr:from>
    <xdr:ext cx="690189" cy="259045"/>
    <xdr:sp macro="" textlink="">
      <xdr:nvSpPr>
        <xdr:cNvPr id="487" name="n_2aveValue【港湾・漁港】&#10;一人当たり有形固定資産（償却資産）額">
          <a:extLst>
            <a:ext uri="{FF2B5EF4-FFF2-40B4-BE49-F238E27FC236}">
              <a16:creationId xmlns:a16="http://schemas.microsoft.com/office/drawing/2014/main" id="{87AEC489-69BA-40F8-A13A-CD679B773323}"/>
            </a:ext>
          </a:extLst>
        </xdr:cNvPr>
        <xdr:cNvSpPr txBox="1"/>
      </xdr:nvSpPr>
      <xdr:spPr>
        <a:xfrm>
          <a:off x="8405205" y="176958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103</xdr:row>
      <xdr:rowOff>45252</xdr:rowOff>
    </xdr:from>
    <xdr:ext cx="690189" cy="259045"/>
    <xdr:sp macro="" textlink="">
      <xdr:nvSpPr>
        <xdr:cNvPr id="488" name="n_3aveValue【港湾・漁港】&#10;一人当たり有形固定資産（償却資産）額">
          <a:extLst>
            <a:ext uri="{FF2B5EF4-FFF2-40B4-BE49-F238E27FC236}">
              <a16:creationId xmlns:a16="http://schemas.microsoft.com/office/drawing/2014/main" id="{FBC26DAB-244E-4BDF-9CA8-B1834C433365}"/>
            </a:ext>
          </a:extLst>
        </xdr:cNvPr>
        <xdr:cNvSpPr txBox="1"/>
      </xdr:nvSpPr>
      <xdr:spPr>
        <a:xfrm>
          <a:off x="7516205" y="177046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103</xdr:row>
      <xdr:rowOff>84690</xdr:rowOff>
    </xdr:from>
    <xdr:ext cx="690189" cy="259045"/>
    <xdr:sp macro="" textlink="">
      <xdr:nvSpPr>
        <xdr:cNvPr id="489" name="n_4aveValue【港湾・漁港】&#10;一人当たり有形固定資産（償却資産）額">
          <a:extLst>
            <a:ext uri="{FF2B5EF4-FFF2-40B4-BE49-F238E27FC236}">
              <a16:creationId xmlns:a16="http://schemas.microsoft.com/office/drawing/2014/main" id="{C41A6B4F-9A26-4173-B05D-F0342905C8C1}"/>
            </a:ext>
          </a:extLst>
        </xdr:cNvPr>
        <xdr:cNvSpPr txBox="1"/>
      </xdr:nvSpPr>
      <xdr:spPr>
        <a:xfrm>
          <a:off x="6627205" y="177440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97834</xdr:rowOff>
    </xdr:from>
    <xdr:ext cx="534377" cy="259045"/>
    <xdr:sp macro="" textlink="">
      <xdr:nvSpPr>
        <xdr:cNvPr id="490" name="n_1mainValue【港湾・漁港】&#10;一人当たり有形固定資産（償却資産）額">
          <a:extLst>
            <a:ext uri="{FF2B5EF4-FFF2-40B4-BE49-F238E27FC236}">
              <a16:creationId xmlns:a16="http://schemas.microsoft.com/office/drawing/2014/main" id="{991F7DCC-5AA5-436F-804D-D9249621C025}"/>
            </a:ext>
          </a:extLst>
        </xdr:cNvPr>
        <xdr:cNvSpPr txBox="1"/>
      </xdr:nvSpPr>
      <xdr:spPr>
        <a:xfrm>
          <a:off x="9359411" y="1861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99032</xdr:rowOff>
    </xdr:from>
    <xdr:ext cx="534377" cy="259045"/>
    <xdr:sp macro="" textlink="">
      <xdr:nvSpPr>
        <xdr:cNvPr id="491" name="n_2mainValue【港湾・漁港】&#10;一人当たり有形固定資産（償却資産）額">
          <a:extLst>
            <a:ext uri="{FF2B5EF4-FFF2-40B4-BE49-F238E27FC236}">
              <a16:creationId xmlns:a16="http://schemas.microsoft.com/office/drawing/2014/main" id="{2EEEF44A-E23B-4CEE-801F-8A1714E29B14}"/>
            </a:ext>
          </a:extLst>
        </xdr:cNvPr>
        <xdr:cNvSpPr txBox="1"/>
      </xdr:nvSpPr>
      <xdr:spPr>
        <a:xfrm>
          <a:off x="8483111" y="1861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115490</xdr:rowOff>
    </xdr:from>
    <xdr:ext cx="534377" cy="259045"/>
    <xdr:sp macro="" textlink="">
      <xdr:nvSpPr>
        <xdr:cNvPr id="492" name="n_3mainValue【港湾・漁港】&#10;一人当たり有形固定資産（償却資産）額">
          <a:extLst>
            <a:ext uri="{FF2B5EF4-FFF2-40B4-BE49-F238E27FC236}">
              <a16:creationId xmlns:a16="http://schemas.microsoft.com/office/drawing/2014/main" id="{2730AB10-5FFD-46AB-9244-951C200FFE2E}"/>
            </a:ext>
          </a:extLst>
        </xdr:cNvPr>
        <xdr:cNvSpPr txBox="1"/>
      </xdr:nvSpPr>
      <xdr:spPr>
        <a:xfrm>
          <a:off x="7594111" y="1863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115521</xdr:rowOff>
    </xdr:from>
    <xdr:ext cx="534377" cy="259045"/>
    <xdr:sp macro="" textlink="">
      <xdr:nvSpPr>
        <xdr:cNvPr id="493" name="n_4mainValue【港湾・漁港】&#10;一人当たり有形固定資産（償却資産）額">
          <a:extLst>
            <a:ext uri="{FF2B5EF4-FFF2-40B4-BE49-F238E27FC236}">
              <a16:creationId xmlns:a16="http://schemas.microsoft.com/office/drawing/2014/main" id="{41889586-8C3C-48A8-BC2E-2D385339F832}"/>
            </a:ext>
          </a:extLst>
        </xdr:cNvPr>
        <xdr:cNvSpPr txBox="1"/>
      </xdr:nvSpPr>
      <xdr:spPr>
        <a:xfrm>
          <a:off x="6705111" y="1863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id="{AB5B10BB-DD2C-4593-82C7-C10D1BCFD6D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id="{BEB023AD-38D5-402B-BCB6-90339C69C44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id="{17CD59ED-F199-449F-9F4B-E3B3F4D6189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id="{309DA3E2-E401-416F-B40D-BB68E35869E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id="{79F0AD0E-DE82-44B8-92BB-27157534191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id="{F1739A2D-45C5-407B-8AE7-68F881EF85E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id="{5E623D7F-55DE-4A6E-810B-F99E30B352C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id="{B61882E6-9F28-444C-830F-C81B329C7EE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a:extLst>
            <a:ext uri="{FF2B5EF4-FFF2-40B4-BE49-F238E27FC236}">
              <a16:creationId xmlns:a16="http://schemas.microsoft.com/office/drawing/2014/main" id="{AE944199-DE9C-4C23-8A57-4D3BB82A459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a:extLst>
            <a:ext uri="{FF2B5EF4-FFF2-40B4-BE49-F238E27FC236}">
              <a16:creationId xmlns:a16="http://schemas.microsoft.com/office/drawing/2014/main" id="{A6BF1285-CC09-44DF-9C63-AC1FE3A58A4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a:extLst>
            <a:ext uri="{FF2B5EF4-FFF2-40B4-BE49-F238E27FC236}">
              <a16:creationId xmlns:a16="http://schemas.microsoft.com/office/drawing/2014/main" id="{E697A54A-D640-4CF6-B321-DDDA8380865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a:extLst>
            <a:ext uri="{FF2B5EF4-FFF2-40B4-BE49-F238E27FC236}">
              <a16:creationId xmlns:a16="http://schemas.microsoft.com/office/drawing/2014/main" id="{E5238412-8410-4D8B-BE48-0AFCEB18823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a:extLst>
            <a:ext uri="{FF2B5EF4-FFF2-40B4-BE49-F238E27FC236}">
              <a16:creationId xmlns:a16="http://schemas.microsoft.com/office/drawing/2014/main" id="{F3C108C6-5E6D-4332-874B-5CDD84558693}"/>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a:extLst>
            <a:ext uri="{FF2B5EF4-FFF2-40B4-BE49-F238E27FC236}">
              <a16:creationId xmlns:a16="http://schemas.microsoft.com/office/drawing/2014/main" id="{EBC92E42-1D36-436A-8757-4ECF9135E43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a:extLst>
            <a:ext uri="{FF2B5EF4-FFF2-40B4-BE49-F238E27FC236}">
              <a16:creationId xmlns:a16="http://schemas.microsoft.com/office/drawing/2014/main" id="{EFF75052-37A8-4B4F-B730-FC5E6819CE1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a:extLst>
            <a:ext uri="{FF2B5EF4-FFF2-40B4-BE49-F238E27FC236}">
              <a16:creationId xmlns:a16="http://schemas.microsoft.com/office/drawing/2014/main" id="{300B77BE-7BA2-4E77-985B-D79E52B672F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a:extLst>
            <a:ext uri="{FF2B5EF4-FFF2-40B4-BE49-F238E27FC236}">
              <a16:creationId xmlns:a16="http://schemas.microsoft.com/office/drawing/2014/main" id="{E688329F-8540-43E9-8706-7A8DBD83021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a:extLst>
            <a:ext uri="{FF2B5EF4-FFF2-40B4-BE49-F238E27FC236}">
              <a16:creationId xmlns:a16="http://schemas.microsoft.com/office/drawing/2014/main" id="{1BC7E02E-882D-46D1-A94A-84AC3AD088E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a:extLst>
            <a:ext uri="{FF2B5EF4-FFF2-40B4-BE49-F238E27FC236}">
              <a16:creationId xmlns:a16="http://schemas.microsoft.com/office/drawing/2014/main" id="{7AE73FF2-9CE2-4A91-A8F8-79C7C344C31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a:extLst>
            <a:ext uri="{FF2B5EF4-FFF2-40B4-BE49-F238E27FC236}">
              <a16:creationId xmlns:a16="http://schemas.microsoft.com/office/drawing/2014/main" id="{A4C3132B-B851-4A01-AAEA-FC6485B5B21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a:extLst>
            <a:ext uri="{FF2B5EF4-FFF2-40B4-BE49-F238E27FC236}">
              <a16:creationId xmlns:a16="http://schemas.microsoft.com/office/drawing/2014/main" id="{78EAD670-3187-4DC2-9AE8-94B7C73D73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a:extLst>
            <a:ext uri="{FF2B5EF4-FFF2-40B4-BE49-F238E27FC236}">
              <a16:creationId xmlns:a16="http://schemas.microsoft.com/office/drawing/2014/main" id="{7250AA8E-E97A-4175-9709-B8C547FA0B9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a:extLst>
            <a:ext uri="{FF2B5EF4-FFF2-40B4-BE49-F238E27FC236}">
              <a16:creationId xmlns:a16="http://schemas.microsoft.com/office/drawing/2014/main" id="{11660D3E-F406-4877-B6B9-216AC74A3C0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id="{76CC56AF-994B-4C83-975B-1CB35F2EC39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a:extLst>
            <a:ext uri="{FF2B5EF4-FFF2-40B4-BE49-F238E27FC236}">
              <a16:creationId xmlns:a16="http://schemas.microsoft.com/office/drawing/2014/main" id="{C41339F7-1910-4B43-B4B2-34FC07F0BF8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519" name="直線コネクタ 518">
          <a:extLst>
            <a:ext uri="{FF2B5EF4-FFF2-40B4-BE49-F238E27FC236}">
              <a16:creationId xmlns:a16="http://schemas.microsoft.com/office/drawing/2014/main" id="{FFDBA421-4525-4A97-92BC-B982AA8F4916}"/>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0" name="【認定こども園・幼稚園・保育所】&#10;有形固定資産減価償却率最小値テキスト">
          <a:extLst>
            <a:ext uri="{FF2B5EF4-FFF2-40B4-BE49-F238E27FC236}">
              <a16:creationId xmlns:a16="http://schemas.microsoft.com/office/drawing/2014/main" id="{5CD0576E-3915-411A-8DE9-BF220CAA2F85}"/>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1" name="直線コネクタ 520">
          <a:extLst>
            <a:ext uri="{FF2B5EF4-FFF2-40B4-BE49-F238E27FC236}">
              <a16:creationId xmlns:a16="http://schemas.microsoft.com/office/drawing/2014/main" id="{47BD6D81-E4D8-4885-A1A6-D3BC7065AD87}"/>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522" name="【認定こども園・幼稚園・保育所】&#10;有形固定資産減価償却率最大値テキスト">
          <a:extLst>
            <a:ext uri="{FF2B5EF4-FFF2-40B4-BE49-F238E27FC236}">
              <a16:creationId xmlns:a16="http://schemas.microsoft.com/office/drawing/2014/main" id="{7E2C7757-3691-4D0C-B946-72F0358B5304}"/>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523" name="直線コネクタ 522">
          <a:extLst>
            <a:ext uri="{FF2B5EF4-FFF2-40B4-BE49-F238E27FC236}">
              <a16:creationId xmlns:a16="http://schemas.microsoft.com/office/drawing/2014/main" id="{A28B319C-514D-40D4-9B08-8362C5EDC0DB}"/>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524" name="【認定こども園・幼稚園・保育所】&#10;有形固定資産減価償却率平均値テキスト">
          <a:extLst>
            <a:ext uri="{FF2B5EF4-FFF2-40B4-BE49-F238E27FC236}">
              <a16:creationId xmlns:a16="http://schemas.microsoft.com/office/drawing/2014/main" id="{AC787EE7-7EF0-438C-9AF3-A63D2F20DF9C}"/>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525" name="フローチャート: 判断 524">
          <a:extLst>
            <a:ext uri="{FF2B5EF4-FFF2-40B4-BE49-F238E27FC236}">
              <a16:creationId xmlns:a16="http://schemas.microsoft.com/office/drawing/2014/main" id="{9A7FAA94-FF09-439F-987D-7962EEC151D9}"/>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526" name="フローチャート: 判断 525">
          <a:extLst>
            <a:ext uri="{FF2B5EF4-FFF2-40B4-BE49-F238E27FC236}">
              <a16:creationId xmlns:a16="http://schemas.microsoft.com/office/drawing/2014/main" id="{345F497F-6FD2-4CEA-83C5-B1EDFD610047}"/>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527" name="フローチャート: 判断 526">
          <a:extLst>
            <a:ext uri="{FF2B5EF4-FFF2-40B4-BE49-F238E27FC236}">
              <a16:creationId xmlns:a16="http://schemas.microsoft.com/office/drawing/2014/main" id="{21B3A61C-1201-4397-B5EA-2C463DC419F7}"/>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28" name="フローチャート: 判断 527">
          <a:extLst>
            <a:ext uri="{FF2B5EF4-FFF2-40B4-BE49-F238E27FC236}">
              <a16:creationId xmlns:a16="http://schemas.microsoft.com/office/drawing/2014/main" id="{E711E846-BA81-4B69-A8CB-6241140742B3}"/>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529" name="フローチャート: 判断 528">
          <a:extLst>
            <a:ext uri="{FF2B5EF4-FFF2-40B4-BE49-F238E27FC236}">
              <a16:creationId xmlns:a16="http://schemas.microsoft.com/office/drawing/2014/main" id="{004E6BC8-DBDF-4E06-A7F0-FE0FFAA41CD5}"/>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4779970A-BA55-40BF-88F5-307388CFB7E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49E9FB3A-2661-4B91-81D3-61AB4873756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E5B7D7D7-226F-4CE2-9DB6-218FCE05F0B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36FD7A32-B661-4D6B-8CEA-76B19E98DB1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F24141F7-F712-4CF4-B718-215950B0406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92347</xdr:rowOff>
    </xdr:from>
    <xdr:to>
      <xdr:col>85</xdr:col>
      <xdr:colOff>177800</xdr:colOff>
      <xdr:row>35</xdr:row>
      <xdr:rowOff>22497</xdr:rowOff>
    </xdr:to>
    <xdr:sp macro="" textlink="">
      <xdr:nvSpPr>
        <xdr:cNvPr id="535" name="楕円 534">
          <a:extLst>
            <a:ext uri="{FF2B5EF4-FFF2-40B4-BE49-F238E27FC236}">
              <a16:creationId xmlns:a16="http://schemas.microsoft.com/office/drawing/2014/main" id="{38643FB7-9396-40FD-A1D1-3F90568F6E34}"/>
            </a:ext>
          </a:extLst>
        </xdr:cNvPr>
        <xdr:cNvSpPr/>
      </xdr:nvSpPr>
      <xdr:spPr>
        <a:xfrm>
          <a:off x="16268700" y="592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115224</xdr:rowOff>
    </xdr:from>
    <xdr:ext cx="405111" cy="259045"/>
    <xdr:sp macro="" textlink="">
      <xdr:nvSpPr>
        <xdr:cNvPr id="536" name="【認定こども園・幼稚園・保育所】&#10;有形固定資産減価償却率該当値テキスト">
          <a:extLst>
            <a:ext uri="{FF2B5EF4-FFF2-40B4-BE49-F238E27FC236}">
              <a16:creationId xmlns:a16="http://schemas.microsoft.com/office/drawing/2014/main" id="{2F3BBB38-56EA-4544-9C62-1051C2717F45}"/>
            </a:ext>
          </a:extLst>
        </xdr:cNvPr>
        <xdr:cNvSpPr txBox="1"/>
      </xdr:nvSpPr>
      <xdr:spPr>
        <a:xfrm>
          <a:off x="16357600" y="577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41728</xdr:rowOff>
    </xdr:from>
    <xdr:to>
      <xdr:col>81</xdr:col>
      <xdr:colOff>101600</xdr:colOff>
      <xdr:row>34</xdr:row>
      <xdr:rowOff>143328</xdr:rowOff>
    </xdr:to>
    <xdr:sp macro="" textlink="">
      <xdr:nvSpPr>
        <xdr:cNvPr id="537" name="楕円 536">
          <a:extLst>
            <a:ext uri="{FF2B5EF4-FFF2-40B4-BE49-F238E27FC236}">
              <a16:creationId xmlns:a16="http://schemas.microsoft.com/office/drawing/2014/main" id="{B4EE2F1F-36C8-4A1B-8916-9D13E123893E}"/>
            </a:ext>
          </a:extLst>
        </xdr:cNvPr>
        <xdr:cNvSpPr/>
      </xdr:nvSpPr>
      <xdr:spPr>
        <a:xfrm>
          <a:off x="154305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92528</xdr:rowOff>
    </xdr:from>
    <xdr:to>
      <xdr:col>85</xdr:col>
      <xdr:colOff>127000</xdr:colOff>
      <xdr:row>34</xdr:row>
      <xdr:rowOff>143147</xdr:rowOff>
    </xdr:to>
    <xdr:cxnSp macro="">
      <xdr:nvCxnSpPr>
        <xdr:cNvPr id="538" name="直線コネクタ 537">
          <a:extLst>
            <a:ext uri="{FF2B5EF4-FFF2-40B4-BE49-F238E27FC236}">
              <a16:creationId xmlns:a16="http://schemas.microsoft.com/office/drawing/2014/main" id="{D9281B8F-401B-4821-92BA-6748B77BD914}"/>
            </a:ext>
          </a:extLst>
        </xdr:cNvPr>
        <xdr:cNvCxnSpPr/>
      </xdr:nvCxnSpPr>
      <xdr:spPr>
        <a:xfrm>
          <a:off x="15481300" y="5921828"/>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164193</xdr:rowOff>
    </xdr:from>
    <xdr:to>
      <xdr:col>76</xdr:col>
      <xdr:colOff>165100</xdr:colOff>
      <xdr:row>34</xdr:row>
      <xdr:rowOff>94343</xdr:rowOff>
    </xdr:to>
    <xdr:sp macro="" textlink="">
      <xdr:nvSpPr>
        <xdr:cNvPr id="539" name="楕円 538">
          <a:extLst>
            <a:ext uri="{FF2B5EF4-FFF2-40B4-BE49-F238E27FC236}">
              <a16:creationId xmlns:a16="http://schemas.microsoft.com/office/drawing/2014/main" id="{EBA697B7-412B-4FA2-9D72-8213C8CED141}"/>
            </a:ext>
          </a:extLst>
        </xdr:cNvPr>
        <xdr:cNvSpPr/>
      </xdr:nvSpPr>
      <xdr:spPr>
        <a:xfrm>
          <a:off x="14541500" y="58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43543</xdr:rowOff>
    </xdr:from>
    <xdr:to>
      <xdr:col>81</xdr:col>
      <xdr:colOff>50800</xdr:colOff>
      <xdr:row>34</xdr:row>
      <xdr:rowOff>92528</xdr:rowOff>
    </xdr:to>
    <xdr:cxnSp macro="">
      <xdr:nvCxnSpPr>
        <xdr:cNvPr id="540" name="直線コネクタ 539">
          <a:extLst>
            <a:ext uri="{FF2B5EF4-FFF2-40B4-BE49-F238E27FC236}">
              <a16:creationId xmlns:a16="http://schemas.microsoft.com/office/drawing/2014/main" id="{113460EF-E727-4822-B224-174B30201AF0}"/>
            </a:ext>
          </a:extLst>
        </xdr:cNvPr>
        <xdr:cNvCxnSpPr/>
      </xdr:nvCxnSpPr>
      <xdr:spPr>
        <a:xfrm>
          <a:off x="14592300" y="58728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76019</xdr:rowOff>
    </xdr:from>
    <xdr:to>
      <xdr:col>72</xdr:col>
      <xdr:colOff>38100</xdr:colOff>
      <xdr:row>41</xdr:row>
      <xdr:rowOff>6169</xdr:rowOff>
    </xdr:to>
    <xdr:sp macro="" textlink="">
      <xdr:nvSpPr>
        <xdr:cNvPr id="541" name="楕円 540">
          <a:extLst>
            <a:ext uri="{FF2B5EF4-FFF2-40B4-BE49-F238E27FC236}">
              <a16:creationId xmlns:a16="http://schemas.microsoft.com/office/drawing/2014/main" id="{085CF882-73A1-4DBA-9BBC-B6D720F242A5}"/>
            </a:ext>
          </a:extLst>
        </xdr:cNvPr>
        <xdr:cNvSpPr/>
      </xdr:nvSpPr>
      <xdr:spPr>
        <a:xfrm>
          <a:off x="13652500" y="69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43543</xdr:rowOff>
    </xdr:from>
    <xdr:to>
      <xdr:col>76</xdr:col>
      <xdr:colOff>114300</xdr:colOff>
      <xdr:row>40</xdr:row>
      <xdr:rowOff>126819</xdr:rowOff>
    </xdr:to>
    <xdr:cxnSp macro="">
      <xdr:nvCxnSpPr>
        <xdr:cNvPr id="542" name="直線コネクタ 541">
          <a:extLst>
            <a:ext uri="{FF2B5EF4-FFF2-40B4-BE49-F238E27FC236}">
              <a16:creationId xmlns:a16="http://schemas.microsoft.com/office/drawing/2014/main" id="{12B363F5-CBBB-45C2-8ED9-5B7AFE2515BE}"/>
            </a:ext>
          </a:extLst>
        </xdr:cNvPr>
        <xdr:cNvCxnSpPr/>
      </xdr:nvCxnSpPr>
      <xdr:spPr>
        <a:xfrm flipV="1">
          <a:off x="13703300" y="5872843"/>
          <a:ext cx="889000" cy="111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40096</xdr:rowOff>
    </xdr:from>
    <xdr:to>
      <xdr:col>67</xdr:col>
      <xdr:colOff>101600</xdr:colOff>
      <xdr:row>40</xdr:row>
      <xdr:rowOff>141696</xdr:rowOff>
    </xdr:to>
    <xdr:sp macro="" textlink="">
      <xdr:nvSpPr>
        <xdr:cNvPr id="543" name="楕円 542">
          <a:extLst>
            <a:ext uri="{FF2B5EF4-FFF2-40B4-BE49-F238E27FC236}">
              <a16:creationId xmlns:a16="http://schemas.microsoft.com/office/drawing/2014/main" id="{A19AFBF8-548E-4F6B-AF64-9F1F5FCA58EF}"/>
            </a:ext>
          </a:extLst>
        </xdr:cNvPr>
        <xdr:cNvSpPr/>
      </xdr:nvSpPr>
      <xdr:spPr>
        <a:xfrm>
          <a:off x="12763500" y="689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90896</xdr:rowOff>
    </xdr:from>
    <xdr:to>
      <xdr:col>71</xdr:col>
      <xdr:colOff>177800</xdr:colOff>
      <xdr:row>40</xdr:row>
      <xdr:rowOff>126819</xdr:rowOff>
    </xdr:to>
    <xdr:cxnSp macro="">
      <xdr:nvCxnSpPr>
        <xdr:cNvPr id="544" name="直線コネクタ 543">
          <a:extLst>
            <a:ext uri="{FF2B5EF4-FFF2-40B4-BE49-F238E27FC236}">
              <a16:creationId xmlns:a16="http://schemas.microsoft.com/office/drawing/2014/main" id="{836B392E-8096-46A5-917B-0FB2EF0F9EBD}"/>
            </a:ext>
          </a:extLst>
        </xdr:cNvPr>
        <xdr:cNvCxnSpPr/>
      </xdr:nvCxnSpPr>
      <xdr:spPr>
        <a:xfrm>
          <a:off x="12814300" y="694889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23421</xdr:rowOff>
    </xdr:from>
    <xdr:ext cx="405111" cy="259045"/>
    <xdr:sp macro="" textlink="">
      <xdr:nvSpPr>
        <xdr:cNvPr id="545" name="n_1aveValue【認定こども園・幼稚園・保育所】&#10;有形固定資産減価償却率">
          <a:extLst>
            <a:ext uri="{FF2B5EF4-FFF2-40B4-BE49-F238E27FC236}">
              <a16:creationId xmlns:a16="http://schemas.microsoft.com/office/drawing/2014/main" id="{A2E5D5BD-CE26-4C08-A94D-9CA955CC181D}"/>
            </a:ext>
          </a:extLst>
        </xdr:cNvPr>
        <xdr:cNvSpPr txBox="1"/>
      </xdr:nvSpPr>
      <xdr:spPr>
        <a:xfrm>
          <a:off x="152660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59344</xdr:rowOff>
    </xdr:from>
    <xdr:ext cx="405111" cy="259045"/>
    <xdr:sp macro="" textlink="">
      <xdr:nvSpPr>
        <xdr:cNvPr id="546" name="n_2aveValue【認定こども園・幼稚園・保育所】&#10;有形固定資産減価償却率">
          <a:extLst>
            <a:ext uri="{FF2B5EF4-FFF2-40B4-BE49-F238E27FC236}">
              <a16:creationId xmlns:a16="http://schemas.microsoft.com/office/drawing/2014/main" id="{25849BE7-1A76-4EFC-B7D8-B161A62E2F16}"/>
            </a:ext>
          </a:extLst>
        </xdr:cNvPr>
        <xdr:cNvSpPr txBox="1"/>
      </xdr:nvSpPr>
      <xdr:spPr>
        <a:xfrm>
          <a:off x="14389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547" name="n_3aveValue【認定こども園・幼稚園・保育所】&#10;有形固定資産減価償却率">
          <a:extLst>
            <a:ext uri="{FF2B5EF4-FFF2-40B4-BE49-F238E27FC236}">
              <a16:creationId xmlns:a16="http://schemas.microsoft.com/office/drawing/2014/main" id="{1E19F6BF-573A-4500-934F-919B0C3F0E5B}"/>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548" name="n_4aveValue【認定こども園・幼稚園・保育所】&#10;有形固定資産減価償却率">
          <a:extLst>
            <a:ext uri="{FF2B5EF4-FFF2-40B4-BE49-F238E27FC236}">
              <a16:creationId xmlns:a16="http://schemas.microsoft.com/office/drawing/2014/main" id="{4D89567F-602B-437B-B043-C981A9408C57}"/>
            </a:ext>
          </a:extLst>
        </xdr:cNvPr>
        <xdr:cNvSpPr txBox="1"/>
      </xdr:nvSpPr>
      <xdr:spPr>
        <a:xfrm>
          <a:off x="12611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159855</xdr:rowOff>
    </xdr:from>
    <xdr:ext cx="405111" cy="259045"/>
    <xdr:sp macro="" textlink="">
      <xdr:nvSpPr>
        <xdr:cNvPr id="549" name="n_1mainValue【認定こども園・幼稚園・保育所】&#10;有形固定資産減価償却率">
          <a:extLst>
            <a:ext uri="{FF2B5EF4-FFF2-40B4-BE49-F238E27FC236}">
              <a16:creationId xmlns:a16="http://schemas.microsoft.com/office/drawing/2014/main" id="{2D1EFA39-C846-499F-B01C-494152E8EBC4}"/>
            </a:ext>
          </a:extLst>
        </xdr:cNvPr>
        <xdr:cNvSpPr txBox="1"/>
      </xdr:nvSpPr>
      <xdr:spPr>
        <a:xfrm>
          <a:off x="15266044" y="564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110870</xdr:rowOff>
    </xdr:from>
    <xdr:ext cx="405111" cy="259045"/>
    <xdr:sp macro="" textlink="">
      <xdr:nvSpPr>
        <xdr:cNvPr id="550" name="n_2mainValue【認定こども園・幼稚園・保育所】&#10;有形固定資産減価償却率">
          <a:extLst>
            <a:ext uri="{FF2B5EF4-FFF2-40B4-BE49-F238E27FC236}">
              <a16:creationId xmlns:a16="http://schemas.microsoft.com/office/drawing/2014/main" id="{2DC913B5-CD5F-4FA3-B37A-F9B23EA912ED}"/>
            </a:ext>
          </a:extLst>
        </xdr:cNvPr>
        <xdr:cNvSpPr txBox="1"/>
      </xdr:nvSpPr>
      <xdr:spPr>
        <a:xfrm>
          <a:off x="14389744" y="559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168746</xdr:rowOff>
    </xdr:from>
    <xdr:ext cx="405111" cy="259045"/>
    <xdr:sp macro="" textlink="">
      <xdr:nvSpPr>
        <xdr:cNvPr id="551" name="n_3mainValue【認定こども園・幼稚園・保育所】&#10;有形固定資産減価償却率">
          <a:extLst>
            <a:ext uri="{FF2B5EF4-FFF2-40B4-BE49-F238E27FC236}">
              <a16:creationId xmlns:a16="http://schemas.microsoft.com/office/drawing/2014/main" id="{00B5DE5A-CB17-4310-B038-60D8E6DDD1B1}"/>
            </a:ext>
          </a:extLst>
        </xdr:cNvPr>
        <xdr:cNvSpPr txBox="1"/>
      </xdr:nvSpPr>
      <xdr:spPr>
        <a:xfrm>
          <a:off x="13500744" y="702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132823</xdr:rowOff>
    </xdr:from>
    <xdr:ext cx="405111" cy="259045"/>
    <xdr:sp macro="" textlink="">
      <xdr:nvSpPr>
        <xdr:cNvPr id="552" name="n_4mainValue【認定こども園・幼稚園・保育所】&#10;有形固定資産減価償却率">
          <a:extLst>
            <a:ext uri="{FF2B5EF4-FFF2-40B4-BE49-F238E27FC236}">
              <a16:creationId xmlns:a16="http://schemas.microsoft.com/office/drawing/2014/main" id="{BD48B707-9ABB-47E7-9DE0-F931595BDD4E}"/>
            </a:ext>
          </a:extLst>
        </xdr:cNvPr>
        <xdr:cNvSpPr txBox="1"/>
      </xdr:nvSpPr>
      <xdr:spPr>
        <a:xfrm>
          <a:off x="12611744" y="699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981E403F-128C-418C-A8C9-F717DB4112B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401386E-B710-43F4-A2DF-B01E8EB745D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E48B4435-58F3-48BC-9D8D-AA43BB76E63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DED9D619-C46F-45FB-B2FC-F9B23715619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AD72F56F-4832-41BC-8F83-6645F804C6E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88EBD5DD-89A1-4993-9727-312C9EB5AF2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E0CF8017-DAB3-47DA-A54D-006388BEA29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9062A980-557A-4B24-B96A-29961BC77B0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CEE5C0A-4033-40E3-876B-0DE4E09AB3B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F7D8B182-24A0-4BD1-9623-541C3B341FE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id="{8817D5F6-731A-407C-A242-0AE51646D80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4" name="テキスト ボックス 563">
          <a:extLst>
            <a:ext uri="{FF2B5EF4-FFF2-40B4-BE49-F238E27FC236}">
              <a16:creationId xmlns:a16="http://schemas.microsoft.com/office/drawing/2014/main" id="{50177E71-C0FD-4206-9F34-DDA10D5EF03D}"/>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id="{B679CE06-F517-497C-8967-89DF89B5879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6" name="テキスト ボックス 565">
          <a:extLst>
            <a:ext uri="{FF2B5EF4-FFF2-40B4-BE49-F238E27FC236}">
              <a16:creationId xmlns:a16="http://schemas.microsoft.com/office/drawing/2014/main" id="{02844B25-C44F-4D85-B959-8CC0EEBC0A4F}"/>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id="{F54BF917-1651-4702-850B-63AC812D8D1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8" name="テキスト ボックス 567">
          <a:extLst>
            <a:ext uri="{FF2B5EF4-FFF2-40B4-BE49-F238E27FC236}">
              <a16:creationId xmlns:a16="http://schemas.microsoft.com/office/drawing/2014/main" id="{43E4C00E-875C-48CC-B512-47ED1297092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id="{10173F30-B588-4645-8B60-35EDCF93716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0" name="テキスト ボックス 569">
          <a:extLst>
            <a:ext uri="{FF2B5EF4-FFF2-40B4-BE49-F238E27FC236}">
              <a16:creationId xmlns:a16="http://schemas.microsoft.com/office/drawing/2014/main" id="{FF54E42C-B0EB-4C84-97F2-33165A75954B}"/>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63592026-8F1B-4511-92A8-2E06775FBDC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2" name="テキスト ボックス 571">
          <a:extLst>
            <a:ext uri="{FF2B5EF4-FFF2-40B4-BE49-F238E27FC236}">
              <a16:creationId xmlns:a16="http://schemas.microsoft.com/office/drawing/2014/main" id="{4BA8BCB5-296A-4DA6-84C5-0EFA8FB3331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認定こども園・幼稚園・保育所】&#10;一人当たり面積グラフ枠">
          <a:extLst>
            <a:ext uri="{FF2B5EF4-FFF2-40B4-BE49-F238E27FC236}">
              <a16:creationId xmlns:a16="http://schemas.microsoft.com/office/drawing/2014/main" id="{2485A51F-DB6D-42AA-ACE1-0657F630AEF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574" name="直線コネクタ 573">
          <a:extLst>
            <a:ext uri="{FF2B5EF4-FFF2-40B4-BE49-F238E27FC236}">
              <a16:creationId xmlns:a16="http://schemas.microsoft.com/office/drawing/2014/main" id="{C94DDB3D-8E1F-46F2-9194-82E4F56C7F4A}"/>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575" name="【認定こども園・幼稚園・保育所】&#10;一人当たり面積最小値テキスト">
          <a:extLst>
            <a:ext uri="{FF2B5EF4-FFF2-40B4-BE49-F238E27FC236}">
              <a16:creationId xmlns:a16="http://schemas.microsoft.com/office/drawing/2014/main" id="{7CB91F45-38D9-42FB-9CFA-A2F1790D9AEF}"/>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576" name="直線コネクタ 575">
          <a:extLst>
            <a:ext uri="{FF2B5EF4-FFF2-40B4-BE49-F238E27FC236}">
              <a16:creationId xmlns:a16="http://schemas.microsoft.com/office/drawing/2014/main" id="{FAB692A2-387A-4272-913D-F7788B1AEA9F}"/>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577" name="【認定こども園・幼稚園・保育所】&#10;一人当たり面積最大値テキスト">
          <a:extLst>
            <a:ext uri="{FF2B5EF4-FFF2-40B4-BE49-F238E27FC236}">
              <a16:creationId xmlns:a16="http://schemas.microsoft.com/office/drawing/2014/main" id="{804D6403-B95E-4CEA-B7C4-70D72B8E8446}"/>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578" name="直線コネクタ 577">
          <a:extLst>
            <a:ext uri="{FF2B5EF4-FFF2-40B4-BE49-F238E27FC236}">
              <a16:creationId xmlns:a16="http://schemas.microsoft.com/office/drawing/2014/main" id="{83AB8D8F-5191-4953-9EFC-1C7EDF972FF1}"/>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7028</xdr:rowOff>
    </xdr:from>
    <xdr:ext cx="469744" cy="259045"/>
    <xdr:sp macro="" textlink="">
      <xdr:nvSpPr>
        <xdr:cNvPr id="579" name="【認定こども園・幼稚園・保育所】&#10;一人当たり面積平均値テキスト">
          <a:extLst>
            <a:ext uri="{FF2B5EF4-FFF2-40B4-BE49-F238E27FC236}">
              <a16:creationId xmlns:a16="http://schemas.microsoft.com/office/drawing/2014/main" id="{70E19B7C-845F-4FB7-89FE-FA8B1C20CCCC}"/>
            </a:ext>
          </a:extLst>
        </xdr:cNvPr>
        <xdr:cNvSpPr txBox="1"/>
      </xdr:nvSpPr>
      <xdr:spPr>
        <a:xfrm>
          <a:off x="22199600" y="6693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580" name="フローチャート: 判断 579">
          <a:extLst>
            <a:ext uri="{FF2B5EF4-FFF2-40B4-BE49-F238E27FC236}">
              <a16:creationId xmlns:a16="http://schemas.microsoft.com/office/drawing/2014/main" id="{0F8EAD9B-7261-43DD-99A1-4E8FDEC86D39}"/>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581" name="フローチャート: 判断 580">
          <a:extLst>
            <a:ext uri="{FF2B5EF4-FFF2-40B4-BE49-F238E27FC236}">
              <a16:creationId xmlns:a16="http://schemas.microsoft.com/office/drawing/2014/main" id="{C61012F1-8BD9-425C-9BD5-05E1E427C7BB}"/>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582" name="フローチャート: 判断 581">
          <a:extLst>
            <a:ext uri="{FF2B5EF4-FFF2-40B4-BE49-F238E27FC236}">
              <a16:creationId xmlns:a16="http://schemas.microsoft.com/office/drawing/2014/main" id="{875FF4BC-B631-4A92-875F-8D0E7A6CE02F}"/>
            </a:ext>
          </a:extLst>
        </xdr:cNvPr>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583" name="フローチャート: 判断 582">
          <a:extLst>
            <a:ext uri="{FF2B5EF4-FFF2-40B4-BE49-F238E27FC236}">
              <a16:creationId xmlns:a16="http://schemas.microsoft.com/office/drawing/2014/main" id="{76863EEB-69B4-4F74-819F-1DB9393C7B6B}"/>
            </a:ext>
          </a:extLst>
        </xdr:cNvPr>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584" name="フローチャート: 判断 583">
          <a:extLst>
            <a:ext uri="{FF2B5EF4-FFF2-40B4-BE49-F238E27FC236}">
              <a16:creationId xmlns:a16="http://schemas.microsoft.com/office/drawing/2014/main" id="{15DD2093-EF51-410F-8CD8-EC226CDEA43F}"/>
            </a:ext>
          </a:extLst>
        </xdr:cNvPr>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CD8C0851-003D-4B75-9BD6-EA5D5DEEF6E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32781741-DCED-4C87-B0B0-A88C5E63A3A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4E56F259-0DA7-4C04-BB87-AE6B393A824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68FE7B41-C228-4A88-B68D-97428B5BF2B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ED973610-B2BB-45E5-B265-127AE48C853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113640</xdr:rowOff>
    </xdr:from>
    <xdr:to>
      <xdr:col>116</xdr:col>
      <xdr:colOff>114300</xdr:colOff>
      <xdr:row>38</xdr:row>
      <xdr:rowOff>43790</xdr:rowOff>
    </xdr:to>
    <xdr:sp macro="" textlink="">
      <xdr:nvSpPr>
        <xdr:cNvPr id="590" name="楕円 589">
          <a:extLst>
            <a:ext uri="{FF2B5EF4-FFF2-40B4-BE49-F238E27FC236}">
              <a16:creationId xmlns:a16="http://schemas.microsoft.com/office/drawing/2014/main" id="{46E9C4CE-3663-4DB2-8DD6-AAA64C92542E}"/>
            </a:ext>
          </a:extLst>
        </xdr:cNvPr>
        <xdr:cNvSpPr/>
      </xdr:nvSpPr>
      <xdr:spPr>
        <a:xfrm>
          <a:off x="22110700" y="64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136517</xdr:rowOff>
    </xdr:from>
    <xdr:ext cx="469744" cy="259045"/>
    <xdr:sp macro="" textlink="">
      <xdr:nvSpPr>
        <xdr:cNvPr id="591" name="【認定こども園・幼稚園・保育所】&#10;一人当たり面積該当値テキスト">
          <a:extLst>
            <a:ext uri="{FF2B5EF4-FFF2-40B4-BE49-F238E27FC236}">
              <a16:creationId xmlns:a16="http://schemas.microsoft.com/office/drawing/2014/main" id="{8F872D65-B9BE-4F45-A06C-1DD9747F178D}"/>
            </a:ext>
          </a:extLst>
        </xdr:cNvPr>
        <xdr:cNvSpPr txBox="1"/>
      </xdr:nvSpPr>
      <xdr:spPr>
        <a:xfrm>
          <a:off x="22199600" y="630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119126</xdr:rowOff>
    </xdr:from>
    <xdr:to>
      <xdr:col>112</xdr:col>
      <xdr:colOff>38100</xdr:colOff>
      <xdr:row>38</xdr:row>
      <xdr:rowOff>49276</xdr:rowOff>
    </xdr:to>
    <xdr:sp macro="" textlink="">
      <xdr:nvSpPr>
        <xdr:cNvPr id="592" name="楕円 591">
          <a:extLst>
            <a:ext uri="{FF2B5EF4-FFF2-40B4-BE49-F238E27FC236}">
              <a16:creationId xmlns:a16="http://schemas.microsoft.com/office/drawing/2014/main" id="{A9D7ABFE-6688-47BF-B8EE-F7F30C49BF91}"/>
            </a:ext>
          </a:extLst>
        </xdr:cNvPr>
        <xdr:cNvSpPr/>
      </xdr:nvSpPr>
      <xdr:spPr>
        <a:xfrm>
          <a:off x="21272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164440</xdr:rowOff>
    </xdr:from>
    <xdr:to>
      <xdr:col>116</xdr:col>
      <xdr:colOff>63500</xdr:colOff>
      <xdr:row>37</xdr:row>
      <xdr:rowOff>169926</xdr:rowOff>
    </xdr:to>
    <xdr:cxnSp macro="">
      <xdr:nvCxnSpPr>
        <xdr:cNvPr id="593" name="直線コネクタ 592">
          <a:extLst>
            <a:ext uri="{FF2B5EF4-FFF2-40B4-BE49-F238E27FC236}">
              <a16:creationId xmlns:a16="http://schemas.microsoft.com/office/drawing/2014/main" id="{EA79155C-94D3-46B7-8191-159A87AC9DDC}"/>
            </a:ext>
          </a:extLst>
        </xdr:cNvPr>
        <xdr:cNvCxnSpPr/>
      </xdr:nvCxnSpPr>
      <xdr:spPr>
        <a:xfrm flipV="1">
          <a:off x="21323300" y="6508090"/>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118212</xdr:rowOff>
    </xdr:from>
    <xdr:to>
      <xdr:col>107</xdr:col>
      <xdr:colOff>101600</xdr:colOff>
      <xdr:row>38</xdr:row>
      <xdr:rowOff>48361</xdr:rowOff>
    </xdr:to>
    <xdr:sp macro="" textlink="">
      <xdr:nvSpPr>
        <xdr:cNvPr id="594" name="楕円 593">
          <a:extLst>
            <a:ext uri="{FF2B5EF4-FFF2-40B4-BE49-F238E27FC236}">
              <a16:creationId xmlns:a16="http://schemas.microsoft.com/office/drawing/2014/main" id="{26F4C91C-7332-4030-B9EC-FBDA7E5E7088}"/>
            </a:ext>
          </a:extLst>
        </xdr:cNvPr>
        <xdr:cNvSpPr/>
      </xdr:nvSpPr>
      <xdr:spPr>
        <a:xfrm>
          <a:off x="20383500" y="64618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169011</xdr:rowOff>
    </xdr:from>
    <xdr:to>
      <xdr:col>111</xdr:col>
      <xdr:colOff>177800</xdr:colOff>
      <xdr:row>37</xdr:row>
      <xdr:rowOff>169926</xdr:rowOff>
    </xdr:to>
    <xdr:cxnSp macro="">
      <xdr:nvCxnSpPr>
        <xdr:cNvPr id="595" name="直線コネクタ 594">
          <a:extLst>
            <a:ext uri="{FF2B5EF4-FFF2-40B4-BE49-F238E27FC236}">
              <a16:creationId xmlns:a16="http://schemas.microsoft.com/office/drawing/2014/main" id="{628A72E5-9DB9-4AD4-9634-758AFD0DD7F9}"/>
            </a:ext>
          </a:extLst>
        </xdr:cNvPr>
        <xdr:cNvCxnSpPr/>
      </xdr:nvCxnSpPr>
      <xdr:spPr>
        <a:xfrm>
          <a:off x="20434300" y="651266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140157</xdr:rowOff>
    </xdr:from>
    <xdr:to>
      <xdr:col>102</xdr:col>
      <xdr:colOff>165100</xdr:colOff>
      <xdr:row>40</xdr:row>
      <xdr:rowOff>70307</xdr:rowOff>
    </xdr:to>
    <xdr:sp macro="" textlink="">
      <xdr:nvSpPr>
        <xdr:cNvPr id="596" name="楕円 595">
          <a:extLst>
            <a:ext uri="{FF2B5EF4-FFF2-40B4-BE49-F238E27FC236}">
              <a16:creationId xmlns:a16="http://schemas.microsoft.com/office/drawing/2014/main" id="{EAF1305F-3118-4D24-9D17-7E76A83D77F0}"/>
            </a:ext>
          </a:extLst>
        </xdr:cNvPr>
        <xdr:cNvSpPr/>
      </xdr:nvSpPr>
      <xdr:spPr>
        <a:xfrm>
          <a:off x="19494500" y="682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169011</xdr:rowOff>
    </xdr:from>
    <xdr:to>
      <xdr:col>107</xdr:col>
      <xdr:colOff>50800</xdr:colOff>
      <xdr:row>40</xdr:row>
      <xdr:rowOff>19507</xdr:rowOff>
    </xdr:to>
    <xdr:cxnSp macro="">
      <xdr:nvCxnSpPr>
        <xdr:cNvPr id="597" name="直線コネクタ 596">
          <a:extLst>
            <a:ext uri="{FF2B5EF4-FFF2-40B4-BE49-F238E27FC236}">
              <a16:creationId xmlns:a16="http://schemas.microsoft.com/office/drawing/2014/main" id="{5D705868-9FA7-4DD4-AA79-05CCF013AEEC}"/>
            </a:ext>
          </a:extLst>
        </xdr:cNvPr>
        <xdr:cNvCxnSpPr/>
      </xdr:nvCxnSpPr>
      <xdr:spPr>
        <a:xfrm flipV="1">
          <a:off x="19545300" y="6512661"/>
          <a:ext cx="889000" cy="36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143814</xdr:rowOff>
    </xdr:from>
    <xdr:to>
      <xdr:col>98</xdr:col>
      <xdr:colOff>38100</xdr:colOff>
      <xdr:row>40</xdr:row>
      <xdr:rowOff>73964</xdr:rowOff>
    </xdr:to>
    <xdr:sp macro="" textlink="">
      <xdr:nvSpPr>
        <xdr:cNvPr id="598" name="楕円 597">
          <a:extLst>
            <a:ext uri="{FF2B5EF4-FFF2-40B4-BE49-F238E27FC236}">
              <a16:creationId xmlns:a16="http://schemas.microsoft.com/office/drawing/2014/main" id="{60EA3988-BC0F-4F10-AECC-A0853A562D62}"/>
            </a:ext>
          </a:extLst>
        </xdr:cNvPr>
        <xdr:cNvSpPr/>
      </xdr:nvSpPr>
      <xdr:spPr>
        <a:xfrm>
          <a:off x="18605500" y="683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19507</xdr:rowOff>
    </xdr:from>
    <xdr:to>
      <xdr:col>102</xdr:col>
      <xdr:colOff>114300</xdr:colOff>
      <xdr:row>40</xdr:row>
      <xdr:rowOff>23164</xdr:rowOff>
    </xdr:to>
    <xdr:cxnSp macro="">
      <xdr:nvCxnSpPr>
        <xdr:cNvPr id="599" name="直線コネクタ 598">
          <a:extLst>
            <a:ext uri="{FF2B5EF4-FFF2-40B4-BE49-F238E27FC236}">
              <a16:creationId xmlns:a16="http://schemas.microsoft.com/office/drawing/2014/main" id="{FCF31576-7B87-425A-A740-B5F5A39D1B76}"/>
            </a:ext>
          </a:extLst>
        </xdr:cNvPr>
        <xdr:cNvCxnSpPr/>
      </xdr:nvCxnSpPr>
      <xdr:spPr>
        <a:xfrm flipV="1">
          <a:off x="18656300" y="6877507"/>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134129</xdr:rowOff>
    </xdr:from>
    <xdr:ext cx="469744" cy="259045"/>
    <xdr:sp macro="" textlink="">
      <xdr:nvSpPr>
        <xdr:cNvPr id="600" name="n_1aveValue【認定こども園・幼稚園・保育所】&#10;一人当たり面積">
          <a:extLst>
            <a:ext uri="{FF2B5EF4-FFF2-40B4-BE49-F238E27FC236}">
              <a16:creationId xmlns:a16="http://schemas.microsoft.com/office/drawing/2014/main" id="{ED2A06E8-CE56-4850-9BAA-153EB7166948}"/>
            </a:ext>
          </a:extLst>
        </xdr:cNvPr>
        <xdr:cNvSpPr txBox="1"/>
      </xdr:nvSpPr>
      <xdr:spPr>
        <a:xfrm>
          <a:off x="210757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139616</xdr:rowOff>
    </xdr:from>
    <xdr:ext cx="469744" cy="259045"/>
    <xdr:sp macro="" textlink="">
      <xdr:nvSpPr>
        <xdr:cNvPr id="601" name="n_2aveValue【認定こども園・幼稚園・保育所】&#10;一人当たり面積">
          <a:extLst>
            <a:ext uri="{FF2B5EF4-FFF2-40B4-BE49-F238E27FC236}">
              <a16:creationId xmlns:a16="http://schemas.microsoft.com/office/drawing/2014/main" id="{FBE1A09E-94BA-48B4-8D10-B7D536C95069}"/>
            </a:ext>
          </a:extLst>
        </xdr:cNvPr>
        <xdr:cNvSpPr txBox="1"/>
      </xdr:nvSpPr>
      <xdr:spPr>
        <a:xfrm>
          <a:off x="20199427" y="68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2709</xdr:rowOff>
    </xdr:from>
    <xdr:ext cx="469744" cy="259045"/>
    <xdr:sp macro="" textlink="">
      <xdr:nvSpPr>
        <xdr:cNvPr id="602" name="n_3aveValue【認定こども園・幼稚園・保育所】&#10;一人当たり面積">
          <a:extLst>
            <a:ext uri="{FF2B5EF4-FFF2-40B4-BE49-F238E27FC236}">
              <a16:creationId xmlns:a16="http://schemas.microsoft.com/office/drawing/2014/main" id="{4EABB037-A3D5-43FD-986B-DDEA92B76C10}"/>
            </a:ext>
          </a:extLst>
        </xdr:cNvPr>
        <xdr:cNvSpPr txBox="1"/>
      </xdr:nvSpPr>
      <xdr:spPr>
        <a:xfrm>
          <a:off x="19310427" y="65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603" name="n_4aveValue【認定こども園・幼稚園・保育所】&#10;一人当たり面積">
          <a:extLst>
            <a:ext uri="{FF2B5EF4-FFF2-40B4-BE49-F238E27FC236}">
              <a16:creationId xmlns:a16="http://schemas.microsoft.com/office/drawing/2014/main" id="{9D360E5F-D0C1-4227-ACBE-8108C9BE3D4D}"/>
            </a:ext>
          </a:extLst>
        </xdr:cNvPr>
        <xdr:cNvSpPr txBox="1"/>
      </xdr:nvSpPr>
      <xdr:spPr>
        <a:xfrm>
          <a:off x="18421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65803</xdr:rowOff>
    </xdr:from>
    <xdr:ext cx="469744" cy="259045"/>
    <xdr:sp macro="" textlink="">
      <xdr:nvSpPr>
        <xdr:cNvPr id="604" name="n_1mainValue【認定こども園・幼稚園・保育所】&#10;一人当たり面積">
          <a:extLst>
            <a:ext uri="{FF2B5EF4-FFF2-40B4-BE49-F238E27FC236}">
              <a16:creationId xmlns:a16="http://schemas.microsoft.com/office/drawing/2014/main" id="{B515A10D-B6DC-4BF9-BD3A-26CE8ECBA1D6}"/>
            </a:ext>
          </a:extLst>
        </xdr:cNvPr>
        <xdr:cNvSpPr txBox="1"/>
      </xdr:nvSpPr>
      <xdr:spPr>
        <a:xfrm>
          <a:off x="21075727"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64889</xdr:rowOff>
    </xdr:from>
    <xdr:ext cx="469744" cy="259045"/>
    <xdr:sp macro="" textlink="">
      <xdr:nvSpPr>
        <xdr:cNvPr id="605" name="n_2mainValue【認定こども園・幼稚園・保育所】&#10;一人当たり面積">
          <a:extLst>
            <a:ext uri="{FF2B5EF4-FFF2-40B4-BE49-F238E27FC236}">
              <a16:creationId xmlns:a16="http://schemas.microsoft.com/office/drawing/2014/main" id="{F3980DBE-B118-42BB-85ED-14A567145E33}"/>
            </a:ext>
          </a:extLst>
        </xdr:cNvPr>
        <xdr:cNvSpPr txBox="1"/>
      </xdr:nvSpPr>
      <xdr:spPr>
        <a:xfrm>
          <a:off x="20199427" y="62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61434</xdr:rowOff>
    </xdr:from>
    <xdr:ext cx="469744" cy="259045"/>
    <xdr:sp macro="" textlink="">
      <xdr:nvSpPr>
        <xdr:cNvPr id="606" name="n_3mainValue【認定こども園・幼稚園・保育所】&#10;一人当たり面積">
          <a:extLst>
            <a:ext uri="{FF2B5EF4-FFF2-40B4-BE49-F238E27FC236}">
              <a16:creationId xmlns:a16="http://schemas.microsoft.com/office/drawing/2014/main" id="{0E9F6925-A047-4E18-B71E-CC6E4DF9AC2F}"/>
            </a:ext>
          </a:extLst>
        </xdr:cNvPr>
        <xdr:cNvSpPr txBox="1"/>
      </xdr:nvSpPr>
      <xdr:spPr>
        <a:xfrm>
          <a:off x="19310427" y="691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65091</xdr:rowOff>
    </xdr:from>
    <xdr:ext cx="469744" cy="259045"/>
    <xdr:sp macro="" textlink="">
      <xdr:nvSpPr>
        <xdr:cNvPr id="607" name="n_4mainValue【認定こども園・幼稚園・保育所】&#10;一人当たり面積">
          <a:extLst>
            <a:ext uri="{FF2B5EF4-FFF2-40B4-BE49-F238E27FC236}">
              <a16:creationId xmlns:a16="http://schemas.microsoft.com/office/drawing/2014/main" id="{3BE7162B-F4C2-4668-BFD3-C812CD1B04BF}"/>
            </a:ext>
          </a:extLst>
        </xdr:cNvPr>
        <xdr:cNvSpPr txBox="1"/>
      </xdr:nvSpPr>
      <xdr:spPr>
        <a:xfrm>
          <a:off x="18421427" y="692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10B2A29F-5680-49AF-8D15-4066C0E3E96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C44D7A15-E5B2-4CAB-AF37-0C8FD1FE5CE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0A72DA9A-2DC9-45F0-9788-991D57A6F45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2F322E41-AF1A-4EBB-AF6E-E4BE071A049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857373D0-7682-44EA-AC22-3367BD39AF8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4B79931B-8084-4B2D-80F3-BB2F2D93AED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1F3FBD8B-832A-44C4-9F7A-4293408C9A2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5C4AE29A-5380-4879-AEB8-1D79CDB20D6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462C3BAC-88BB-422C-B444-4D7FB4957D1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B8503547-533A-4656-BE11-D8E414B947F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F459972C-2392-499D-8C37-B16229146A5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a:extLst>
            <a:ext uri="{FF2B5EF4-FFF2-40B4-BE49-F238E27FC236}">
              <a16:creationId xmlns:a16="http://schemas.microsoft.com/office/drawing/2014/main" id="{0BB489D3-9E78-4C56-BEED-2030E9D61C2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0" name="テキスト ボックス 619">
          <a:extLst>
            <a:ext uri="{FF2B5EF4-FFF2-40B4-BE49-F238E27FC236}">
              <a16:creationId xmlns:a16="http://schemas.microsoft.com/office/drawing/2014/main" id="{6D1C0FC1-419E-4C82-A450-C93E0643AAAB}"/>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a:extLst>
            <a:ext uri="{FF2B5EF4-FFF2-40B4-BE49-F238E27FC236}">
              <a16:creationId xmlns:a16="http://schemas.microsoft.com/office/drawing/2014/main" id="{302C4DCA-CCA7-45C1-95EE-F36ACCE8D05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a:extLst>
            <a:ext uri="{FF2B5EF4-FFF2-40B4-BE49-F238E27FC236}">
              <a16:creationId xmlns:a16="http://schemas.microsoft.com/office/drawing/2014/main" id="{D80FEC00-789E-4D7E-9175-C1EE412D75A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a:extLst>
            <a:ext uri="{FF2B5EF4-FFF2-40B4-BE49-F238E27FC236}">
              <a16:creationId xmlns:a16="http://schemas.microsoft.com/office/drawing/2014/main" id="{0339F5A1-B44B-44DA-A2D9-0425D622100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a:extLst>
            <a:ext uri="{FF2B5EF4-FFF2-40B4-BE49-F238E27FC236}">
              <a16:creationId xmlns:a16="http://schemas.microsoft.com/office/drawing/2014/main" id="{02A4B34F-CAEA-4E3E-9A3F-2287D8B2277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a:extLst>
            <a:ext uri="{FF2B5EF4-FFF2-40B4-BE49-F238E27FC236}">
              <a16:creationId xmlns:a16="http://schemas.microsoft.com/office/drawing/2014/main" id="{1569D507-C042-403F-BA71-0FCD5D37B2D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a:extLst>
            <a:ext uri="{FF2B5EF4-FFF2-40B4-BE49-F238E27FC236}">
              <a16:creationId xmlns:a16="http://schemas.microsoft.com/office/drawing/2014/main" id="{B8ABB83F-5D88-49AC-86BE-FF237C16992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a:extLst>
            <a:ext uri="{FF2B5EF4-FFF2-40B4-BE49-F238E27FC236}">
              <a16:creationId xmlns:a16="http://schemas.microsoft.com/office/drawing/2014/main" id="{A2C6360A-437D-424F-A20C-DEFB7CA8900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a:extLst>
            <a:ext uri="{FF2B5EF4-FFF2-40B4-BE49-F238E27FC236}">
              <a16:creationId xmlns:a16="http://schemas.microsoft.com/office/drawing/2014/main" id="{E897A5E6-C658-4370-A4A1-3EAC2EDD21C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a:extLst>
            <a:ext uri="{FF2B5EF4-FFF2-40B4-BE49-F238E27FC236}">
              <a16:creationId xmlns:a16="http://schemas.microsoft.com/office/drawing/2014/main" id="{0DBB7926-F4CC-4DA4-BC83-F88F3EEF252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0" name="テキスト ボックス 629">
          <a:extLst>
            <a:ext uri="{FF2B5EF4-FFF2-40B4-BE49-F238E27FC236}">
              <a16:creationId xmlns:a16="http://schemas.microsoft.com/office/drawing/2014/main" id="{76899DFD-5E07-4EEA-B5B9-BEF2AD529CC3}"/>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F55378C8-ECF1-448B-9AE9-E471A3BA0D8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a:extLst>
            <a:ext uri="{FF2B5EF4-FFF2-40B4-BE49-F238E27FC236}">
              <a16:creationId xmlns:a16="http://schemas.microsoft.com/office/drawing/2014/main" id="{77D56236-8413-4315-9896-0DD81F8F64C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633" name="直線コネクタ 632">
          <a:extLst>
            <a:ext uri="{FF2B5EF4-FFF2-40B4-BE49-F238E27FC236}">
              <a16:creationId xmlns:a16="http://schemas.microsoft.com/office/drawing/2014/main" id="{94878056-B690-42A1-942F-3B4C5BC0AA6F}"/>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4" name="【学校施設】&#10;有形固定資産減価償却率最小値テキスト">
          <a:extLst>
            <a:ext uri="{FF2B5EF4-FFF2-40B4-BE49-F238E27FC236}">
              <a16:creationId xmlns:a16="http://schemas.microsoft.com/office/drawing/2014/main" id="{A22CEFE6-76D1-4728-8B91-B0C12610E35E}"/>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5" name="直線コネクタ 634">
          <a:extLst>
            <a:ext uri="{FF2B5EF4-FFF2-40B4-BE49-F238E27FC236}">
              <a16:creationId xmlns:a16="http://schemas.microsoft.com/office/drawing/2014/main" id="{75B94291-D742-40E6-B11E-45EFCC65F53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636" name="【学校施設】&#10;有形固定資産減価償却率最大値テキスト">
          <a:extLst>
            <a:ext uri="{FF2B5EF4-FFF2-40B4-BE49-F238E27FC236}">
              <a16:creationId xmlns:a16="http://schemas.microsoft.com/office/drawing/2014/main" id="{40BF04B3-94B5-421D-880B-DD70723CD2D0}"/>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637" name="直線コネクタ 636">
          <a:extLst>
            <a:ext uri="{FF2B5EF4-FFF2-40B4-BE49-F238E27FC236}">
              <a16:creationId xmlns:a16="http://schemas.microsoft.com/office/drawing/2014/main" id="{FF3ED5B3-B91E-4EB7-A591-B8C9BD54C0EC}"/>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146430</xdr:rowOff>
    </xdr:from>
    <xdr:ext cx="405111" cy="259045"/>
    <xdr:sp macro="" textlink="">
      <xdr:nvSpPr>
        <xdr:cNvPr id="638" name="【学校施設】&#10;有形固定資産減価償却率平均値テキスト">
          <a:extLst>
            <a:ext uri="{FF2B5EF4-FFF2-40B4-BE49-F238E27FC236}">
              <a16:creationId xmlns:a16="http://schemas.microsoft.com/office/drawing/2014/main" id="{D1AE5571-B020-406A-86D5-62AFE688964D}"/>
            </a:ext>
          </a:extLst>
        </xdr:cNvPr>
        <xdr:cNvSpPr txBox="1"/>
      </xdr:nvSpPr>
      <xdr:spPr>
        <a:xfrm>
          <a:off x="16357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639" name="フローチャート: 判断 638">
          <a:extLst>
            <a:ext uri="{FF2B5EF4-FFF2-40B4-BE49-F238E27FC236}">
              <a16:creationId xmlns:a16="http://schemas.microsoft.com/office/drawing/2014/main" id="{B3207450-60C3-412E-B759-A382AEDB3BE4}"/>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640" name="フローチャート: 判断 639">
          <a:extLst>
            <a:ext uri="{FF2B5EF4-FFF2-40B4-BE49-F238E27FC236}">
              <a16:creationId xmlns:a16="http://schemas.microsoft.com/office/drawing/2014/main" id="{B83CFEE4-6245-4704-B5A1-EB69673A3391}"/>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641" name="フローチャート: 判断 640">
          <a:extLst>
            <a:ext uri="{FF2B5EF4-FFF2-40B4-BE49-F238E27FC236}">
              <a16:creationId xmlns:a16="http://schemas.microsoft.com/office/drawing/2014/main" id="{1B3E6C4F-1F62-4434-8EE5-CAC2E3218B2E}"/>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642" name="フローチャート: 判断 641">
          <a:extLst>
            <a:ext uri="{FF2B5EF4-FFF2-40B4-BE49-F238E27FC236}">
              <a16:creationId xmlns:a16="http://schemas.microsoft.com/office/drawing/2014/main" id="{941A36CF-8CE1-4A97-A099-AB06116853F3}"/>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643" name="フローチャート: 判断 642">
          <a:extLst>
            <a:ext uri="{FF2B5EF4-FFF2-40B4-BE49-F238E27FC236}">
              <a16:creationId xmlns:a16="http://schemas.microsoft.com/office/drawing/2014/main" id="{2BBD2FED-FBFA-4DF4-A2CD-57288CBA0022}"/>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8F4978A3-FED0-480C-BC58-3458D7DE725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C90C3E54-C865-43D3-9F98-69500ABE54F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DD670B3A-418A-4326-8305-DEE50D21F1E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CC866410-C497-4EBE-A2E0-F40BA564412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76DCABE3-4C14-4707-A5DC-36CBC41EF5E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35741</xdr:rowOff>
    </xdr:from>
    <xdr:to>
      <xdr:col>85</xdr:col>
      <xdr:colOff>177800</xdr:colOff>
      <xdr:row>56</xdr:row>
      <xdr:rowOff>137341</xdr:rowOff>
    </xdr:to>
    <xdr:sp macro="" textlink="">
      <xdr:nvSpPr>
        <xdr:cNvPr id="649" name="楕円 648">
          <a:extLst>
            <a:ext uri="{FF2B5EF4-FFF2-40B4-BE49-F238E27FC236}">
              <a16:creationId xmlns:a16="http://schemas.microsoft.com/office/drawing/2014/main" id="{19BDE894-E760-464D-96C5-F5684ED78390}"/>
            </a:ext>
          </a:extLst>
        </xdr:cNvPr>
        <xdr:cNvSpPr/>
      </xdr:nvSpPr>
      <xdr:spPr>
        <a:xfrm>
          <a:off x="16268700" y="963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58618</xdr:rowOff>
    </xdr:from>
    <xdr:ext cx="405111" cy="259045"/>
    <xdr:sp macro="" textlink="">
      <xdr:nvSpPr>
        <xdr:cNvPr id="650" name="【学校施設】&#10;有形固定資産減価償却率該当値テキスト">
          <a:extLst>
            <a:ext uri="{FF2B5EF4-FFF2-40B4-BE49-F238E27FC236}">
              <a16:creationId xmlns:a16="http://schemas.microsoft.com/office/drawing/2014/main" id="{467DFA86-0F71-4FDB-B877-E66792A4E854}"/>
            </a:ext>
          </a:extLst>
        </xdr:cNvPr>
        <xdr:cNvSpPr txBox="1"/>
      </xdr:nvSpPr>
      <xdr:spPr>
        <a:xfrm>
          <a:off x="16357600" y="948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168003</xdr:rowOff>
    </xdr:from>
    <xdr:to>
      <xdr:col>81</xdr:col>
      <xdr:colOff>101600</xdr:colOff>
      <xdr:row>56</xdr:row>
      <xdr:rowOff>98153</xdr:rowOff>
    </xdr:to>
    <xdr:sp macro="" textlink="">
      <xdr:nvSpPr>
        <xdr:cNvPr id="651" name="楕円 650">
          <a:extLst>
            <a:ext uri="{FF2B5EF4-FFF2-40B4-BE49-F238E27FC236}">
              <a16:creationId xmlns:a16="http://schemas.microsoft.com/office/drawing/2014/main" id="{C7C6A301-2DFB-4C6E-B8B2-34AB4445402C}"/>
            </a:ext>
          </a:extLst>
        </xdr:cNvPr>
        <xdr:cNvSpPr/>
      </xdr:nvSpPr>
      <xdr:spPr>
        <a:xfrm>
          <a:off x="15430500" y="959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47353</xdr:rowOff>
    </xdr:from>
    <xdr:to>
      <xdr:col>85</xdr:col>
      <xdr:colOff>127000</xdr:colOff>
      <xdr:row>56</xdr:row>
      <xdr:rowOff>86541</xdr:rowOff>
    </xdr:to>
    <xdr:cxnSp macro="">
      <xdr:nvCxnSpPr>
        <xdr:cNvPr id="652" name="直線コネクタ 651">
          <a:extLst>
            <a:ext uri="{FF2B5EF4-FFF2-40B4-BE49-F238E27FC236}">
              <a16:creationId xmlns:a16="http://schemas.microsoft.com/office/drawing/2014/main" id="{BF674040-43B5-44EC-8B86-661DA33599B1}"/>
            </a:ext>
          </a:extLst>
        </xdr:cNvPr>
        <xdr:cNvCxnSpPr/>
      </xdr:nvCxnSpPr>
      <xdr:spPr>
        <a:xfrm>
          <a:off x="15481300" y="964855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132080</xdr:rowOff>
    </xdr:from>
    <xdr:to>
      <xdr:col>76</xdr:col>
      <xdr:colOff>165100</xdr:colOff>
      <xdr:row>56</xdr:row>
      <xdr:rowOff>62230</xdr:rowOff>
    </xdr:to>
    <xdr:sp macro="" textlink="">
      <xdr:nvSpPr>
        <xdr:cNvPr id="653" name="楕円 652">
          <a:extLst>
            <a:ext uri="{FF2B5EF4-FFF2-40B4-BE49-F238E27FC236}">
              <a16:creationId xmlns:a16="http://schemas.microsoft.com/office/drawing/2014/main" id="{35A63B2D-8270-4C17-84E0-B973AA5E8BAE}"/>
            </a:ext>
          </a:extLst>
        </xdr:cNvPr>
        <xdr:cNvSpPr/>
      </xdr:nvSpPr>
      <xdr:spPr>
        <a:xfrm>
          <a:off x="1454150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11430</xdr:rowOff>
    </xdr:from>
    <xdr:to>
      <xdr:col>81</xdr:col>
      <xdr:colOff>50800</xdr:colOff>
      <xdr:row>56</xdr:row>
      <xdr:rowOff>47353</xdr:rowOff>
    </xdr:to>
    <xdr:cxnSp macro="">
      <xdr:nvCxnSpPr>
        <xdr:cNvPr id="654" name="直線コネクタ 653">
          <a:extLst>
            <a:ext uri="{FF2B5EF4-FFF2-40B4-BE49-F238E27FC236}">
              <a16:creationId xmlns:a16="http://schemas.microsoft.com/office/drawing/2014/main" id="{8BDFED7C-1416-4E06-A38C-5A47E082064E}"/>
            </a:ext>
          </a:extLst>
        </xdr:cNvPr>
        <xdr:cNvCxnSpPr/>
      </xdr:nvCxnSpPr>
      <xdr:spPr>
        <a:xfrm>
          <a:off x="14592300" y="961263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143510</xdr:rowOff>
    </xdr:from>
    <xdr:to>
      <xdr:col>72</xdr:col>
      <xdr:colOff>38100</xdr:colOff>
      <xdr:row>58</xdr:row>
      <xdr:rowOff>73660</xdr:rowOff>
    </xdr:to>
    <xdr:sp macro="" textlink="">
      <xdr:nvSpPr>
        <xdr:cNvPr id="655" name="楕円 654">
          <a:extLst>
            <a:ext uri="{FF2B5EF4-FFF2-40B4-BE49-F238E27FC236}">
              <a16:creationId xmlns:a16="http://schemas.microsoft.com/office/drawing/2014/main" id="{4723D815-0D9D-48D0-B0A7-C142A914A873}"/>
            </a:ext>
          </a:extLst>
        </xdr:cNvPr>
        <xdr:cNvSpPr/>
      </xdr:nvSpPr>
      <xdr:spPr>
        <a:xfrm>
          <a:off x="13652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11430</xdr:rowOff>
    </xdr:from>
    <xdr:to>
      <xdr:col>76</xdr:col>
      <xdr:colOff>114300</xdr:colOff>
      <xdr:row>58</xdr:row>
      <xdr:rowOff>22860</xdr:rowOff>
    </xdr:to>
    <xdr:cxnSp macro="">
      <xdr:nvCxnSpPr>
        <xdr:cNvPr id="656" name="直線コネクタ 655">
          <a:extLst>
            <a:ext uri="{FF2B5EF4-FFF2-40B4-BE49-F238E27FC236}">
              <a16:creationId xmlns:a16="http://schemas.microsoft.com/office/drawing/2014/main" id="{A5976786-39CE-4AAE-A5D0-43D041E80C31}"/>
            </a:ext>
          </a:extLst>
        </xdr:cNvPr>
        <xdr:cNvCxnSpPr/>
      </xdr:nvCxnSpPr>
      <xdr:spPr>
        <a:xfrm flipV="1">
          <a:off x="13703300" y="9612630"/>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107587</xdr:rowOff>
    </xdr:from>
    <xdr:to>
      <xdr:col>67</xdr:col>
      <xdr:colOff>101600</xdr:colOff>
      <xdr:row>58</xdr:row>
      <xdr:rowOff>37737</xdr:rowOff>
    </xdr:to>
    <xdr:sp macro="" textlink="">
      <xdr:nvSpPr>
        <xdr:cNvPr id="657" name="楕円 656">
          <a:extLst>
            <a:ext uri="{FF2B5EF4-FFF2-40B4-BE49-F238E27FC236}">
              <a16:creationId xmlns:a16="http://schemas.microsoft.com/office/drawing/2014/main" id="{49E9C769-3063-4F9A-B1F0-E45B897988D8}"/>
            </a:ext>
          </a:extLst>
        </xdr:cNvPr>
        <xdr:cNvSpPr/>
      </xdr:nvSpPr>
      <xdr:spPr>
        <a:xfrm>
          <a:off x="12763500" y="98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158387</xdr:rowOff>
    </xdr:from>
    <xdr:to>
      <xdr:col>71</xdr:col>
      <xdr:colOff>177800</xdr:colOff>
      <xdr:row>58</xdr:row>
      <xdr:rowOff>22860</xdr:rowOff>
    </xdr:to>
    <xdr:cxnSp macro="">
      <xdr:nvCxnSpPr>
        <xdr:cNvPr id="658" name="直線コネクタ 657">
          <a:extLst>
            <a:ext uri="{FF2B5EF4-FFF2-40B4-BE49-F238E27FC236}">
              <a16:creationId xmlns:a16="http://schemas.microsoft.com/office/drawing/2014/main" id="{1C819094-0639-4208-AD62-E7B6FC32F31F}"/>
            </a:ext>
          </a:extLst>
        </xdr:cNvPr>
        <xdr:cNvCxnSpPr/>
      </xdr:nvCxnSpPr>
      <xdr:spPr>
        <a:xfrm>
          <a:off x="12814300" y="99310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659" name="n_1aveValue【学校施設】&#10;有形固定資産減価償却率">
          <a:extLst>
            <a:ext uri="{FF2B5EF4-FFF2-40B4-BE49-F238E27FC236}">
              <a16:creationId xmlns:a16="http://schemas.microsoft.com/office/drawing/2014/main" id="{D4717548-D63E-4550-AE6C-58747C234A7F}"/>
            </a:ext>
          </a:extLst>
        </xdr:cNvPr>
        <xdr:cNvSpPr txBox="1"/>
      </xdr:nvSpPr>
      <xdr:spPr>
        <a:xfrm>
          <a:off x="15266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22333</xdr:rowOff>
    </xdr:from>
    <xdr:ext cx="405111" cy="259045"/>
    <xdr:sp macro="" textlink="">
      <xdr:nvSpPr>
        <xdr:cNvPr id="660" name="n_2aveValue【学校施設】&#10;有形固定資産減価償却率">
          <a:extLst>
            <a:ext uri="{FF2B5EF4-FFF2-40B4-BE49-F238E27FC236}">
              <a16:creationId xmlns:a16="http://schemas.microsoft.com/office/drawing/2014/main" id="{C8490E4B-5FFD-4BF0-83B0-EFA5563C8C53}"/>
            </a:ext>
          </a:extLst>
        </xdr:cNvPr>
        <xdr:cNvSpPr txBox="1"/>
      </xdr:nvSpPr>
      <xdr:spPr>
        <a:xfrm>
          <a:off x="14389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12536</xdr:rowOff>
    </xdr:from>
    <xdr:ext cx="405111" cy="259045"/>
    <xdr:sp macro="" textlink="">
      <xdr:nvSpPr>
        <xdr:cNvPr id="661" name="n_3aveValue【学校施設】&#10;有形固定資産減価償却率">
          <a:extLst>
            <a:ext uri="{FF2B5EF4-FFF2-40B4-BE49-F238E27FC236}">
              <a16:creationId xmlns:a16="http://schemas.microsoft.com/office/drawing/2014/main" id="{05A16728-658D-43E7-BC2F-93525DEB35AE}"/>
            </a:ext>
          </a:extLst>
        </xdr:cNvPr>
        <xdr:cNvSpPr txBox="1"/>
      </xdr:nvSpPr>
      <xdr:spPr>
        <a:xfrm>
          <a:off x="13500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170923</xdr:rowOff>
    </xdr:from>
    <xdr:ext cx="405111" cy="259045"/>
    <xdr:sp macro="" textlink="">
      <xdr:nvSpPr>
        <xdr:cNvPr id="662" name="n_4aveValue【学校施設】&#10;有形固定資産減価償却率">
          <a:extLst>
            <a:ext uri="{FF2B5EF4-FFF2-40B4-BE49-F238E27FC236}">
              <a16:creationId xmlns:a16="http://schemas.microsoft.com/office/drawing/2014/main" id="{4563262A-9E1E-4F1B-9C58-3AF3400B2ADD}"/>
            </a:ext>
          </a:extLst>
        </xdr:cNvPr>
        <xdr:cNvSpPr txBox="1"/>
      </xdr:nvSpPr>
      <xdr:spPr>
        <a:xfrm>
          <a:off x="12611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114680</xdr:rowOff>
    </xdr:from>
    <xdr:ext cx="405111" cy="259045"/>
    <xdr:sp macro="" textlink="">
      <xdr:nvSpPr>
        <xdr:cNvPr id="663" name="n_1mainValue【学校施設】&#10;有形固定資産減価償却率">
          <a:extLst>
            <a:ext uri="{FF2B5EF4-FFF2-40B4-BE49-F238E27FC236}">
              <a16:creationId xmlns:a16="http://schemas.microsoft.com/office/drawing/2014/main" id="{3210F158-D877-4622-A640-159DE55EBDAE}"/>
            </a:ext>
          </a:extLst>
        </xdr:cNvPr>
        <xdr:cNvSpPr txBox="1"/>
      </xdr:nvSpPr>
      <xdr:spPr>
        <a:xfrm>
          <a:off x="15266044" y="9372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78757</xdr:rowOff>
    </xdr:from>
    <xdr:ext cx="340478" cy="259045"/>
    <xdr:sp macro="" textlink="">
      <xdr:nvSpPr>
        <xdr:cNvPr id="664" name="n_2mainValue【学校施設】&#10;有形固定資産減価償却率">
          <a:extLst>
            <a:ext uri="{FF2B5EF4-FFF2-40B4-BE49-F238E27FC236}">
              <a16:creationId xmlns:a16="http://schemas.microsoft.com/office/drawing/2014/main" id="{D2EBC66D-F03A-4183-8D49-93F16A1ECE1C}"/>
            </a:ext>
          </a:extLst>
        </xdr:cNvPr>
        <xdr:cNvSpPr txBox="1"/>
      </xdr:nvSpPr>
      <xdr:spPr>
        <a:xfrm>
          <a:off x="14422061" y="9337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90187</xdr:rowOff>
    </xdr:from>
    <xdr:ext cx="405111" cy="259045"/>
    <xdr:sp macro="" textlink="">
      <xdr:nvSpPr>
        <xdr:cNvPr id="665" name="n_3mainValue【学校施設】&#10;有形固定資産減価償却率">
          <a:extLst>
            <a:ext uri="{FF2B5EF4-FFF2-40B4-BE49-F238E27FC236}">
              <a16:creationId xmlns:a16="http://schemas.microsoft.com/office/drawing/2014/main" id="{49FA39CF-375F-477E-AA04-BBF15DD98214}"/>
            </a:ext>
          </a:extLst>
        </xdr:cNvPr>
        <xdr:cNvSpPr txBox="1"/>
      </xdr:nvSpPr>
      <xdr:spPr>
        <a:xfrm>
          <a:off x="13500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54264</xdr:rowOff>
    </xdr:from>
    <xdr:ext cx="405111" cy="259045"/>
    <xdr:sp macro="" textlink="">
      <xdr:nvSpPr>
        <xdr:cNvPr id="666" name="n_4mainValue【学校施設】&#10;有形固定資産減価償却率">
          <a:extLst>
            <a:ext uri="{FF2B5EF4-FFF2-40B4-BE49-F238E27FC236}">
              <a16:creationId xmlns:a16="http://schemas.microsoft.com/office/drawing/2014/main" id="{86B480FF-3450-4D8F-A327-6FE4DE4B8003}"/>
            </a:ext>
          </a:extLst>
        </xdr:cNvPr>
        <xdr:cNvSpPr txBox="1"/>
      </xdr:nvSpPr>
      <xdr:spPr>
        <a:xfrm>
          <a:off x="12611744" y="96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FBD433D9-7A62-4BF8-8B89-C13F236F8DB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4703F547-C18A-470A-AD00-4F5D779D32B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C63E2B25-4CCE-458E-A395-6F3FFA18569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A07D355D-E9BE-424D-B346-9650E1106A0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3BC3A0B8-3D70-42B0-AD01-75B95CBCC05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225AB3CF-662F-476E-8474-32462246D93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107FEE48-B4CD-44C4-84B1-302CB0A1B62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DC9AF241-8119-457C-B187-681CE2C9091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605D2558-A91F-4BF0-A2E4-C41A017F7BA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D8FA146B-FB5B-4D32-8368-D7E0F8DE0E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7" name="直線コネクタ 676">
          <a:extLst>
            <a:ext uri="{FF2B5EF4-FFF2-40B4-BE49-F238E27FC236}">
              <a16:creationId xmlns:a16="http://schemas.microsoft.com/office/drawing/2014/main" id="{1F309D81-A43B-4C14-BFFF-A996B124A41C}"/>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8" name="テキスト ボックス 677">
          <a:extLst>
            <a:ext uri="{FF2B5EF4-FFF2-40B4-BE49-F238E27FC236}">
              <a16:creationId xmlns:a16="http://schemas.microsoft.com/office/drawing/2014/main" id="{D9CEC206-FF0E-4F90-80BD-B104C11B60BC}"/>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9" name="直線コネクタ 678">
          <a:extLst>
            <a:ext uri="{FF2B5EF4-FFF2-40B4-BE49-F238E27FC236}">
              <a16:creationId xmlns:a16="http://schemas.microsoft.com/office/drawing/2014/main" id="{0A12310A-DE1B-429A-859C-F4C1325B959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80" name="テキスト ボックス 679">
          <a:extLst>
            <a:ext uri="{FF2B5EF4-FFF2-40B4-BE49-F238E27FC236}">
              <a16:creationId xmlns:a16="http://schemas.microsoft.com/office/drawing/2014/main" id="{19DB7D6E-0273-4574-A3B1-8C8648A58C32}"/>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1" name="直線コネクタ 680">
          <a:extLst>
            <a:ext uri="{FF2B5EF4-FFF2-40B4-BE49-F238E27FC236}">
              <a16:creationId xmlns:a16="http://schemas.microsoft.com/office/drawing/2014/main" id="{CDBC6BE8-B11C-4F85-9A84-8630D544BA2D}"/>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82" name="テキスト ボックス 681">
          <a:extLst>
            <a:ext uri="{FF2B5EF4-FFF2-40B4-BE49-F238E27FC236}">
              <a16:creationId xmlns:a16="http://schemas.microsoft.com/office/drawing/2014/main" id="{81451763-204B-4450-A4CE-F564BC5E1ABA}"/>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3" name="直線コネクタ 682">
          <a:extLst>
            <a:ext uri="{FF2B5EF4-FFF2-40B4-BE49-F238E27FC236}">
              <a16:creationId xmlns:a16="http://schemas.microsoft.com/office/drawing/2014/main" id="{474F0DC8-6DFA-4DEA-BC9E-939CEC834C03}"/>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84" name="テキスト ボックス 683">
          <a:extLst>
            <a:ext uri="{FF2B5EF4-FFF2-40B4-BE49-F238E27FC236}">
              <a16:creationId xmlns:a16="http://schemas.microsoft.com/office/drawing/2014/main" id="{840B354F-5226-4683-ADB9-E61BA3919D6C}"/>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03461541-03DF-4C8F-9A75-284A938851B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6" name="テキスト ボックス 685">
          <a:extLst>
            <a:ext uri="{FF2B5EF4-FFF2-40B4-BE49-F238E27FC236}">
              <a16:creationId xmlns:a16="http://schemas.microsoft.com/office/drawing/2014/main" id="{CDA1CFC4-3A93-48CE-95F6-A9C0FD7FFA29}"/>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a:extLst>
            <a:ext uri="{FF2B5EF4-FFF2-40B4-BE49-F238E27FC236}">
              <a16:creationId xmlns:a16="http://schemas.microsoft.com/office/drawing/2014/main" id="{A9981DF6-DFC6-48CD-B627-B409720EB3E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688" name="直線コネクタ 687">
          <a:extLst>
            <a:ext uri="{FF2B5EF4-FFF2-40B4-BE49-F238E27FC236}">
              <a16:creationId xmlns:a16="http://schemas.microsoft.com/office/drawing/2014/main" id="{05D7D58D-47A5-4FD0-A8A1-FFC58D0E568F}"/>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689" name="【学校施設】&#10;一人当たり面積最小値テキスト">
          <a:extLst>
            <a:ext uri="{FF2B5EF4-FFF2-40B4-BE49-F238E27FC236}">
              <a16:creationId xmlns:a16="http://schemas.microsoft.com/office/drawing/2014/main" id="{A1E1394D-3136-4755-B046-87CC0D2A69EB}"/>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690" name="直線コネクタ 689">
          <a:extLst>
            <a:ext uri="{FF2B5EF4-FFF2-40B4-BE49-F238E27FC236}">
              <a16:creationId xmlns:a16="http://schemas.microsoft.com/office/drawing/2014/main" id="{D848E0F9-2D66-42B8-94C4-2F7E5A75D58B}"/>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691" name="【学校施設】&#10;一人当たり面積最大値テキスト">
          <a:extLst>
            <a:ext uri="{FF2B5EF4-FFF2-40B4-BE49-F238E27FC236}">
              <a16:creationId xmlns:a16="http://schemas.microsoft.com/office/drawing/2014/main" id="{7622D3BE-1E88-427F-95EC-F5E0DCD157A9}"/>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692" name="直線コネクタ 691">
          <a:extLst>
            <a:ext uri="{FF2B5EF4-FFF2-40B4-BE49-F238E27FC236}">
              <a16:creationId xmlns:a16="http://schemas.microsoft.com/office/drawing/2014/main" id="{84707ACB-E429-456D-91B5-C2E3A69F5282}"/>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693" name="【学校施設】&#10;一人当たり面積平均値テキスト">
          <a:extLst>
            <a:ext uri="{FF2B5EF4-FFF2-40B4-BE49-F238E27FC236}">
              <a16:creationId xmlns:a16="http://schemas.microsoft.com/office/drawing/2014/main" id="{E3760FB5-F9C2-4CF6-A411-786AA7AD34B2}"/>
            </a:ext>
          </a:extLst>
        </xdr:cNvPr>
        <xdr:cNvSpPr txBox="1"/>
      </xdr:nvSpPr>
      <xdr:spPr>
        <a:xfrm>
          <a:off x="22199600" y="1057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694" name="フローチャート: 判断 693">
          <a:extLst>
            <a:ext uri="{FF2B5EF4-FFF2-40B4-BE49-F238E27FC236}">
              <a16:creationId xmlns:a16="http://schemas.microsoft.com/office/drawing/2014/main" id="{26BD1F9C-13ED-4708-B854-92DEE07F1AA0}"/>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695" name="フローチャート: 判断 694">
          <a:extLst>
            <a:ext uri="{FF2B5EF4-FFF2-40B4-BE49-F238E27FC236}">
              <a16:creationId xmlns:a16="http://schemas.microsoft.com/office/drawing/2014/main" id="{7AC1850A-ACB3-43EC-B543-D7586AF0E04B}"/>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696" name="フローチャート: 判断 695">
          <a:extLst>
            <a:ext uri="{FF2B5EF4-FFF2-40B4-BE49-F238E27FC236}">
              <a16:creationId xmlns:a16="http://schemas.microsoft.com/office/drawing/2014/main" id="{D14C962C-DADC-499C-BD5C-A9B1E81B0610}"/>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697" name="フローチャート: 判断 696">
          <a:extLst>
            <a:ext uri="{FF2B5EF4-FFF2-40B4-BE49-F238E27FC236}">
              <a16:creationId xmlns:a16="http://schemas.microsoft.com/office/drawing/2014/main" id="{0913678C-66D2-426F-B0B2-056C5F2881D7}"/>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98" name="フローチャート: 判断 697">
          <a:extLst>
            <a:ext uri="{FF2B5EF4-FFF2-40B4-BE49-F238E27FC236}">
              <a16:creationId xmlns:a16="http://schemas.microsoft.com/office/drawing/2014/main" id="{0BE961E5-4635-4FF4-B2AF-5FA0B0FCBD5E}"/>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96C04A20-8A27-42A2-B659-323F66A44F4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3DEFDA1C-7636-4F8B-A56F-99F3E076219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B59EE64-20BF-40B1-BECB-2CCCD3F9150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5B5BD4F3-5D64-414F-B868-04BB8E83418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1EF08B15-CC27-4A2C-B693-B499696487C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160427</xdr:rowOff>
    </xdr:from>
    <xdr:to>
      <xdr:col>116</xdr:col>
      <xdr:colOff>114300</xdr:colOff>
      <xdr:row>63</xdr:row>
      <xdr:rowOff>90577</xdr:rowOff>
    </xdr:to>
    <xdr:sp macro="" textlink="">
      <xdr:nvSpPr>
        <xdr:cNvPr id="704" name="楕円 703">
          <a:extLst>
            <a:ext uri="{FF2B5EF4-FFF2-40B4-BE49-F238E27FC236}">
              <a16:creationId xmlns:a16="http://schemas.microsoft.com/office/drawing/2014/main" id="{0E1C44D1-7C47-4E69-AE54-491DC904182D}"/>
            </a:ext>
          </a:extLst>
        </xdr:cNvPr>
        <xdr:cNvSpPr/>
      </xdr:nvSpPr>
      <xdr:spPr>
        <a:xfrm>
          <a:off x="22110700" y="10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75354</xdr:rowOff>
    </xdr:from>
    <xdr:ext cx="469744" cy="259045"/>
    <xdr:sp macro="" textlink="">
      <xdr:nvSpPr>
        <xdr:cNvPr id="705" name="【学校施設】&#10;一人当たり面積該当値テキスト">
          <a:extLst>
            <a:ext uri="{FF2B5EF4-FFF2-40B4-BE49-F238E27FC236}">
              <a16:creationId xmlns:a16="http://schemas.microsoft.com/office/drawing/2014/main" id="{29129A9C-9614-4A29-9C7D-A6058774AA20}"/>
            </a:ext>
          </a:extLst>
        </xdr:cNvPr>
        <xdr:cNvSpPr txBox="1"/>
      </xdr:nvSpPr>
      <xdr:spPr>
        <a:xfrm>
          <a:off x="22199600" y="1070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167467</xdr:rowOff>
    </xdr:from>
    <xdr:to>
      <xdr:col>112</xdr:col>
      <xdr:colOff>38100</xdr:colOff>
      <xdr:row>63</xdr:row>
      <xdr:rowOff>97617</xdr:rowOff>
    </xdr:to>
    <xdr:sp macro="" textlink="">
      <xdr:nvSpPr>
        <xdr:cNvPr id="706" name="楕円 705">
          <a:extLst>
            <a:ext uri="{FF2B5EF4-FFF2-40B4-BE49-F238E27FC236}">
              <a16:creationId xmlns:a16="http://schemas.microsoft.com/office/drawing/2014/main" id="{8B9A1E45-2F9D-4D24-B3EB-6E4F9114A255}"/>
            </a:ext>
          </a:extLst>
        </xdr:cNvPr>
        <xdr:cNvSpPr/>
      </xdr:nvSpPr>
      <xdr:spPr>
        <a:xfrm>
          <a:off x="21272500" y="1079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39777</xdr:rowOff>
    </xdr:from>
    <xdr:to>
      <xdr:col>116</xdr:col>
      <xdr:colOff>63500</xdr:colOff>
      <xdr:row>63</xdr:row>
      <xdr:rowOff>46817</xdr:rowOff>
    </xdr:to>
    <xdr:cxnSp macro="">
      <xdr:nvCxnSpPr>
        <xdr:cNvPr id="707" name="直線コネクタ 706">
          <a:extLst>
            <a:ext uri="{FF2B5EF4-FFF2-40B4-BE49-F238E27FC236}">
              <a16:creationId xmlns:a16="http://schemas.microsoft.com/office/drawing/2014/main" id="{57142D26-E070-4629-90F2-F33722D88CCB}"/>
            </a:ext>
          </a:extLst>
        </xdr:cNvPr>
        <xdr:cNvCxnSpPr/>
      </xdr:nvCxnSpPr>
      <xdr:spPr>
        <a:xfrm flipV="1">
          <a:off x="21323300" y="10841127"/>
          <a:ext cx="838200" cy="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167147</xdr:rowOff>
    </xdr:from>
    <xdr:to>
      <xdr:col>107</xdr:col>
      <xdr:colOff>101600</xdr:colOff>
      <xdr:row>63</xdr:row>
      <xdr:rowOff>97297</xdr:rowOff>
    </xdr:to>
    <xdr:sp macro="" textlink="">
      <xdr:nvSpPr>
        <xdr:cNvPr id="708" name="楕円 707">
          <a:extLst>
            <a:ext uri="{FF2B5EF4-FFF2-40B4-BE49-F238E27FC236}">
              <a16:creationId xmlns:a16="http://schemas.microsoft.com/office/drawing/2014/main" id="{D609A20C-04DE-4EF5-8AE5-BEC9C3CD270E}"/>
            </a:ext>
          </a:extLst>
        </xdr:cNvPr>
        <xdr:cNvSpPr/>
      </xdr:nvSpPr>
      <xdr:spPr>
        <a:xfrm>
          <a:off x="20383500" y="1079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46497</xdr:rowOff>
    </xdr:from>
    <xdr:to>
      <xdr:col>111</xdr:col>
      <xdr:colOff>177800</xdr:colOff>
      <xdr:row>63</xdr:row>
      <xdr:rowOff>46817</xdr:rowOff>
    </xdr:to>
    <xdr:cxnSp macro="">
      <xdr:nvCxnSpPr>
        <xdr:cNvPr id="709" name="直線コネクタ 708">
          <a:extLst>
            <a:ext uri="{FF2B5EF4-FFF2-40B4-BE49-F238E27FC236}">
              <a16:creationId xmlns:a16="http://schemas.microsoft.com/office/drawing/2014/main" id="{EC8DC01F-3A4C-4A72-9975-CC47D7E42C80}"/>
            </a:ext>
          </a:extLst>
        </xdr:cNvPr>
        <xdr:cNvCxnSpPr/>
      </xdr:nvCxnSpPr>
      <xdr:spPr>
        <a:xfrm>
          <a:off x="20434300" y="10847847"/>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126640</xdr:rowOff>
    </xdr:from>
    <xdr:to>
      <xdr:col>102</xdr:col>
      <xdr:colOff>165100</xdr:colOff>
      <xdr:row>62</xdr:row>
      <xdr:rowOff>56790</xdr:rowOff>
    </xdr:to>
    <xdr:sp macro="" textlink="">
      <xdr:nvSpPr>
        <xdr:cNvPr id="710" name="楕円 709">
          <a:extLst>
            <a:ext uri="{FF2B5EF4-FFF2-40B4-BE49-F238E27FC236}">
              <a16:creationId xmlns:a16="http://schemas.microsoft.com/office/drawing/2014/main" id="{30558183-9AE4-4607-8F2A-10CFC1B42F3F}"/>
            </a:ext>
          </a:extLst>
        </xdr:cNvPr>
        <xdr:cNvSpPr/>
      </xdr:nvSpPr>
      <xdr:spPr>
        <a:xfrm>
          <a:off x="19494500" y="1058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5990</xdr:rowOff>
    </xdr:from>
    <xdr:to>
      <xdr:col>107</xdr:col>
      <xdr:colOff>50800</xdr:colOff>
      <xdr:row>63</xdr:row>
      <xdr:rowOff>46497</xdr:rowOff>
    </xdr:to>
    <xdr:cxnSp macro="">
      <xdr:nvCxnSpPr>
        <xdr:cNvPr id="711" name="直線コネクタ 710">
          <a:extLst>
            <a:ext uri="{FF2B5EF4-FFF2-40B4-BE49-F238E27FC236}">
              <a16:creationId xmlns:a16="http://schemas.microsoft.com/office/drawing/2014/main" id="{83B14B3F-198F-49E5-8A13-7205FD1EFF9E}"/>
            </a:ext>
          </a:extLst>
        </xdr:cNvPr>
        <xdr:cNvCxnSpPr/>
      </xdr:nvCxnSpPr>
      <xdr:spPr>
        <a:xfrm>
          <a:off x="19545300" y="10635890"/>
          <a:ext cx="889000" cy="21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130708</xdr:rowOff>
    </xdr:from>
    <xdr:to>
      <xdr:col>98</xdr:col>
      <xdr:colOff>38100</xdr:colOff>
      <xdr:row>62</xdr:row>
      <xdr:rowOff>60858</xdr:rowOff>
    </xdr:to>
    <xdr:sp macro="" textlink="">
      <xdr:nvSpPr>
        <xdr:cNvPr id="712" name="楕円 711">
          <a:extLst>
            <a:ext uri="{FF2B5EF4-FFF2-40B4-BE49-F238E27FC236}">
              <a16:creationId xmlns:a16="http://schemas.microsoft.com/office/drawing/2014/main" id="{44A0CBAF-C382-42AE-84EF-F39ECFC65643}"/>
            </a:ext>
          </a:extLst>
        </xdr:cNvPr>
        <xdr:cNvSpPr/>
      </xdr:nvSpPr>
      <xdr:spPr>
        <a:xfrm>
          <a:off x="18605500" y="1058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5990</xdr:rowOff>
    </xdr:from>
    <xdr:to>
      <xdr:col>102</xdr:col>
      <xdr:colOff>114300</xdr:colOff>
      <xdr:row>62</xdr:row>
      <xdr:rowOff>10058</xdr:rowOff>
    </xdr:to>
    <xdr:cxnSp macro="">
      <xdr:nvCxnSpPr>
        <xdr:cNvPr id="713" name="直線コネクタ 712">
          <a:extLst>
            <a:ext uri="{FF2B5EF4-FFF2-40B4-BE49-F238E27FC236}">
              <a16:creationId xmlns:a16="http://schemas.microsoft.com/office/drawing/2014/main" id="{CE94B296-59D4-4F4C-9635-32F5C94E4EA3}"/>
            </a:ext>
          </a:extLst>
        </xdr:cNvPr>
        <xdr:cNvCxnSpPr/>
      </xdr:nvCxnSpPr>
      <xdr:spPr>
        <a:xfrm flipV="1">
          <a:off x="18656300" y="10635890"/>
          <a:ext cx="889000" cy="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714" name="n_1aveValue【学校施設】&#10;一人当たり面積">
          <a:extLst>
            <a:ext uri="{FF2B5EF4-FFF2-40B4-BE49-F238E27FC236}">
              <a16:creationId xmlns:a16="http://schemas.microsoft.com/office/drawing/2014/main" id="{36A93E36-AB3B-4650-9891-63812D04EE44}"/>
            </a:ext>
          </a:extLst>
        </xdr:cNvPr>
        <xdr:cNvSpPr txBox="1"/>
      </xdr:nvSpPr>
      <xdr:spPr>
        <a:xfrm>
          <a:off x="21075727" y="105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715" name="n_2aveValue【学校施設】&#10;一人当たり面積">
          <a:extLst>
            <a:ext uri="{FF2B5EF4-FFF2-40B4-BE49-F238E27FC236}">
              <a16:creationId xmlns:a16="http://schemas.microsoft.com/office/drawing/2014/main" id="{4D951C0E-CFD3-40FF-97DA-6DE30FA1ED44}"/>
            </a:ext>
          </a:extLst>
        </xdr:cNvPr>
        <xdr:cNvSpPr txBox="1"/>
      </xdr:nvSpPr>
      <xdr:spPr>
        <a:xfrm>
          <a:off x="2019942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17512</xdr:rowOff>
    </xdr:from>
    <xdr:ext cx="469744" cy="259045"/>
    <xdr:sp macro="" textlink="">
      <xdr:nvSpPr>
        <xdr:cNvPr id="716" name="n_3aveValue【学校施設】&#10;一人当たり面積">
          <a:extLst>
            <a:ext uri="{FF2B5EF4-FFF2-40B4-BE49-F238E27FC236}">
              <a16:creationId xmlns:a16="http://schemas.microsoft.com/office/drawing/2014/main" id="{AEFEE606-6FC8-4716-9CD5-7737817D0621}"/>
            </a:ext>
          </a:extLst>
        </xdr:cNvPr>
        <xdr:cNvSpPr txBox="1"/>
      </xdr:nvSpPr>
      <xdr:spPr>
        <a:xfrm>
          <a:off x="19310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12437</xdr:rowOff>
    </xdr:from>
    <xdr:ext cx="469744" cy="259045"/>
    <xdr:sp macro="" textlink="">
      <xdr:nvSpPr>
        <xdr:cNvPr id="717" name="n_4aveValue【学校施設】&#10;一人当たり面積">
          <a:extLst>
            <a:ext uri="{FF2B5EF4-FFF2-40B4-BE49-F238E27FC236}">
              <a16:creationId xmlns:a16="http://schemas.microsoft.com/office/drawing/2014/main" id="{77C31250-1E8E-404D-AA1F-3EEE5693B970}"/>
            </a:ext>
          </a:extLst>
        </xdr:cNvPr>
        <xdr:cNvSpPr txBox="1"/>
      </xdr:nvSpPr>
      <xdr:spPr>
        <a:xfrm>
          <a:off x="18421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88744</xdr:rowOff>
    </xdr:from>
    <xdr:ext cx="469744" cy="259045"/>
    <xdr:sp macro="" textlink="">
      <xdr:nvSpPr>
        <xdr:cNvPr id="718" name="n_1mainValue【学校施設】&#10;一人当たり面積">
          <a:extLst>
            <a:ext uri="{FF2B5EF4-FFF2-40B4-BE49-F238E27FC236}">
              <a16:creationId xmlns:a16="http://schemas.microsoft.com/office/drawing/2014/main" id="{25BFA819-66A2-43CF-801C-7E6B4664D4C8}"/>
            </a:ext>
          </a:extLst>
        </xdr:cNvPr>
        <xdr:cNvSpPr txBox="1"/>
      </xdr:nvSpPr>
      <xdr:spPr>
        <a:xfrm>
          <a:off x="21075727" y="1089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88424</xdr:rowOff>
    </xdr:from>
    <xdr:ext cx="469744" cy="259045"/>
    <xdr:sp macro="" textlink="">
      <xdr:nvSpPr>
        <xdr:cNvPr id="719" name="n_2mainValue【学校施設】&#10;一人当たり面積">
          <a:extLst>
            <a:ext uri="{FF2B5EF4-FFF2-40B4-BE49-F238E27FC236}">
              <a16:creationId xmlns:a16="http://schemas.microsoft.com/office/drawing/2014/main" id="{810F2D4F-F485-4E8A-A2E2-7388ACD4E263}"/>
            </a:ext>
          </a:extLst>
        </xdr:cNvPr>
        <xdr:cNvSpPr txBox="1"/>
      </xdr:nvSpPr>
      <xdr:spPr>
        <a:xfrm>
          <a:off x="20199427" y="1088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73317</xdr:rowOff>
    </xdr:from>
    <xdr:ext cx="469744" cy="259045"/>
    <xdr:sp macro="" textlink="">
      <xdr:nvSpPr>
        <xdr:cNvPr id="720" name="n_3mainValue【学校施設】&#10;一人当たり面積">
          <a:extLst>
            <a:ext uri="{FF2B5EF4-FFF2-40B4-BE49-F238E27FC236}">
              <a16:creationId xmlns:a16="http://schemas.microsoft.com/office/drawing/2014/main" id="{4B6B9763-634C-4E89-8786-D249EA6FE6E1}"/>
            </a:ext>
          </a:extLst>
        </xdr:cNvPr>
        <xdr:cNvSpPr txBox="1"/>
      </xdr:nvSpPr>
      <xdr:spPr>
        <a:xfrm>
          <a:off x="19310427" y="1036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77385</xdr:rowOff>
    </xdr:from>
    <xdr:ext cx="469744" cy="259045"/>
    <xdr:sp macro="" textlink="">
      <xdr:nvSpPr>
        <xdr:cNvPr id="721" name="n_4mainValue【学校施設】&#10;一人当たり面積">
          <a:extLst>
            <a:ext uri="{FF2B5EF4-FFF2-40B4-BE49-F238E27FC236}">
              <a16:creationId xmlns:a16="http://schemas.microsoft.com/office/drawing/2014/main" id="{09A262C1-B424-4980-8FB1-8C1996236599}"/>
            </a:ext>
          </a:extLst>
        </xdr:cNvPr>
        <xdr:cNvSpPr txBox="1"/>
      </xdr:nvSpPr>
      <xdr:spPr>
        <a:xfrm>
          <a:off x="18421427" y="103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id="{1AEDB719-3B12-49E1-927A-5D207D2C6F8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id="{72E0C39B-49D0-4A9B-A7E2-2520677CBCD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id="{38675732-B3B3-4358-91C1-92DB915144E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id="{2731728C-80B2-4CE9-B2C3-42B0E11A4A9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id="{F07AD1ED-DDF7-48B8-88F7-769758051EA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id="{7369ECF5-47F9-4DA8-A5A5-62FC66DB155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id="{57BCA7C0-3F24-4708-AB9A-15BD8FB594C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id="{33D8A809-6A4C-4170-BB9F-3A4517C58D5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0" name="正方形/長方形 729">
          <a:extLst>
            <a:ext uri="{FF2B5EF4-FFF2-40B4-BE49-F238E27FC236}">
              <a16:creationId xmlns:a16="http://schemas.microsoft.com/office/drawing/2014/main" id="{047F9F6A-E62A-4CC0-AD87-56AED54A4AC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1" name="正方形/長方形 730">
          <a:extLst>
            <a:ext uri="{FF2B5EF4-FFF2-40B4-BE49-F238E27FC236}">
              <a16:creationId xmlns:a16="http://schemas.microsoft.com/office/drawing/2014/main" id="{D04EDB8F-17EB-4DD0-806F-A6AE6F60340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2" name="正方形/長方形 731">
          <a:extLst>
            <a:ext uri="{FF2B5EF4-FFF2-40B4-BE49-F238E27FC236}">
              <a16:creationId xmlns:a16="http://schemas.microsoft.com/office/drawing/2014/main" id="{6FCD6BB7-6FA0-40C1-B961-93F8D852804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3" name="正方形/長方形 732">
          <a:extLst>
            <a:ext uri="{FF2B5EF4-FFF2-40B4-BE49-F238E27FC236}">
              <a16:creationId xmlns:a16="http://schemas.microsoft.com/office/drawing/2014/main" id="{7BEC5852-9C13-4736-8421-A239805DCA9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4" name="正方形/長方形 733">
          <a:extLst>
            <a:ext uri="{FF2B5EF4-FFF2-40B4-BE49-F238E27FC236}">
              <a16:creationId xmlns:a16="http://schemas.microsoft.com/office/drawing/2014/main" id="{C390F19A-6136-4758-B315-171B9A49A3E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5" name="正方形/長方形 734">
          <a:extLst>
            <a:ext uri="{FF2B5EF4-FFF2-40B4-BE49-F238E27FC236}">
              <a16:creationId xmlns:a16="http://schemas.microsoft.com/office/drawing/2014/main" id="{31318E96-EFEE-4348-A683-F5445E20358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6" name="正方形/長方形 735">
          <a:extLst>
            <a:ext uri="{FF2B5EF4-FFF2-40B4-BE49-F238E27FC236}">
              <a16:creationId xmlns:a16="http://schemas.microsoft.com/office/drawing/2014/main" id="{03B4AF49-A84A-44B8-9FB2-8A509D092BA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7" name="正方形/長方形 736">
          <a:extLst>
            <a:ext uri="{FF2B5EF4-FFF2-40B4-BE49-F238E27FC236}">
              <a16:creationId xmlns:a16="http://schemas.microsoft.com/office/drawing/2014/main" id="{1A4CB384-460E-4865-A8AE-DCD144D6EDB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BEC2427C-91E9-4012-957D-E8A471A92A5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8D723FE9-8F70-4AE4-ACEE-D5E6B666337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65B46504-0EF0-404D-BEE3-EB1533184A9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F010B8E1-DB06-403C-BC3D-C4A0CA4141E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8446EA14-CDED-4B36-A0E2-B501B135297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C04E1383-2E4D-4067-8525-B5F47BD7666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84A3B6D1-1266-4C1F-B977-064AE4694FE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3BE932B2-89E5-483F-B78D-92D7C2627C7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D5C8FDDE-C694-4217-935B-34B36FBBA14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A25356C3-3912-4924-86A8-17F757B3CFA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5DF3AC89-A0A0-4D9F-AE34-E3BACA8187D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734F22FA-C922-44C0-B58E-AB9F31BEAE7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8F424CD7-0385-4E3D-AA16-CA7C8247705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76CDD18E-5F1F-447D-92E6-A93D2B8BC78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D76FFF72-F254-4ED8-855E-93FFDDAAF02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0A18C7EB-CDFB-4F6E-BD01-C343F07194B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8910202C-09C0-48EF-BC2B-20074A2E5E8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ADB33898-23F4-46AF-9A7D-0686E8A802B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5C3583C9-5047-40C1-9F90-66ADE925CC2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70FA81C7-4D5B-4415-968C-271484310ED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E1446399-95F9-4731-A56A-7D9D945207C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883A2882-5A20-4508-9CB0-E3AA6EC7B9A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F868D583-3AFE-4FD5-A94E-E878C7ABF4A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43087A99-ADB8-4A74-B55E-3EEABDF3EC8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2155069A-CACA-4CEE-9CFF-DF1D0D9FFA4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63" name="直線コネクタ 762">
          <a:extLst>
            <a:ext uri="{FF2B5EF4-FFF2-40B4-BE49-F238E27FC236}">
              <a16:creationId xmlns:a16="http://schemas.microsoft.com/office/drawing/2014/main" id="{AE84430E-4723-452B-AD51-C17516017736}"/>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公民館】&#10;有形固定資産減価償却率最小値テキスト">
          <a:extLst>
            <a:ext uri="{FF2B5EF4-FFF2-40B4-BE49-F238E27FC236}">
              <a16:creationId xmlns:a16="http://schemas.microsoft.com/office/drawing/2014/main" id="{2F615E84-624B-4010-B1BC-02D34E054E6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a:extLst>
            <a:ext uri="{FF2B5EF4-FFF2-40B4-BE49-F238E27FC236}">
              <a16:creationId xmlns:a16="http://schemas.microsoft.com/office/drawing/2014/main" id="{284E67EC-B390-437B-8885-045A0C85974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66" name="【公民館】&#10;有形固定資産減価償却率最大値テキスト">
          <a:extLst>
            <a:ext uri="{FF2B5EF4-FFF2-40B4-BE49-F238E27FC236}">
              <a16:creationId xmlns:a16="http://schemas.microsoft.com/office/drawing/2014/main" id="{DDDF7714-D87C-4C7E-9429-4FFD6D27D79C}"/>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67" name="直線コネクタ 766">
          <a:extLst>
            <a:ext uri="{FF2B5EF4-FFF2-40B4-BE49-F238E27FC236}">
              <a16:creationId xmlns:a16="http://schemas.microsoft.com/office/drawing/2014/main" id="{F7BA355A-3AC0-43DF-8522-D4CEB6302ACE}"/>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768" name="【公民館】&#10;有形固定資産減価償却率平均値テキスト">
          <a:extLst>
            <a:ext uri="{FF2B5EF4-FFF2-40B4-BE49-F238E27FC236}">
              <a16:creationId xmlns:a16="http://schemas.microsoft.com/office/drawing/2014/main" id="{5679AB14-6755-4CBA-A160-F8A920AEA64F}"/>
            </a:ext>
          </a:extLst>
        </xdr:cNvPr>
        <xdr:cNvSpPr txBox="1"/>
      </xdr:nvSpPr>
      <xdr:spPr>
        <a:xfrm>
          <a:off x="16357600" y="1791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769" name="フローチャート: 判断 768">
          <a:extLst>
            <a:ext uri="{FF2B5EF4-FFF2-40B4-BE49-F238E27FC236}">
              <a16:creationId xmlns:a16="http://schemas.microsoft.com/office/drawing/2014/main" id="{F0625825-60FF-44F7-B908-554DF60AD61C}"/>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770" name="フローチャート: 判断 769">
          <a:extLst>
            <a:ext uri="{FF2B5EF4-FFF2-40B4-BE49-F238E27FC236}">
              <a16:creationId xmlns:a16="http://schemas.microsoft.com/office/drawing/2014/main" id="{31AA693A-7391-4BF6-98A0-27A169732724}"/>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771" name="フローチャート: 判断 770">
          <a:extLst>
            <a:ext uri="{FF2B5EF4-FFF2-40B4-BE49-F238E27FC236}">
              <a16:creationId xmlns:a16="http://schemas.microsoft.com/office/drawing/2014/main" id="{A33F370F-971F-43FF-AEB3-F043E60D30C9}"/>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772" name="フローチャート: 判断 771">
          <a:extLst>
            <a:ext uri="{FF2B5EF4-FFF2-40B4-BE49-F238E27FC236}">
              <a16:creationId xmlns:a16="http://schemas.microsoft.com/office/drawing/2014/main" id="{60161F76-7D60-4835-AE16-FAF94C5FBCEA}"/>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773" name="フローチャート: 判断 772">
          <a:extLst>
            <a:ext uri="{FF2B5EF4-FFF2-40B4-BE49-F238E27FC236}">
              <a16:creationId xmlns:a16="http://schemas.microsoft.com/office/drawing/2014/main" id="{4D07F7F1-FD78-47D4-A833-63F2F1CE06BF}"/>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F4209F33-E2E3-4AEE-BFC4-9CADEB20EE0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861E6DAA-6549-411E-B1D9-4ABDAA6B1CC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B9EE79BE-17D4-49A7-97AD-0933DA78693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1F3D525F-A6BE-469B-BA8B-057259FB295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72AD46FA-B687-4846-B65D-721F0F09A5D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5806</xdr:rowOff>
    </xdr:from>
    <xdr:to>
      <xdr:col>85</xdr:col>
      <xdr:colOff>177800</xdr:colOff>
      <xdr:row>106</xdr:row>
      <xdr:rowOff>107406</xdr:rowOff>
    </xdr:to>
    <xdr:sp macro="" textlink="">
      <xdr:nvSpPr>
        <xdr:cNvPr id="779" name="楕円 778">
          <a:extLst>
            <a:ext uri="{FF2B5EF4-FFF2-40B4-BE49-F238E27FC236}">
              <a16:creationId xmlns:a16="http://schemas.microsoft.com/office/drawing/2014/main" id="{E336058D-E674-435C-85CD-ADE13ACB679D}"/>
            </a:ext>
          </a:extLst>
        </xdr:cNvPr>
        <xdr:cNvSpPr/>
      </xdr:nvSpPr>
      <xdr:spPr>
        <a:xfrm>
          <a:off x="162687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155683</xdr:rowOff>
    </xdr:from>
    <xdr:ext cx="405111" cy="259045"/>
    <xdr:sp macro="" textlink="">
      <xdr:nvSpPr>
        <xdr:cNvPr id="780" name="【公民館】&#10;有形固定資産減価償却率該当値テキスト">
          <a:extLst>
            <a:ext uri="{FF2B5EF4-FFF2-40B4-BE49-F238E27FC236}">
              <a16:creationId xmlns:a16="http://schemas.microsoft.com/office/drawing/2014/main" id="{E2E4A8B9-706B-46B9-97BC-81D816E4A45B}"/>
            </a:ext>
          </a:extLst>
        </xdr:cNvPr>
        <xdr:cNvSpPr txBox="1"/>
      </xdr:nvSpPr>
      <xdr:spPr>
        <a:xfrm>
          <a:off x="16357600"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134801</xdr:rowOff>
    </xdr:from>
    <xdr:to>
      <xdr:col>81</xdr:col>
      <xdr:colOff>101600</xdr:colOff>
      <xdr:row>106</xdr:row>
      <xdr:rowOff>64951</xdr:rowOff>
    </xdr:to>
    <xdr:sp macro="" textlink="">
      <xdr:nvSpPr>
        <xdr:cNvPr id="781" name="楕円 780">
          <a:extLst>
            <a:ext uri="{FF2B5EF4-FFF2-40B4-BE49-F238E27FC236}">
              <a16:creationId xmlns:a16="http://schemas.microsoft.com/office/drawing/2014/main" id="{75F0C5D5-96D2-452C-BFAF-4BA71CA8102E}"/>
            </a:ext>
          </a:extLst>
        </xdr:cNvPr>
        <xdr:cNvSpPr/>
      </xdr:nvSpPr>
      <xdr:spPr>
        <a:xfrm>
          <a:off x="15430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14151</xdr:rowOff>
    </xdr:from>
    <xdr:to>
      <xdr:col>85</xdr:col>
      <xdr:colOff>127000</xdr:colOff>
      <xdr:row>106</xdr:row>
      <xdr:rowOff>56606</xdr:rowOff>
    </xdr:to>
    <xdr:cxnSp macro="">
      <xdr:nvCxnSpPr>
        <xdr:cNvPr id="782" name="直線コネクタ 781">
          <a:extLst>
            <a:ext uri="{FF2B5EF4-FFF2-40B4-BE49-F238E27FC236}">
              <a16:creationId xmlns:a16="http://schemas.microsoft.com/office/drawing/2014/main" id="{BA2C588F-687C-4E5E-AA65-F9E6105CA866}"/>
            </a:ext>
          </a:extLst>
        </xdr:cNvPr>
        <xdr:cNvCxnSpPr/>
      </xdr:nvCxnSpPr>
      <xdr:spPr>
        <a:xfrm>
          <a:off x="15481300" y="1818785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51526</xdr:rowOff>
    </xdr:from>
    <xdr:to>
      <xdr:col>76</xdr:col>
      <xdr:colOff>165100</xdr:colOff>
      <xdr:row>101</xdr:row>
      <xdr:rowOff>153126</xdr:rowOff>
    </xdr:to>
    <xdr:sp macro="" textlink="">
      <xdr:nvSpPr>
        <xdr:cNvPr id="783" name="楕円 782">
          <a:extLst>
            <a:ext uri="{FF2B5EF4-FFF2-40B4-BE49-F238E27FC236}">
              <a16:creationId xmlns:a16="http://schemas.microsoft.com/office/drawing/2014/main" id="{5E74AEC9-A912-4B86-9353-A35DC67FDA33}"/>
            </a:ext>
          </a:extLst>
        </xdr:cNvPr>
        <xdr:cNvSpPr/>
      </xdr:nvSpPr>
      <xdr:spPr>
        <a:xfrm>
          <a:off x="14541500" y="1736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102326</xdr:rowOff>
    </xdr:from>
    <xdr:to>
      <xdr:col>81</xdr:col>
      <xdr:colOff>50800</xdr:colOff>
      <xdr:row>106</xdr:row>
      <xdr:rowOff>14151</xdr:rowOff>
    </xdr:to>
    <xdr:cxnSp macro="">
      <xdr:nvCxnSpPr>
        <xdr:cNvPr id="784" name="直線コネクタ 783">
          <a:extLst>
            <a:ext uri="{FF2B5EF4-FFF2-40B4-BE49-F238E27FC236}">
              <a16:creationId xmlns:a16="http://schemas.microsoft.com/office/drawing/2014/main" id="{628DB29C-F3CD-4C8C-8B81-36E1B4C24DDF}"/>
            </a:ext>
          </a:extLst>
        </xdr:cNvPr>
        <xdr:cNvCxnSpPr/>
      </xdr:nvCxnSpPr>
      <xdr:spPr>
        <a:xfrm>
          <a:off x="14592300" y="17418776"/>
          <a:ext cx="889000" cy="76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9071</xdr:rowOff>
    </xdr:from>
    <xdr:to>
      <xdr:col>72</xdr:col>
      <xdr:colOff>38100</xdr:colOff>
      <xdr:row>106</xdr:row>
      <xdr:rowOff>110671</xdr:rowOff>
    </xdr:to>
    <xdr:sp macro="" textlink="">
      <xdr:nvSpPr>
        <xdr:cNvPr id="785" name="楕円 784">
          <a:extLst>
            <a:ext uri="{FF2B5EF4-FFF2-40B4-BE49-F238E27FC236}">
              <a16:creationId xmlns:a16="http://schemas.microsoft.com/office/drawing/2014/main" id="{66D287D5-9DF4-4C75-9E5F-0F085592DD39}"/>
            </a:ext>
          </a:extLst>
        </xdr:cNvPr>
        <xdr:cNvSpPr/>
      </xdr:nvSpPr>
      <xdr:spPr>
        <a:xfrm>
          <a:off x="13652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102326</xdr:rowOff>
    </xdr:from>
    <xdr:to>
      <xdr:col>76</xdr:col>
      <xdr:colOff>114300</xdr:colOff>
      <xdr:row>106</xdr:row>
      <xdr:rowOff>59871</xdr:rowOff>
    </xdr:to>
    <xdr:cxnSp macro="">
      <xdr:nvCxnSpPr>
        <xdr:cNvPr id="786" name="直線コネクタ 785">
          <a:extLst>
            <a:ext uri="{FF2B5EF4-FFF2-40B4-BE49-F238E27FC236}">
              <a16:creationId xmlns:a16="http://schemas.microsoft.com/office/drawing/2014/main" id="{6C71EC8B-63A7-45F5-A868-641D1D791CFF}"/>
            </a:ext>
          </a:extLst>
        </xdr:cNvPr>
        <xdr:cNvCxnSpPr/>
      </xdr:nvCxnSpPr>
      <xdr:spPr>
        <a:xfrm flipV="1">
          <a:off x="13703300" y="17418776"/>
          <a:ext cx="889000" cy="81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147864</xdr:rowOff>
    </xdr:from>
    <xdr:to>
      <xdr:col>67</xdr:col>
      <xdr:colOff>101600</xdr:colOff>
      <xdr:row>106</xdr:row>
      <xdr:rowOff>78014</xdr:rowOff>
    </xdr:to>
    <xdr:sp macro="" textlink="">
      <xdr:nvSpPr>
        <xdr:cNvPr id="787" name="楕円 786">
          <a:extLst>
            <a:ext uri="{FF2B5EF4-FFF2-40B4-BE49-F238E27FC236}">
              <a16:creationId xmlns:a16="http://schemas.microsoft.com/office/drawing/2014/main" id="{A7D90315-0C01-4F16-820A-9E409EA3053F}"/>
            </a:ext>
          </a:extLst>
        </xdr:cNvPr>
        <xdr:cNvSpPr/>
      </xdr:nvSpPr>
      <xdr:spPr>
        <a:xfrm>
          <a:off x="12763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27214</xdr:rowOff>
    </xdr:from>
    <xdr:to>
      <xdr:col>71</xdr:col>
      <xdr:colOff>177800</xdr:colOff>
      <xdr:row>106</xdr:row>
      <xdr:rowOff>59871</xdr:rowOff>
    </xdr:to>
    <xdr:cxnSp macro="">
      <xdr:nvCxnSpPr>
        <xdr:cNvPr id="788" name="直線コネクタ 787">
          <a:extLst>
            <a:ext uri="{FF2B5EF4-FFF2-40B4-BE49-F238E27FC236}">
              <a16:creationId xmlns:a16="http://schemas.microsoft.com/office/drawing/2014/main" id="{9FE643EB-684D-46D7-8BBF-C226483A89D3}"/>
            </a:ext>
          </a:extLst>
        </xdr:cNvPr>
        <xdr:cNvCxnSpPr/>
      </xdr:nvCxnSpPr>
      <xdr:spPr>
        <a:xfrm>
          <a:off x="12814300" y="182009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789" name="n_1aveValue【公民館】&#10;有形固定資産減価償却率">
          <a:extLst>
            <a:ext uri="{FF2B5EF4-FFF2-40B4-BE49-F238E27FC236}">
              <a16:creationId xmlns:a16="http://schemas.microsoft.com/office/drawing/2014/main" id="{8A7C896F-E16F-48A9-8C51-EEDEC30B3E27}"/>
            </a:ext>
          </a:extLst>
        </xdr:cNvPr>
        <xdr:cNvSpPr txBox="1"/>
      </xdr:nvSpPr>
      <xdr:spPr>
        <a:xfrm>
          <a:off x="15266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43015</xdr:rowOff>
    </xdr:from>
    <xdr:ext cx="405111" cy="259045"/>
    <xdr:sp macro="" textlink="">
      <xdr:nvSpPr>
        <xdr:cNvPr id="790" name="n_2aveValue【公民館】&#10;有形固定資産減価償却率">
          <a:extLst>
            <a:ext uri="{FF2B5EF4-FFF2-40B4-BE49-F238E27FC236}">
              <a16:creationId xmlns:a16="http://schemas.microsoft.com/office/drawing/2014/main" id="{DFECC19D-C77F-4967-B7F6-B2C3513AAAD2}"/>
            </a:ext>
          </a:extLst>
        </xdr:cNvPr>
        <xdr:cNvSpPr txBox="1"/>
      </xdr:nvSpPr>
      <xdr:spPr>
        <a:xfrm>
          <a:off x="14389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791" name="n_3aveValue【公民館】&#10;有形固定資産減価償却率">
          <a:extLst>
            <a:ext uri="{FF2B5EF4-FFF2-40B4-BE49-F238E27FC236}">
              <a16:creationId xmlns:a16="http://schemas.microsoft.com/office/drawing/2014/main" id="{9EE83C50-236D-409A-A0F7-4CB9B455B7ED}"/>
            </a:ext>
          </a:extLst>
        </xdr:cNvPr>
        <xdr:cNvSpPr txBox="1"/>
      </xdr:nvSpPr>
      <xdr:spPr>
        <a:xfrm>
          <a:off x="13500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792" name="n_4aveValue【公民館】&#10;有形固定資産減価償却率">
          <a:extLst>
            <a:ext uri="{FF2B5EF4-FFF2-40B4-BE49-F238E27FC236}">
              <a16:creationId xmlns:a16="http://schemas.microsoft.com/office/drawing/2014/main" id="{318763B0-9F19-4F78-9A4F-9FE000632216}"/>
            </a:ext>
          </a:extLst>
        </xdr:cNvPr>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56078</xdr:rowOff>
    </xdr:from>
    <xdr:ext cx="405111" cy="259045"/>
    <xdr:sp macro="" textlink="">
      <xdr:nvSpPr>
        <xdr:cNvPr id="793" name="n_1mainValue【公民館】&#10;有形固定資産減価償却率">
          <a:extLst>
            <a:ext uri="{FF2B5EF4-FFF2-40B4-BE49-F238E27FC236}">
              <a16:creationId xmlns:a16="http://schemas.microsoft.com/office/drawing/2014/main" id="{B3F5AE13-E7A4-4CF0-A04A-AE1A0DA71C0F}"/>
            </a:ext>
          </a:extLst>
        </xdr:cNvPr>
        <xdr:cNvSpPr txBox="1"/>
      </xdr:nvSpPr>
      <xdr:spPr>
        <a:xfrm>
          <a:off x="15266044"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169653</xdr:rowOff>
    </xdr:from>
    <xdr:ext cx="405111" cy="259045"/>
    <xdr:sp macro="" textlink="">
      <xdr:nvSpPr>
        <xdr:cNvPr id="794" name="n_2mainValue【公民館】&#10;有形固定資産減価償却率">
          <a:extLst>
            <a:ext uri="{FF2B5EF4-FFF2-40B4-BE49-F238E27FC236}">
              <a16:creationId xmlns:a16="http://schemas.microsoft.com/office/drawing/2014/main" id="{737F28AA-7F2E-489F-BAAD-6138252E0B93}"/>
            </a:ext>
          </a:extLst>
        </xdr:cNvPr>
        <xdr:cNvSpPr txBox="1"/>
      </xdr:nvSpPr>
      <xdr:spPr>
        <a:xfrm>
          <a:off x="14389744" y="1714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101798</xdr:rowOff>
    </xdr:from>
    <xdr:ext cx="405111" cy="259045"/>
    <xdr:sp macro="" textlink="">
      <xdr:nvSpPr>
        <xdr:cNvPr id="795" name="n_3mainValue【公民館】&#10;有形固定資産減価償却率">
          <a:extLst>
            <a:ext uri="{FF2B5EF4-FFF2-40B4-BE49-F238E27FC236}">
              <a16:creationId xmlns:a16="http://schemas.microsoft.com/office/drawing/2014/main" id="{92D91E78-0FF2-4057-BC11-1DB353522458}"/>
            </a:ext>
          </a:extLst>
        </xdr:cNvPr>
        <xdr:cNvSpPr txBox="1"/>
      </xdr:nvSpPr>
      <xdr:spPr>
        <a:xfrm>
          <a:off x="13500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69141</xdr:rowOff>
    </xdr:from>
    <xdr:ext cx="405111" cy="259045"/>
    <xdr:sp macro="" textlink="">
      <xdr:nvSpPr>
        <xdr:cNvPr id="796" name="n_4mainValue【公民館】&#10;有形固定資産減価償却率">
          <a:extLst>
            <a:ext uri="{FF2B5EF4-FFF2-40B4-BE49-F238E27FC236}">
              <a16:creationId xmlns:a16="http://schemas.microsoft.com/office/drawing/2014/main" id="{5DDC82F2-7F8E-402D-83E9-10D3A9E0A493}"/>
            </a:ext>
          </a:extLst>
        </xdr:cNvPr>
        <xdr:cNvSpPr txBox="1"/>
      </xdr:nvSpPr>
      <xdr:spPr>
        <a:xfrm>
          <a:off x="12611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F4102977-6C72-43E9-9714-CA11A462B2F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405A73EA-5090-44E1-B8D8-BFE0F97C206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1B14E67C-03B6-4D05-8661-014BCAD8754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BA09FAB4-127A-4A67-963F-6C0DCD114B1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849EC987-9801-4DC8-971D-4ADD1E4A1D1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0C48C137-09C3-48ED-8080-8B992DC67D6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07DE410F-004E-4499-8230-DF610119EBD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16240505-7D6F-4293-B0F1-6CF71614F16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D9FB6F55-30C5-4EDB-87C5-B63C5669A80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E662B0BF-8DB0-49BD-90F1-63E800C5C76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a:extLst>
            <a:ext uri="{FF2B5EF4-FFF2-40B4-BE49-F238E27FC236}">
              <a16:creationId xmlns:a16="http://schemas.microsoft.com/office/drawing/2014/main" id="{D466B05D-B21A-4C9C-BAA2-5559327E735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a:extLst>
            <a:ext uri="{FF2B5EF4-FFF2-40B4-BE49-F238E27FC236}">
              <a16:creationId xmlns:a16="http://schemas.microsoft.com/office/drawing/2014/main" id="{2B1FF8B9-A6DC-4983-A2D4-268D5C8B202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a:extLst>
            <a:ext uri="{FF2B5EF4-FFF2-40B4-BE49-F238E27FC236}">
              <a16:creationId xmlns:a16="http://schemas.microsoft.com/office/drawing/2014/main" id="{2297048E-DF0D-4384-A2A0-BE2312068D0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a:extLst>
            <a:ext uri="{FF2B5EF4-FFF2-40B4-BE49-F238E27FC236}">
              <a16:creationId xmlns:a16="http://schemas.microsoft.com/office/drawing/2014/main" id="{4219EB11-B780-4D4C-B908-AA4316F7A27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a:extLst>
            <a:ext uri="{FF2B5EF4-FFF2-40B4-BE49-F238E27FC236}">
              <a16:creationId xmlns:a16="http://schemas.microsoft.com/office/drawing/2014/main" id="{47963A5F-CC6B-4578-904A-3C5BC7C0BDB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12" name="テキスト ボックス 811">
          <a:extLst>
            <a:ext uri="{FF2B5EF4-FFF2-40B4-BE49-F238E27FC236}">
              <a16:creationId xmlns:a16="http://schemas.microsoft.com/office/drawing/2014/main" id="{FCE2EC46-F0C1-45BB-AC40-3B75137AA0A6}"/>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a:extLst>
            <a:ext uri="{FF2B5EF4-FFF2-40B4-BE49-F238E27FC236}">
              <a16:creationId xmlns:a16="http://schemas.microsoft.com/office/drawing/2014/main" id="{6C55DF6C-32C2-4A0A-BC28-C7412A8705A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14" name="テキスト ボックス 813">
          <a:extLst>
            <a:ext uri="{FF2B5EF4-FFF2-40B4-BE49-F238E27FC236}">
              <a16:creationId xmlns:a16="http://schemas.microsoft.com/office/drawing/2014/main" id="{141CCE79-5D44-4415-A51D-0608AADB73A2}"/>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a:extLst>
            <a:ext uri="{FF2B5EF4-FFF2-40B4-BE49-F238E27FC236}">
              <a16:creationId xmlns:a16="http://schemas.microsoft.com/office/drawing/2014/main" id="{E3943A52-6CC9-4A2A-AD3E-C3FB69CD904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6" name="テキスト ボックス 815">
          <a:extLst>
            <a:ext uri="{FF2B5EF4-FFF2-40B4-BE49-F238E27FC236}">
              <a16:creationId xmlns:a16="http://schemas.microsoft.com/office/drawing/2014/main" id="{6E6A7B86-7B5E-4E33-BC5B-BC8795CB984D}"/>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B9314B34-9F20-4336-AE6F-FFFD9488235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8" name="テキスト ボックス 817">
          <a:extLst>
            <a:ext uri="{FF2B5EF4-FFF2-40B4-BE49-F238E27FC236}">
              <a16:creationId xmlns:a16="http://schemas.microsoft.com/office/drawing/2014/main" id="{F49EB719-98FE-4B84-8F71-13CEBB1C2F07}"/>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FC2B1E02-F427-4795-BF65-E19757BB7C3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820" name="直線コネクタ 819">
          <a:extLst>
            <a:ext uri="{FF2B5EF4-FFF2-40B4-BE49-F238E27FC236}">
              <a16:creationId xmlns:a16="http://schemas.microsoft.com/office/drawing/2014/main" id="{F5D7EA65-30CB-47DD-BC2B-0B8821C99C50}"/>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821" name="【公民館】&#10;一人当たり面積最小値テキスト">
          <a:extLst>
            <a:ext uri="{FF2B5EF4-FFF2-40B4-BE49-F238E27FC236}">
              <a16:creationId xmlns:a16="http://schemas.microsoft.com/office/drawing/2014/main" id="{68D4AE42-7980-4467-804E-F65561ADE5D9}"/>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822" name="直線コネクタ 821">
          <a:extLst>
            <a:ext uri="{FF2B5EF4-FFF2-40B4-BE49-F238E27FC236}">
              <a16:creationId xmlns:a16="http://schemas.microsoft.com/office/drawing/2014/main" id="{11447329-8754-4445-9894-BE728EA4D438}"/>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823" name="【公民館】&#10;一人当たり面積最大値テキスト">
          <a:extLst>
            <a:ext uri="{FF2B5EF4-FFF2-40B4-BE49-F238E27FC236}">
              <a16:creationId xmlns:a16="http://schemas.microsoft.com/office/drawing/2014/main" id="{0BA7639B-C829-4FC4-8DB4-90847A488DC7}"/>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824" name="直線コネクタ 823">
          <a:extLst>
            <a:ext uri="{FF2B5EF4-FFF2-40B4-BE49-F238E27FC236}">
              <a16:creationId xmlns:a16="http://schemas.microsoft.com/office/drawing/2014/main" id="{1142343B-CEB1-411F-B5A2-CC018EA4E5A9}"/>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51477</xdr:rowOff>
    </xdr:from>
    <xdr:ext cx="469744" cy="259045"/>
    <xdr:sp macro="" textlink="">
      <xdr:nvSpPr>
        <xdr:cNvPr id="825" name="【公民館】&#10;一人当たり面積平均値テキスト">
          <a:extLst>
            <a:ext uri="{FF2B5EF4-FFF2-40B4-BE49-F238E27FC236}">
              <a16:creationId xmlns:a16="http://schemas.microsoft.com/office/drawing/2014/main" id="{BDDE6E56-4BB1-46DD-ACE4-3C1C877327BD}"/>
            </a:ext>
          </a:extLst>
        </xdr:cNvPr>
        <xdr:cNvSpPr txBox="1"/>
      </xdr:nvSpPr>
      <xdr:spPr>
        <a:xfrm>
          <a:off x="22199600" y="18396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826" name="フローチャート: 判断 825">
          <a:extLst>
            <a:ext uri="{FF2B5EF4-FFF2-40B4-BE49-F238E27FC236}">
              <a16:creationId xmlns:a16="http://schemas.microsoft.com/office/drawing/2014/main" id="{D11BC9D9-651F-4E3F-BB7C-C94DD6BCF2F8}"/>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827" name="フローチャート: 判断 826">
          <a:extLst>
            <a:ext uri="{FF2B5EF4-FFF2-40B4-BE49-F238E27FC236}">
              <a16:creationId xmlns:a16="http://schemas.microsoft.com/office/drawing/2014/main" id="{DC16CC7A-E6A0-4932-B1B6-1EDD3A8AC5FE}"/>
            </a:ext>
          </a:extLst>
        </xdr:cNvPr>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828" name="フローチャート: 判断 827">
          <a:extLst>
            <a:ext uri="{FF2B5EF4-FFF2-40B4-BE49-F238E27FC236}">
              <a16:creationId xmlns:a16="http://schemas.microsoft.com/office/drawing/2014/main" id="{5496E693-5ED8-4544-87F9-91B32CC62CE2}"/>
            </a:ext>
          </a:extLst>
        </xdr:cNvPr>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829" name="フローチャート: 判断 828">
          <a:extLst>
            <a:ext uri="{FF2B5EF4-FFF2-40B4-BE49-F238E27FC236}">
              <a16:creationId xmlns:a16="http://schemas.microsoft.com/office/drawing/2014/main" id="{F749B44E-BC01-42F2-A3DC-EE6F9C68D9A3}"/>
            </a:ext>
          </a:extLst>
        </xdr:cNvPr>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830" name="フローチャート: 判断 829">
          <a:extLst>
            <a:ext uri="{FF2B5EF4-FFF2-40B4-BE49-F238E27FC236}">
              <a16:creationId xmlns:a16="http://schemas.microsoft.com/office/drawing/2014/main" id="{2579536A-1964-4EE6-8F7B-14B43EF65E92}"/>
            </a:ext>
          </a:extLst>
        </xdr:cNvPr>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3D68F8DC-36A5-4872-A29D-B71E0F02EC3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846ED05C-063F-47D6-A680-9F0A4746EC1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120B9EDC-6A89-4886-8C32-AA15E881F32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33A6216B-C48A-4CEE-9B04-B45CB534ADF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F241BE61-235D-4047-8AF0-E22F00162B7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88418</xdr:rowOff>
    </xdr:from>
    <xdr:to>
      <xdr:col>116</xdr:col>
      <xdr:colOff>114300</xdr:colOff>
      <xdr:row>109</xdr:row>
      <xdr:rowOff>18568</xdr:rowOff>
    </xdr:to>
    <xdr:sp macro="" textlink="">
      <xdr:nvSpPr>
        <xdr:cNvPr id="836" name="楕円 835">
          <a:extLst>
            <a:ext uri="{FF2B5EF4-FFF2-40B4-BE49-F238E27FC236}">
              <a16:creationId xmlns:a16="http://schemas.microsoft.com/office/drawing/2014/main" id="{6BF78881-5D24-48E4-9E6D-D3A186D11EE9}"/>
            </a:ext>
          </a:extLst>
        </xdr:cNvPr>
        <xdr:cNvSpPr/>
      </xdr:nvSpPr>
      <xdr:spPr>
        <a:xfrm>
          <a:off x="22110700" y="1860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7028</xdr:rowOff>
    </xdr:from>
    <xdr:ext cx="469744" cy="259045"/>
    <xdr:sp macro="" textlink="">
      <xdr:nvSpPr>
        <xdr:cNvPr id="837" name="【公民館】&#10;一人当たり面積該当値テキスト">
          <a:extLst>
            <a:ext uri="{FF2B5EF4-FFF2-40B4-BE49-F238E27FC236}">
              <a16:creationId xmlns:a16="http://schemas.microsoft.com/office/drawing/2014/main" id="{6BEC4309-B93E-41FE-8475-F9FD4D5DBB6F}"/>
            </a:ext>
          </a:extLst>
        </xdr:cNvPr>
        <xdr:cNvSpPr txBox="1"/>
      </xdr:nvSpPr>
      <xdr:spPr>
        <a:xfrm>
          <a:off x="22199600" y="1852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88570</xdr:rowOff>
    </xdr:from>
    <xdr:to>
      <xdr:col>112</xdr:col>
      <xdr:colOff>38100</xdr:colOff>
      <xdr:row>109</xdr:row>
      <xdr:rowOff>18720</xdr:rowOff>
    </xdr:to>
    <xdr:sp macro="" textlink="">
      <xdr:nvSpPr>
        <xdr:cNvPr id="838" name="楕円 837">
          <a:extLst>
            <a:ext uri="{FF2B5EF4-FFF2-40B4-BE49-F238E27FC236}">
              <a16:creationId xmlns:a16="http://schemas.microsoft.com/office/drawing/2014/main" id="{A8F30C1A-449F-465A-AD8F-FF779D995426}"/>
            </a:ext>
          </a:extLst>
        </xdr:cNvPr>
        <xdr:cNvSpPr/>
      </xdr:nvSpPr>
      <xdr:spPr>
        <a:xfrm>
          <a:off x="21272500" y="186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139218</xdr:rowOff>
    </xdr:from>
    <xdr:to>
      <xdr:col>116</xdr:col>
      <xdr:colOff>63500</xdr:colOff>
      <xdr:row>108</xdr:row>
      <xdr:rowOff>139370</xdr:rowOff>
    </xdr:to>
    <xdr:cxnSp macro="">
      <xdr:nvCxnSpPr>
        <xdr:cNvPr id="839" name="直線コネクタ 838">
          <a:extLst>
            <a:ext uri="{FF2B5EF4-FFF2-40B4-BE49-F238E27FC236}">
              <a16:creationId xmlns:a16="http://schemas.microsoft.com/office/drawing/2014/main" id="{3DF0C96D-6087-43CE-98A1-165484ECFB60}"/>
            </a:ext>
          </a:extLst>
        </xdr:cNvPr>
        <xdr:cNvCxnSpPr/>
      </xdr:nvCxnSpPr>
      <xdr:spPr>
        <a:xfrm flipV="1">
          <a:off x="21323300" y="18655818"/>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88494</xdr:rowOff>
    </xdr:from>
    <xdr:to>
      <xdr:col>107</xdr:col>
      <xdr:colOff>101600</xdr:colOff>
      <xdr:row>109</xdr:row>
      <xdr:rowOff>18644</xdr:rowOff>
    </xdr:to>
    <xdr:sp macro="" textlink="">
      <xdr:nvSpPr>
        <xdr:cNvPr id="840" name="楕円 839">
          <a:extLst>
            <a:ext uri="{FF2B5EF4-FFF2-40B4-BE49-F238E27FC236}">
              <a16:creationId xmlns:a16="http://schemas.microsoft.com/office/drawing/2014/main" id="{5B187C4D-7584-4151-8EED-47A07D9243B6}"/>
            </a:ext>
          </a:extLst>
        </xdr:cNvPr>
        <xdr:cNvSpPr/>
      </xdr:nvSpPr>
      <xdr:spPr>
        <a:xfrm>
          <a:off x="20383500" y="1860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139294</xdr:rowOff>
    </xdr:from>
    <xdr:to>
      <xdr:col>111</xdr:col>
      <xdr:colOff>177800</xdr:colOff>
      <xdr:row>108</xdr:row>
      <xdr:rowOff>139370</xdr:rowOff>
    </xdr:to>
    <xdr:cxnSp macro="">
      <xdr:nvCxnSpPr>
        <xdr:cNvPr id="841" name="直線コネクタ 840">
          <a:extLst>
            <a:ext uri="{FF2B5EF4-FFF2-40B4-BE49-F238E27FC236}">
              <a16:creationId xmlns:a16="http://schemas.microsoft.com/office/drawing/2014/main" id="{89AD368B-4B7B-4A93-A9EA-105EE6A6044D}"/>
            </a:ext>
          </a:extLst>
        </xdr:cNvPr>
        <xdr:cNvCxnSpPr/>
      </xdr:nvCxnSpPr>
      <xdr:spPr>
        <a:xfrm>
          <a:off x="20434300" y="1865589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88646</xdr:rowOff>
    </xdr:from>
    <xdr:to>
      <xdr:col>102</xdr:col>
      <xdr:colOff>165100</xdr:colOff>
      <xdr:row>109</xdr:row>
      <xdr:rowOff>18796</xdr:rowOff>
    </xdr:to>
    <xdr:sp macro="" textlink="">
      <xdr:nvSpPr>
        <xdr:cNvPr id="842" name="楕円 841">
          <a:extLst>
            <a:ext uri="{FF2B5EF4-FFF2-40B4-BE49-F238E27FC236}">
              <a16:creationId xmlns:a16="http://schemas.microsoft.com/office/drawing/2014/main" id="{CACA4726-3A36-4430-80CE-42A947019C33}"/>
            </a:ext>
          </a:extLst>
        </xdr:cNvPr>
        <xdr:cNvSpPr/>
      </xdr:nvSpPr>
      <xdr:spPr>
        <a:xfrm>
          <a:off x="19494500" y="1860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139294</xdr:rowOff>
    </xdr:from>
    <xdr:to>
      <xdr:col>107</xdr:col>
      <xdr:colOff>50800</xdr:colOff>
      <xdr:row>108</xdr:row>
      <xdr:rowOff>139446</xdr:rowOff>
    </xdr:to>
    <xdr:cxnSp macro="">
      <xdr:nvCxnSpPr>
        <xdr:cNvPr id="843" name="直線コネクタ 842">
          <a:extLst>
            <a:ext uri="{FF2B5EF4-FFF2-40B4-BE49-F238E27FC236}">
              <a16:creationId xmlns:a16="http://schemas.microsoft.com/office/drawing/2014/main" id="{062B9F66-BA5F-4506-B286-CB732BC4CEE6}"/>
            </a:ext>
          </a:extLst>
        </xdr:cNvPr>
        <xdr:cNvCxnSpPr/>
      </xdr:nvCxnSpPr>
      <xdr:spPr>
        <a:xfrm flipV="1">
          <a:off x="19545300" y="18655894"/>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88798</xdr:rowOff>
    </xdr:from>
    <xdr:to>
      <xdr:col>98</xdr:col>
      <xdr:colOff>38100</xdr:colOff>
      <xdr:row>109</xdr:row>
      <xdr:rowOff>18948</xdr:rowOff>
    </xdr:to>
    <xdr:sp macro="" textlink="">
      <xdr:nvSpPr>
        <xdr:cNvPr id="844" name="楕円 843">
          <a:extLst>
            <a:ext uri="{FF2B5EF4-FFF2-40B4-BE49-F238E27FC236}">
              <a16:creationId xmlns:a16="http://schemas.microsoft.com/office/drawing/2014/main" id="{2534509E-35C9-48B6-98A7-24DECDA652B2}"/>
            </a:ext>
          </a:extLst>
        </xdr:cNvPr>
        <xdr:cNvSpPr/>
      </xdr:nvSpPr>
      <xdr:spPr>
        <a:xfrm>
          <a:off x="18605500" y="1860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139446</xdr:rowOff>
    </xdr:from>
    <xdr:to>
      <xdr:col>102</xdr:col>
      <xdr:colOff>114300</xdr:colOff>
      <xdr:row>108</xdr:row>
      <xdr:rowOff>139598</xdr:rowOff>
    </xdr:to>
    <xdr:cxnSp macro="">
      <xdr:nvCxnSpPr>
        <xdr:cNvPr id="845" name="直線コネクタ 844">
          <a:extLst>
            <a:ext uri="{FF2B5EF4-FFF2-40B4-BE49-F238E27FC236}">
              <a16:creationId xmlns:a16="http://schemas.microsoft.com/office/drawing/2014/main" id="{278483D5-B7E2-4365-8487-009DC9E59963}"/>
            </a:ext>
          </a:extLst>
        </xdr:cNvPr>
        <xdr:cNvCxnSpPr/>
      </xdr:nvCxnSpPr>
      <xdr:spPr>
        <a:xfrm flipV="1">
          <a:off x="18656300" y="18656046"/>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145508</xdr:rowOff>
    </xdr:from>
    <xdr:ext cx="469744" cy="259045"/>
    <xdr:sp macro="" textlink="">
      <xdr:nvSpPr>
        <xdr:cNvPr id="846" name="n_1aveValue【公民館】&#10;一人当たり面積">
          <a:extLst>
            <a:ext uri="{FF2B5EF4-FFF2-40B4-BE49-F238E27FC236}">
              <a16:creationId xmlns:a16="http://schemas.microsoft.com/office/drawing/2014/main" id="{6FFF857E-0011-4985-A873-B6738C14BD90}"/>
            </a:ext>
          </a:extLst>
        </xdr:cNvPr>
        <xdr:cNvSpPr txBox="1"/>
      </xdr:nvSpPr>
      <xdr:spPr>
        <a:xfrm>
          <a:off x="21075727" y="1831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145203</xdr:rowOff>
    </xdr:from>
    <xdr:ext cx="469744" cy="259045"/>
    <xdr:sp macro="" textlink="">
      <xdr:nvSpPr>
        <xdr:cNvPr id="847" name="n_2aveValue【公民館】&#10;一人当たり面積">
          <a:extLst>
            <a:ext uri="{FF2B5EF4-FFF2-40B4-BE49-F238E27FC236}">
              <a16:creationId xmlns:a16="http://schemas.microsoft.com/office/drawing/2014/main" id="{57F4C483-3CAD-4D46-B8CE-C50840405B55}"/>
            </a:ext>
          </a:extLst>
        </xdr:cNvPr>
        <xdr:cNvSpPr txBox="1"/>
      </xdr:nvSpPr>
      <xdr:spPr>
        <a:xfrm>
          <a:off x="201994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140098</xdr:rowOff>
    </xdr:from>
    <xdr:ext cx="469744" cy="259045"/>
    <xdr:sp macro="" textlink="">
      <xdr:nvSpPr>
        <xdr:cNvPr id="848" name="n_3aveValue【公民館】&#10;一人当たり面積">
          <a:extLst>
            <a:ext uri="{FF2B5EF4-FFF2-40B4-BE49-F238E27FC236}">
              <a16:creationId xmlns:a16="http://schemas.microsoft.com/office/drawing/2014/main" id="{BADD2807-151B-4FFE-9AD0-1C70161E18FA}"/>
            </a:ext>
          </a:extLst>
        </xdr:cNvPr>
        <xdr:cNvSpPr txBox="1"/>
      </xdr:nvSpPr>
      <xdr:spPr>
        <a:xfrm>
          <a:off x="19310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144136</xdr:rowOff>
    </xdr:from>
    <xdr:ext cx="469744" cy="259045"/>
    <xdr:sp macro="" textlink="">
      <xdr:nvSpPr>
        <xdr:cNvPr id="849" name="n_4aveValue【公民館】&#10;一人当たり面積">
          <a:extLst>
            <a:ext uri="{FF2B5EF4-FFF2-40B4-BE49-F238E27FC236}">
              <a16:creationId xmlns:a16="http://schemas.microsoft.com/office/drawing/2014/main" id="{F5AC1C1E-CE7C-45D4-ADEE-9DD502250ED0}"/>
            </a:ext>
          </a:extLst>
        </xdr:cNvPr>
        <xdr:cNvSpPr txBox="1"/>
      </xdr:nvSpPr>
      <xdr:spPr>
        <a:xfrm>
          <a:off x="18421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9847</xdr:rowOff>
    </xdr:from>
    <xdr:ext cx="469744" cy="259045"/>
    <xdr:sp macro="" textlink="">
      <xdr:nvSpPr>
        <xdr:cNvPr id="850" name="n_1mainValue【公民館】&#10;一人当たり面積">
          <a:extLst>
            <a:ext uri="{FF2B5EF4-FFF2-40B4-BE49-F238E27FC236}">
              <a16:creationId xmlns:a16="http://schemas.microsoft.com/office/drawing/2014/main" id="{0AF0E430-502A-4DE2-A6C4-C6931942A2C4}"/>
            </a:ext>
          </a:extLst>
        </xdr:cNvPr>
        <xdr:cNvSpPr txBox="1"/>
      </xdr:nvSpPr>
      <xdr:spPr>
        <a:xfrm>
          <a:off x="21075727" y="1869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9771</xdr:rowOff>
    </xdr:from>
    <xdr:ext cx="469744" cy="259045"/>
    <xdr:sp macro="" textlink="">
      <xdr:nvSpPr>
        <xdr:cNvPr id="851" name="n_2mainValue【公民館】&#10;一人当たり面積">
          <a:extLst>
            <a:ext uri="{FF2B5EF4-FFF2-40B4-BE49-F238E27FC236}">
              <a16:creationId xmlns:a16="http://schemas.microsoft.com/office/drawing/2014/main" id="{4C7A8573-8A7D-461C-A655-553EF36BACE7}"/>
            </a:ext>
          </a:extLst>
        </xdr:cNvPr>
        <xdr:cNvSpPr txBox="1"/>
      </xdr:nvSpPr>
      <xdr:spPr>
        <a:xfrm>
          <a:off x="20199427" y="1869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9923</xdr:rowOff>
    </xdr:from>
    <xdr:ext cx="469744" cy="259045"/>
    <xdr:sp macro="" textlink="">
      <xdr:nvSpPr>
        <xdr:cNvPr id="852" name="n_3mainValue【公民館】&#10;一人当たり面積">
          <a:extLst>
            <a:ext uri="{FF2B5EF4-FFF2-40B4-BE49-F238E27FC236}">
              <a16:creationId xmlns:a16="http://schemas.microsoft.com/office/drawing/2014/main" id="{CBBFCDF3-6E36-475B-B9D6-7AC2B9B349CC}"/>
            </a:ext>
          </a:extLst>
        </xdr:cNvPr>
        <xdr:cNvSpPr txBox="1"/>
      </xdr:nvSpPr>
      <xdr:spPr>
        <a:xfrm>
          <a:off x="19310427" y="1869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10075</xdr:rowOff>
    </xdr:from>
    <xdr:ext cx="469744" cy="259045"/>
    <xdr:sp macro="" textlink="">
      <xdr:nvSpPr>
        <xdr:cNvPr id="853" name="n_4mainValue【公民館】&#10;一人当たり面積">
          <a:extLst>
            <a:ext uri="{FF2B5EF4-FFF2-40B4-BE49-F238E27FC236}">
              <a16:creationId xmlns:a16="http://schemas.microsoft.com/office/drawing/2014/main" id="{03CE12FC-448B-43AE-81A0-99AF4087C7E6}"/>
            </a:ext>
          </a:extLst>
        </xdr:cNvPr>
        <xdr:cNvSpPr txBox="1"/>
      </xdr:nvSpPr>
      <xdr:spPr>
        <a:xfrm>
          <a:off x="18421427" y="1869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A548AC4A-2802-4C3B-A772-AAC2BEB586A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A6A66885-0B76-4BD9-A870-624C1668A8A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99CE92D0-CE2C-45A3-B8DB-3EDF2B88C77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認定こども園・幼稚園・保育所」や「学校教育系施設」については、過去の統合事業等により類似団体平均を下回っている。「道路」や「橋梁」などについても類似団体平均を下回っているが、公共施設総合管理計画や個別計画等に基づき、施設の現状を把握したうえで計画的な更新を行い、老朽化の進行に注意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3B0945A-CE69-40AF-8C47-7A13B928FF0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6554850-7761-4DA8-A4E2-1DB524EA51E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D95A13D-7183-423B-915A-04745DCDDF3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410D3BA-8A3B-4188-84CF-7C4DB4FCC72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19AE8F3-45C4-4C9A-A042-E38468367C4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EE453E0-41D1-4E19-BAE2-B1D07E313CD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3EEEEE1-96B0-4292-B160-BDA1EB7629D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28B02BA-9445-4738-BE5E-781C56E538A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7D2C2DA-0861-43A5-AF5D-863D586FCE0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DFF50C6-E761-49D4-AABA-907A264C132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3,049
3,025
63.55
4,723,781
4,274,458
357,701
2,102,917
4,523,806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20CC1E1-17E6-4D66-8964-26BE86039BF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225DA02-B41A-46B1-9930-AC5CBE9045C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3C15F47-7170-4CB2-B4D5-5E2C67DED41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CF7F7CB-2DB2-420E-84CF-04A3A1144A7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BD8639B-6120-4956-B600-C85A79D3B00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F0F5BF5-8B2E-4BDB-A593-96A0D23AFB6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031E0FF-07E8-4859-AB29-AF2E7EA0090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5B27A8E-4BCC-429E-9BFC-A1F5F97EF94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28A1980-6EE6-44C3-8B5E-C97E1CD7817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6477EE5-033A-40FE-82E1-497A3FE9839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0F09C93-C937-4191-A7DB-B7BDA5B6D2A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E5D2D6D-4D6D-4620-9550-1B8BFD52C50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A7ED770-C5A5-45DC-B193-4D33B6B5F30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D12E3CF-FA7D-4760-874D-EAF10082C80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C971519-27D1-4A52-9F48-E452434B3EA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933C89C-4414-4960-A0A1-B51BA6FE01A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5F8B2A3-6BAC-4883-BA9C-FA3F4FBD98C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AB3A71A-D572-4645-9D7D-67D3E9802B1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8949801-6F7B-4852-AE22-F3EC61140BC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E3507DE-7031-4D8A-8BDB-99166728C19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2C2B473-50F4-478A-AFE1-4A556C3CBF4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77A634D-1733-4E22-820E-AD2E1F02B6B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4BC6D9C-CFC3-46AF-8EAB-64AE00AD3EA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7033C15-D6DF-43A7-98EA-3A4EB9BED17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8812367-30BC-4BFC-8406-BF237F7357C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A748599-E106-468C-B92E-7B441832CBD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EAC5BAA-A38E-4D30-BD8C-45D946D8A76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795DD04-EF01-4A42-9E7A-2B4F82981E4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1DF0479-0937-4925-BB7D-F05478F333E2}"/>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7BD399B6-A41D-4002-933B-D99EE9C22DA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50F8E722-CAB9-463E-A2AD-095A0724B90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A559B633-6F14-43DA-B73E-0B5269B3521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5A947215-A68B-4786-9878-82E8CFAD815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12BEBA70-D83E-4F0C-A88D-0AE14227F50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7428582-C1B0-4ADF-958D-25E506A1031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FE23DD0-1880-4ED8-A1F8-B20829E4E2A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68CC8A74-4EE9-42BB-BA11-469645E2918D}"/>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138F985F-41DF-4398-B59D-653D674A5A7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DA4F9082-3BD3-4EB7-9D63-709D9131411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75BC2BFB-AF3E-4F7A-A049-C79893A38E8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220667A7-EBD8-4699-AC53-5FF72D1E091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B27BEE52-96F0-466E-986A-6037CB53CCA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DC9FE1D9-1BE6-40BA-AA7C-B0ABDC60D96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1774CACD-E96C-4F09-AF95-B079DEC5FCB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8B5E0D02-74E2-4D06-8B14-944EE2F13404}"/>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0CAE6D92-95A5-4960-8C0D-DDF776F02FC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157DB457-6A86-45F0-8019-D7435CFD4A2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8385C6BD-D3F9-4EA0-841E-AE0CACB5881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11B63D2C-D681-439B-9D31-E088CD7C27F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7ABBDBDD-A1EF-4966-A327-9A7100C0326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D2679F4C-039E-44E7-B2A1-CE47C8083E7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F12AA157-7FFD-4946-AECF-1A70F74D03D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13EF7F56-E6C7-47CC-B783-8184E6CF4C5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E28450D8-D0C4-4B53-8CEE-DAEA02865AA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B007693A-82AB-48AF-92F1-31DFF857B71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1930C442-B8D8-4796-85C0-C28A534831C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7CFF5F38-6010-4D71-B749-5800BAB3406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7C898B86-78F9-4200-A346-64F24BD5B82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141EEB5D-50C4-4BD3-99B6-D042868558E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F35A77AE-201C-4A69-84D3-0FE189DE467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FD12276F-444F-46EE-8359-5AFE8BA6109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CB7F1C59-9771-4FF8-93E1-2B464721D42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C92C636D-7AED-4AED-A57C-DC6D3472283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63BFD3F8-830A-4682-ADCD-1631F44722D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76" name="直線コネクタ 75">
          <a:extLst>
            <a:ext uri="{FF2B5EF4-FFF2-40B4-BE49-F238E27FC236}">
              <a16:creationId xmlns:a16="http://schemas.microsoft.com/office/drawing/2014/main" id="{B3921388-3BEB-4393-8662-96F5481B946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77" name="テキスト ボックス 76">
          <a:extLst>
            <a:ext uri="{FF2B5EF4-FFF2-40B4-BE49-F238E27FC236}">
              <a16:creationId xmlns:a16="http://schemas.microsoft.com/office/drawing/2014/main" id="{FD77F2BA-C171-489C-ACFD-224EDA00272A}"/>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8" name="直線コネクタ 77">
          <a:extLst>
            <a:ext uri="{FF2B5EF4-FFF2-40B4-BE49-F238E27FC236}">
              <a16:creationId xmlns:a16="http://schemas.microsoft.com/office/drawing/2014/main" id="{82E84286-7B6D-41FC-8081-BA468779116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9" name="テキスト ボックス 78">
          <a:extLst>
            <a:ext uri="{FF2B5EF4-FFF2-40B4-BE49-F238E27FC236}">
              <a16:creationId xmlns:a16="http://schemas.microsoft.com/office/drawing/2014/main" id="{6C0A7DA8-9787-4A23-9066-B7D640E4C6D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80" name="直線コネクタ 79">
          <a:extLst>
            <a:ext uri="{FF2B5EF4-FFF2-40B4-BE49-F238E27FC236}">
              <a16:creationId xmlns:a16="http://schemas.microsoft.com/office/drawing/2014/main" id="{55E785CE-FC11-4E06-93D8-AB8BA5D8C99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81" name="テキスト ボックス 80">
          <a:extLst>
            <a:ext uri="{FF2B5EF4-FFF2-40B4-BE49-F238E27FC236}">
              <a16:creationId xmlns:a16="http://schemas.microsoft.com/office/drawing/2014/main" id="{2EBAD76E-43A1-4873-8998-CAD0EA63CE8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2" name="直線コネクタ 81">
          <a:extLst>
            <a:ext uri="{FF2B5EF4-FFF2-40B4-BE49-F238E27FC236}">
              <a16:creationId xmlns:a16="http://schemas.microsoft.com/office/drawing/2014/main" id="{FA9388D5-BF48-4C2D-B182-B3F5D9E7D199}"/>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3" name="テキスト ボックス 82">
          <a:extLst>
            <a:ext uri="{FF2B5EF4-FFF2-40B4-BE49-F238E27FC236}">
              <a16:creationId xmlns:a16="http://schemas.microsoft.com/office/drawing/2014/main" id="{4A1B3882-0643-4149-9093-1D47DA8B909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4" name="直線コネクタ 83">
          <a:extLst>
            <a:ext uri="{FF2B5EF4-FFF2-40B4-BE49-F238E27FC236}">
              <a16:creationId xmlns:a16="http://schemas.microsoft.com/office/drawing/2014/main" id="{68A09453-526E-4BB5-9546-1EC3A062DBD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5" name="テキスト ボックス 84">
          <a:extLst>
            <a:ext uri="{FF2B5EF4-FFF2-40B4-BE49-F238E27FC236}">
              <a16:creationId xmlns:a16="http://schemas.microsoft.com/office/drawing/2014/main" id="{1E060652-DAA0-45E2-A5C9-865E39584CB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6" name="直線コネクタ 85">
          <a:extLst>
            <a:ext uri="{FF2B5EF4-FFF2-40B4-BE49-F238E27FC236}">
              <a16:creationId xmlns:a16="http://schemas.microsoft.com/office/drawing/2014/main" id="{6CECDE05-6B05-47A9-A22A-28D84197C0B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87" name="テキスト ボックス 86">
          <a:extLst>
            <a:ext uri="{FF2B5EF4-FFF2-40B4-BE49-F238E27FC236}">
              <a16:creationId xmlns:a16="http://schemas.microsoft.com/office/drawing/2014/main" id="{D335ED82-CBE6-40C8-8597-467AB54632CF}"/>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8" name="直線コネクタ 87">
          <a:extLst>
            <a:ext uri="{FF2B5EF4-FFF2-40B4-BE49-F238E27FC236}">
              <a16:creationId xmlns:a16="http://schemas.microsoft.com/office/drawing/2014/main" id="{9F6D3308-DECE-4BDE-ACAC-129FDA16BC3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89" name="【福祉施設】&#10;有形固定資産減価償却率グラフ枠">
          <a:extLst>
            <a:ext uri="{FF2B5EF4-FFF2-40B4-BE49-F238E27FC236}">
              <a16:creationId xmlns:a16="http://schemas.microsoft.com/office/drawing/2014/main" id="{D0A1BF41-C1F4-4F7F-A30B-1922BE595AB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90" name="直線コネクタ 89">
          <a:extLst>
            <a:ext uri="{FF2B5EF4-FFF2-40B4-BE49-F238E27FC236}">
              <a16:creationId xmlns:a16="http://schemas.microsoft.com/office/drawing/2014/main" id="{24CC8C82-54AF-4E31-9B1B-F6818D39B1E7}"/>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91" name="【福祉施設】&#10;有形固定資産減価償却率最小値テキスト">
          <a:extLst>
            <a:ext uri="{FF2B5EF4-FFF2-40B4-BE49-F238E27FC236}">
              <a16:creationId xmlns:a16="http://schemas.microsoft.com/office/drawing/2014/main" id="{CE36B69A-9D95-4E72-A089-571BE765EB13}"/>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92" name="直線コネクタ 91">
          <a:extLst>
            <a:ext uri="{FF2B5EF4-FFF2-40B4-BE49-F238E27FC236}">
              <a16:creationId xmlns:a16="http://schemas.microsoft.com/office/drawing/2014/main" id="{F9E74505-F7A6-4043-AE7F-D679902BDCE9}"/>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93" name="【福祉施設】&#10;有形固定資産減価償却率最大値テキスト">
          <a:extLst>
            <a:ext uri="{FF2B5EF4-FFF2-40B4-BE49-F238E27FC236}">
              <a16:creationId xmlns:a16="http://schemas.microsoft.com/office/drawing/2014/main" id="{F18FBD23-67EE-48E9-ABCF-4B6D73EDCA74}"/>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94" name="直線コネクタ 93">
          <a:extLst>
            <a:ext uri="{FF2B5EF4-FFF2-40B4-BE49-F238E27FC236}">
              <a16:creationId xmlns:a16="http://schemas.microsoft.com/office/drawing/2014/main" id="{32DF02FC-11FA-4D50-91D7-95EBBC6BC14A}"/>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52269</xdr:rowOff>
    </xdr:from>
    <xdr:ext cx="405111" cy="259045"/>
    <xdr:sp macro="" textlink="">
      <xdr:nvSpPr>
        <xdr:cNvPr id="95" name="【福祉施設】&#10;有形固定資産減価償却率平均値テキスト">
          <a:extLst>
            <a:ext uri="{FF2B5EF4-FFF2-40B4-BE49-F238E27FC236}">
              <a16:creationId xmlns:a16="http://schemas.microsoft.com/office/drawing/2014/main" id="{A02EDFE2-08A1-4756-BE40-B98A8B03F453}"/>
            </a:ext>
          </a:extLst>
        </xdr:cNvPr>
        <xdr:cNvSpPr txBox="1"/>
      </xdr:nvSpPr>
      <xdr:spPr>
        <a:xfrm>
          <a:off x="4673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96" name="フローチャート: 判断 95">
          <a:extLst>
            <a:ext uri="{FF2B5EF4-FFF2-40B4-BE49-F238E27FC236}">
              <a16:creationId xmlns:a16="http://schemas.microsoft.com/office/drawing/2014/main" id="{A34BF125-77F1-4787-ACB0-398141ADEBE7}"/>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97" name="フローチャート: 判断 96">
          <a:extLst>
            <a:ext uri="{FF2B5EF4-FFF2-40B4-BE49-F238E27FC236}">
              <a16:creationId xmlns:a16="http://schemas.microsoft.com/office/drawing/2014/main" id="{6CEC5A2B-F71A-478E-8323-F12E4743A859}"/>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98" name="フローチャート: 判断 97">
          <a:extLst>
            <a:ext uri="{FF2B5EF4-FFF2-40B4-BE49-F238E27FC236}">
              <a16:creationId xmlns:a16="http://schemas.microsoft.com/office/drawing/2014/main" id="{422FA365-FB83-4B88-9A40-64B0A67D2752}"/>
            </a:ext>
          </a:extLst>
        </xdr:cNvPr>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99" name="フローチャート: 判断 98">
          <a:extLst>
            <a:ext uri="{FF2B5EF4-FFF2-40B4-BE49-F238E27FC236}">
              <a16:creationId xmlns:a16="http://schemas.microsoft.com/office/drawing/2014/main" id="{1CAD8DF8-1A7B-44EA-82FF-941E4BCFB2C5}"/>
            </a:ext>
          </a:extLst>
        </xdr:cNvPr>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100" name="フローチャート: 判断 99">
          <a:extLst>
            <a:ext uri="{FF2B5EF4-FFF2-40B4-BE49-F238E27FC236}">
              <a16:creationId xmlns:a16="http://schemas.microsoft.com/office/drawing/2014/main" id="{3CBF4B8A-FC2D-4B7F-9E01-F7D385A206DD}"/>
            </a:ext>
          </a:extLst>
        </xdr:cNvPr>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E2D19407-9710-46FE-86A6-CDF53C16D5C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5BDEF81C-4685-479C-A341-E243E03947A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171CF528-7229-4CC0-AB9A-59CB5FAEFCF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497835B4-7DC9-46EF-AA2F-4989DAB6A79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5" name="テキスト ボックス 104">
          <a:extLst>
            <a:ext uri="{FF2B5EF4-FFF2-40B4-BE49-F238E27FC236}">
              <a16:creationId xmlns:a16="http://schemas.microsoft.com/office/drawing/2014/main" id="{9DA4AD33-874C-4515-9DC4-E91C7C18954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85271</xdr:rowOff>
    </xdr:from>
    <xdr:to>
      <xdr:col>24</xdr:col>
      <xdr:colOff>114300</xdr:colOff>
      <xdr:row>81</xdr:row>
      <xdr:rowOff>15421</xdr:rowOff>
    </xdr:to>
    <xdr:sp macro="" textlink="">
      <xdr:nvSpPr>
        <xdr:cNvPr id="106" name="楕円 105">
          <a:extLst>
            <a:ext uri="{FF2B5EF4-FFF2-40B4-BE49-F238E27FC236}">
              <a16:creationId xmlns:a16="http://schemas.microsoft.com/office/drawing/2014/main" id="{45A6D9BD-ACF7-45F0-89BD-4EA6C6E32CA0}"/>
            </a:ext>
          </a:extLst>
        </xdr:cNvPr>
        <xdr:cNvSpPr/>
      </xdr:nvSpPr>
      <xdr:spPr>
        <a:xfrm>
          <a:off x="45847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108148</xdr:rowOff>
    </xdr:from>
    <xdr:ext cx="405111" cy="259045"/>
    <xdr:sp macro="" textlink="">
      <xdr:nvSpPr>
        <xdr:cNvPr id="107" name="【福祉施設】&#10;有形固定資産減価償却率該当値テキスト">
          <a:extLst>
            <a:ext uri="{FF2B5EF4-FFF2-40B4-BE49-F238E27FC236}">
              <a16:creationId xmlns:a16="http://schemas.microsoft.com/office/drawing/2014/main" id="{4D2DA02D-AC22-426C-9832-C3986756C1AA}"/>
            </a:ext>
          </a:extLst>
        </xdr:cNvPr>
        <xdr:cNvSpPr txBox="1"/>
      </xdr:nvSpPr>
      <xdr:spPr>
        <a:xfrm>
          <a:off x="4673600" y="1365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52614</xdr:rowOff>
    </xdr:from>
    <xdr:to>
      <xdr:col>20</xdr:col>
      <xdr:colOff>38100</xdr:colOff>
      <xdr:row>80</xdr:row>
      <xdr:rowOff>154214</xdr:rowOff>
    </xdr:to>
    <xdr:sp macro="" textlink="">
      <xdr:nvSpPr>
        <xdr:cNvPr id="108" name="楕円 107">
          <a:extLst>
            <a:ext uri="{FF2B5EF4-FFF2-40B4-BE49-F238E27FC236}">
              <a16:creationId xmlns:a16="http://schemas.microsoft.com/office/drawing/2014/main" id="{0D7757B4-9F47-4A2D-B30B-6F36AD764B49}"/>
            </a:ext>
          </a:extLst>
        </xdr:cNvPr>
        <xdr:cNvSpPr/>
      </xdr:nvSpPr>
      <xdr:spPr>
        <a:xfrm>
          <a:off x="37465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103414</xdr:rowOff>
    </xdr:from>
    <xdr:to>
      <xdr:col>24</xdr:col>
      <xdr:colOff>63500</xdr:colOff>
      <xdr:row>80</xdr:row>
      <xdr:rowOff>136071</xdr:rowOff>
    </xdr:to>
    <xdr:cxnSp macro="">
      <xdr:nvCxnSpPr>
        <xdr:cNvPr id="109" name="直線コネクタ 108">
          <a:extLst>
            <a:ext uri="{FF2B5EF4-FFF2-40B4-BE49-F238E27FC236}">
              <a16:creationId xmlns:a16="http://schemas.microsoft.com/office/drawing/2014/main" id="{E8096A65-A54C-49AF-B729-0C019C366196}"/>
            </a:ext>
          </a:extLst>
        </xdr:cNvPr>
        <xdr:cNvCxnSpPr/>
      </xdr:nvCxnSpPr>
      <xdr:spPr>
        <a:xfrm>
          <a:off x="3797300" y="138194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19957</xdr:rowOff>
    </xdr:from>
    <xdr:to>
      <xdr:col>15</xdr:col>
      <xdr:colOff>101600</xdr:colOff>
      <xdr:row>80</xdr:row>
      <xdr:rowOff>121557</xdr:rowOff>
    </xdr:to>
    <xdr:sp macro="" textlink="">
      <xdr:nvSpPr>
        <xdr:cNvPr id="110" name="楕円 109">
          <a:extLst>
            <a:ext uri="{FF2B5EF4-FFF2-40B4-BE49-F238E27FC236}">
              <a16:creationId xmlns:a16="http://schemas.microsoft.com/office/drawing/2014/main" id="{E3A52073-66D7-4F6B-81C1-B61799031F48}"/>
            </a:ext>
          </a:extLst>
        </xdr:cNvPr>
        <xdr:cNvSpPr/>
      </xdr:nvSpPr>
      <xdr:spPr>
        <a:xfrm>
          <a:off x="28575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70757</xdr:rowOff>
    </xdr:from>
    <xdr:to>
      <xdr:col>19</xdr:col>
      <xdr:colOff>177800</xdr:colOff>
      <xdr:row>80</xdr:row>
      <xdr:rowOff>103414</xdr:rowOff>
    </xdr:to>
    <xdr:cxnSp macro="">
      <xdr:nvCxnSpPr>
        <xdr:cNvPr id="111" name="直線コネクタ 110">
          <a:extLst>
            <a:ext uri="{FF2B5EF4-FFF2-40B4-BE49-F238E27FC236}">
              <a16:creationId xmlns:a16="http://schemas.microsoft.com/office/drawing/2014/main" id="{7A5D0E16-5344-45A5-9747-CCE3490FDD39}"/>
            </a:ext>
          </a:extLst>
        </xdr:cNvPr>
        <xdr:cNvCxnSpPr/>
      </xdr:nvCxnSpPr>
      <xdr:spPr>
        <a:xfrm>
          <a:off x="2908300" y="13786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127379</xdr:rowOff>
    </xdr:from>
    <xdr:ext cx="405111" cy="259045"/>
    <xdr:sp macro="" textlink="">
      <xdr:nvSpPr>
        <xdr:cNvPr id="112" name="n_1aveValue【福祉施設】&#10;有形固定資産減価償却率">
          <a:extLst>
            <a:ext uri="{FF2B5EF4-FFF2-40B4-BE49-F238E27FC236}">
              <a16:creationId xmlns:a16="http://schemas.microsoft.com/office/drawing/2014/main" id="{75D543BA-2FC7-4C56-9926-68152DB5F4E3}"/>
            </a:ext>
          </a:extLst>
        </xdr:cNvPr>
        <xdr:cNvSpPr txBox="1"/>
      </xdr:nvSpPr>
      <xdr:spPr>
        <a:xfrm>
          <a:off x="3582044"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115950</xdr:rowOff>
    </xdr:from>
    <xdr:ext cx="405111" cy="259045"/>
    <xdr:sp macro="" textlink="">
      <xdr:nvSpPr>
        <xdr:cNvPr id="113" name="n_2aveValue【福祉施設】&#10;有形固定資産減価償却率">
          <a:extLst>
            <a:ext uri="{FF2B5EF4-FFF2-40B4-BE49-F238E27FC236}">
              <a16:creationId xmlns:a16="http://schemas.microsoft.com/office/drawing/2014/main" id="{B058A274-35DA-4851-B613-6A4BBAE08B05}"/>
            </a:ext>
          </a:extLst>
        </xdr:cNvPr>
        <xdr:cNvSpPr txBox="1"/>
      </xdr:nvSpPr>
      <xdr:spPr>
        <a:xfrm>
          <a:off x="27057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114" name="n_3aveValue【福祉施設】&#10;有形固定資産減価償却率">
          <a:extLst>
            <a:ext uri="{FF2B5EF4-FFF2-40B4-BE49-F238E27FC236}">
              <a16:creationId xmlns:a16="http://schemas.microsoft.com/office/drawing/2014/main" id="{30B7E0E7-8361-43AD-96CA-5340550B6205}"/>
            </a:ext>
          </a:extLst>
        </xdr:cNvPr>
        <xdr:cNvSpPr txBox="1"/>
      </xdr:nvSpPr>
      <xdr:spPr>
        <a:xfrm>
          <a:off x="1816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115" name="n_4aveValue【福祉施設】&#10;有形固定資産減価償却率">
          <a:extLst>
            <a:ext uri="{FF2B5EF4-FFF2-40B4-BE49-F238E27FC236}">
              <a16:creationId xmlns:a16="http://schemas.microsoft.com/office/drawing/2014/main" id="{FE1AB92B-B5CD-40A8-81B3-2F8DC73DA685}"/>
            </a:ext>
          </a:extLst>
        </xdr:cNvPr>
        <xdr:cNvSpPr txBox="1"/>
      </xdr:nvSpPr>
      <xdr:spPr>
        <a:xfrm>
          <a:off x="927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170741</xdr:rowOff>
    </xdr:from>
    <xdr:ext cx="405111" cy="259045"/>
    <xdr:sp macro="" textlink="">
      <xdr:nvSpPr>
        <xdr:cNvPr id="116" name="n_1mainValue【福祉施設】&#10;有形固定資産減価償却率">
          <a:extLst>
            <a:ext uri="{FF2B5EF4-FFF2-40B4-BE49-F238E27FC236}">
              <a16:creationId xmlns:a16="http://schemas.microsoft.com/office/drawing/2014/main" id="{4C763426-EA3C-4B48-A106-A5634FA522A1}"/>
            </a:ext>
          </a:extLst>
        </xdr:cNvPr>
        <xdr:cNvSpPr txBox="1"/>
      </xdr:nvSpPr>
      <xdr:spPr>
        <a:xfrm>
          <a:off x="3582044" y="135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138084</xdr:rowOff>
    </xdr:from>
    <xdr:ext cx="405111" cy="259045"/>
    <xdr:sp macro="" textlink="">
      <xdr:nvSpPr>
        <xdr:cNvPr id="117" name="n_2mainValue【福祉施設】&#10;有形固定資産減価償却率">
          <a:extLst>
            <a:ext uri="{FF2B5EF4-FFF2-40B4-BE49-F238E27FC236}">
              <a16:creationId xmlns:a16="http://schemas.microsoft.com/office/drawing/2014/main" id="{AEFF51FD-BBEF-452A-A56A-FD3C71E734C6}"/>
            </a:ext>
          </a:extLst>
        </xdr:cNvPr>
        <xdr:cNvSpPr txBox="1"/>
      </xdr:nvSpPr>
      <xdr:spPr>
        <a:xfrm>
          <a:off x="2705744" y="1351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18" name="正方形/長方形 117">
          <a:extLst>
            <a:ext uri="{FF2B5EF4-FFF2-40B4-BE49-F238E27FC236}">
              <a16:creationId xmlns:a16="http://schemas.microsoft.com/office/drawing/2014/main" id="{916DFEFA-A62D-459D-9B3C-74B4F66B5D9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9" name="正方形/長方形 118">
          <a:extLst>
            <a:ext uri="{FF2B5EF4-FFF2-40B4-BE49-F238E27FC236}">
              <a16:creationId xmlns:a16="http://schemas.microsoft.com/office/drawing/2014/main" id="{4A1862B3-5A2E-495A-B8DE-DA119AFD635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0" name="正方形/長方形 119">
          <a:extLst>
            <a:ext uri="{FF2B5EF4-FFF2-40B4-BE49-F238E27FC236}">
              <a16:creationId xmlns:a16="http://schemas.microsoft.com/office/drawing/2014/main" id="{86AD0AB7-2941-40B1-B0F3-AC7AAFAC676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1" name="正方形/長方形 120">
          <a:extLst>
            <a:ext uri="{FF2B5EF4-FFF2-40B4-BE49-F238E27FC236}">
              <a16:creationId xmlns:a16="http://schemas.microsoft.com/office/drawing/2014/main" id="{E27E45AC-C03C-4C96-BD45-238CDFBE82A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2" name="正方形/長方形 121">
          <a:extLst>
            <a:ext uri="{FF2B5EF4-FFF2-40B4-BE49-F238E27FC236}">
              <a16:creationId xmlns:a16="http://schemas.microsoft.com/office/drawing/2014/main" id="{13EF2543-9CD1-4071-B198-D3018B9FB52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3" name="正方形/長方形 122">
          <a:extLst>
            <a:ext uri="{FF2B5EF4-FFF2-40B4-BE49-F238E27FC236}">
              <a16:creationId xmlns:a16="http://schemas.microsoft.com/office/drawing/2014/main" id="{AAA6A8A2-5EBD-4774-958C-58D4F27DE90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24" name="正方形/長方形 123">
          <a:extLst>
            <a:ext uri="{FF2B5EF4-FFF2-40B4-BE49-F238E27FC236}">
              <a16:creationId xmlns:a16="http://schemas.microsoft.com/office/drawing/2014/main" id="{E3EBA0A1-CC33-4AB1-96B1-E907FC5E56A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25" name="正方形/長方形 124">
          <a:extLst>
            <a:ext uri="{FF2B5EF4-FFF2-40B4-BE49-F238E27FC236}">
              <a16:creationId xmlns:a16="http://schemas.microsoft.com/office/drawing/2014/main" id="{99C51E57-CFFD-453B-8920-45D2EFEB80F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26" name="テキスト ボックス 125">
          <a:extLst>
            <a:ext uri="{FF2B5EF4-FFF2-40B4-BE49-F238E27FC236}">
              <a16:creationId xmlns:a16="http://schemas.microsoft.com/office/drawing/2014/main" id="{FC295CF4-C4A9-444C-8AE3-A61EE25E91C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27" name="直線コネクタ 126">
          <a:extLst>
            <a:ext uri="{FF2B5EF4-FFF2-40B4-BE49-F238E27FC236}">
              <a16:creationId xmlns:a16="http://schemas.microsoft.com/office/drawing/2014/main" id="{D0B9D4AA-8DB1-4A4B-954B-FF4FA67869C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28" name="直線コネクタ 127">
          <a:extLst>
            <a:ext uri="{FF2B5EF4-FFF2-40B4-BE49-F238E27FC236}">
              <a16:creationId xmlns:a16="http://schemas.microsoft.com/office/drawing/2014/main" id="{7D81BB5E-75C0-4473-80B4-A09952983E1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29" name="テキスト ボックス 128">
          <a:extLst>
            <a:ext uri="{FF2B5EF4-FFF2-40B4-BE49-F238E27FC236}">
              <a16:creationId xmlns:a16="http://schemas.microsoft.com/office/drawing/2014/main" id="{3F0740A0-E343-4488-A11F-60289B1FC52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30" name="直線コネクタ 129">
          <a:extLst>
            <a:ext uri="{FF2B5EF4-FFF2-40B4-BE49-F238E27FC236}">
              <a16:creationId xmlns:a16="http://schemas.microsoft.com/office/drawing/2014/main" id="{A679BC42-AF36-4053-BC99-B798846BEF3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31" name="テキスト ボックス 130">
          <a:extLst>
            <a:ext uri="{FF2B5EF4-FFF2-40B4-BE49-F238E27FC236}">
              <a16:creationId xmlns:a16="http://schemas.microsoft.com/office/drawing/2014/main" id="{64AB25DF-51B2-466B-B6C9-46A0769AED1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32" name="直線コネクタ 131">
          <a:extLst>
            <a:ext uri="{FF2B5EF4-FFF2-40B4-BE49-F238E27FC236}">
              <a16:creationId xmlns:a16="http://schemas.microsoft.com/office/drawing/2014/main" id="{72FA3DF5-F0F0-4412-B64E-8FE8B9192B8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33" name="テキスト ボックス 132">
          <a:extLst>
            <a:ext uri="{FF2B5EF4-FFF2-40B4-BE49-F238E27FC236}">
              <a16:creationId xmlns:a16="http://schemas.microsoft.com/office/drawing/2014/main" id="{DBD8F556-6AE8-49CD-8B7F-AC030B691DF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34" name="直線コネクタ 133">
          <a:extLst>
            <a:ext uri="{FF2B5EF4-FFF2-40B4-BE49-F238E27FC236}">
              <a16:creationId xmlns:a16="http://schemas.microsoft.com/office/drawing/2014/main" id="{0DE68F46-100B-422D-AD55-AC086198B8B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35" name="テキスト ボックス 134">
          <a:extLst>
            <a:ext uri="{FF2B5EF4-FFF2-40B4-BE49-F238E27FC236}">
              <a16:creationId xmlns:a16="http://schemas.microsoft.com/office/drawing/2014/main" id="{7CAD3B22-B51D-415D-A57D-C245810D119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36" name="直線コネクタ 135">
          <a:extLst>
            <a:ext uri="{FF2B5EF4-FFF2-40B4-BE49-F238E27FC236}">
              <a16:creationId xmlns:a16="http://schemas.microsoft.com/office/drawing/2014/main" id="{B0B2DAE2-3C3F-42F4-B23F-B094F8528F4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37" name="テキスト ボックス 136">
          <a:extLst>
            <a:ext uri="{FF2B5EF4-FFF2-40B4-BE49-F238E27FC236}">
              <a16:creationId xmlns:a16="http://schemas.microsoft.com/office/drawing/2014/main" id="{42AF5111-3BD7-4FC4-AC4B-46024E4B408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38" name="直線コネクタ 137">
          <a:extLst>
            <a:ext uri="{FF2B5EF4-FFF2-40B4-BE49-F238E27FC236}">
              <a16:creationId xmlns:a16="http://schemas.microsoft.com/office/drawing/2014/main" id="{2AD2E9B4-125A-4F7C-ACAF-13B2D1BC5A2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39" name="テキスト ボックス 138">
          <a:extLst>
            <a:ext uri="{FF2B5EF4-FFF2-40B4-BE49-F238E27FC236}">
              <a16:creationId xmlns:a16="http://schemas.microsoft.com/office/drawing/2014/main" id="{83C4DC1E-48B2-48A7-925E-1797CCB5BBA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40" name="【福祉施設】&#10;一人当たり面積グラフ枠">
          <a:extLst>
            <a:ext uri="{FF2B5EF4-FFF2-40B4-BE49-F238E27FC236}">
              <a16:creationId xmlns:a16="http://schemas.microsoft.com/office/drawing/2014/main" id="{97516859-4434-40B5-82A8-296944B2052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141" name="直線コネクタ 140">
          <a:extLst>
            <a:ext uri="{FF2B5EF4-FFF2-40B4-BE49-F238E27FC236}">
              <a16:creationId xmlns:a16="http://schemas.microsoft.com/office/drawing/2014/main" id="{475ECA84-9746-4F2F-9DDF-ED65ED443C46}"/>
            </a:ext>
          </a:extLst>
        </xdr:cNvPr>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142" name="【福祉施設】&#10;一人当たり面積最小値テキスト">
          <a:extLst>
            <a:ext uri="{FF2B5EF4-FFF2-40B4-BE49-F238E27FC236}">
              <a16:creationId xmlns:a16="http://schemas.microsoft.com/office/drawing/2014/main" id="{DD385959-8230-442D-8C10-33739915B2F8}"/>
            </a:ext>
          </a:extLst>
        </xdr:cNvPr>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143" name="直線コネクタ 142">
          <a:extLst>
            <a:ext uri="{FF2B5EF4-FFF2-40B4-BE49-F238E27FC236}">
              <a16:creationId xmlns:a16="http://schemas.microsoft.com/office/drawing/2014/main" id="{3A3E5B33-3001-4EF9-BD9C-B4B26A6FD7D4}"/>
            </a:ext>
          </a:extLst>
        </xdr:cNvPr>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144" name="【福祉施設】&#10;一人当たり面積最大値テキスト">
          <a:extLst>
            <a:ext uri="{FF2B5EF4-FFF2-40B4-BE49-F238E27FC236}">
              <a16:creationId xmlns:a16="http://schemas.microsoft.com/office/drawing/2014/main" id="{14ADC281-64AA-44D7-864E-EFDA196FE852}"/>
            </a:ext>
          </a:extLst>
        </xdr:cNvPr>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145" name="直線コネクタ 144">
          <a:extLst>
            <a:ext uri="{FF2B5EF4-FFF2-40B4-BE49-F238E27FC236}">
              <a16:creationId xmlns:a16="http://schemas.microsoft.com/office/drawing/2014/main" id="{0A576162-8C0E-4D69-BBB2-6C6ED3E68F7A}"/>
            </a:ext>
          </a:extLst>
        </xdr:cNvPr>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133239</xdr:rowOff>
    </xdr:from>
    <xdr:ext cx="469744" cy="259045"/>
    <xdr:sp macro="" textlink="">
      <xdr:nvSpPr>
        <xdr:cNvPr id="146" name="【福祉施設】&#10;一人当たり面積平均値テキスト">
          <a:extLst>
            <a:ext uri="{FF2B5EF4-FFF2-40B4-BE49-F238E27FC236}">
              <a16:creationId xmlns:a16="http://schemas.microsoft.com/office/drawing/2014/main" id="{029338E4-0520-410D-A9D7-373CDA6DE8DF}"/>
            </a:ext>
          </a:extLst>
        </xdr:cNvPr>
        <xdr:cNvSpPr txBox="1"/>
      </xdr:nvSpPr>
      <xdr:spPr>
        <a:xfrm>
          <a:off x="10515600" y="14363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147" name="フローチャート: 判断 146">
          <a:extLst>
            <a:ext uri="{FF2B5EF4-FFF2-40B4-BE49-F238E27FC236}">
              <a16:creationId xmlns:a16="http://schemas.microsoft.com/office/drawing/2014/main" id="{245261E3-2A45-4CAA-8406-28FD2B46BD35}"/>
            </a:ext>
          </a:extLst>
        </xdr:cNvPr>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148" name="フローチャート: 判断 147">
          <a:extLst>
            <a:ext uri="{FF2B5EF4-FFF2-40B4-BE49-F238E27FC236}">
              <a16:creationId xmlns:a16="http://schemas.microsoft.com/office/drawing/2014/main" id="{980ED2A0-5100-4FBA-B1DA-2FC2A8AE3F00}"/>
            </a:ext>
          </a:extLst>
        </xdr:cNvPr>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149" name="フローチャート: 判断 148">
          <a:extLst>
            <a:ext uri="{FF2B5EF4-FFF2-40B4-BE49-F238E27FC236}">
              <a16:creationId xmlns:a16="http://schemas.microsoft.com/office/drawing/2014/main" id="{BAF9D934-9C84-410A-A194-CF0B9D34DF1A}"/>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150" name="フローチャート: 判断 149">
          <a:extLst>
            <a:ext uri="{FF2B5EF4-FFF2-40B4-BE49-F238E27FC236}">
              <a16:creationId xmlns:a16="http://schemas.microsoft.com/office/drawing/2014/main" id="{132673E3-E289-4F87-A3F8-2C9D92E52917}"/>
            </a:ext>
          </a:extLst>
        </xdr:cNvPr>
        <xdr:cNvSpPr/>
      </xdr:nvSpPr>
      <xdr:spPr>
        <a:xfrm>
          <a:off x="7810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151" name="フローチャート: 判断 150">
          <a:extLst>
            <a:ext uri="{FF2B5EF4-FFF2-40B4-BE49-F238E27FC236}">
              <a16:creationId xmlns:a16="http://schemas.microsoft.com/office/drawing/2014/main" id="{70079E92-22C6-45B7-8C01-1BA62B934326}"/>
            </a:ext>
          </a:extLst>
        </xdr:cNvPr>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52" name="テキスト ボックス 151">
          <a:extLst>
            <a:ext uri="{FF2B5EF4-FFF2-40B4-BE49-F238E27FC236}">
              <a16:creationId xmlns:a16="http://schemas.microsoft.com/office/drawing/2014/main" id="{EC4DBC39-4DAA-4FE2-9AEB-DCBDD933573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3" name="テキスト ボックス 152">
          <a:extLst>
            <a:ext uri="{FF2B5EF4-FFF2-40B4-BE49-F238E27FC236}">
              <a16:creationId xmlns:a16="http://schemas.microsoft.com/office/drawing/2014/main" id="{C7D02116-DFF4-4563-91C2-45632E02011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4" name="テキスト ボックス 153">
          <a:extLst>
            <a:ext uri="{FF2B5EF4-FFF2-40B4-BE49-F238E27FC236}">
              <a16:creationId xmlns:a16="http://schemas.microsoft.com/office/drawing/2014/main" id="{68600B21-0484-4ED9-9E16-6B9FCB31468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5" name="テキスト ボックス 154">
          <a:extLst>
            <a:ext uri="{FF2B5EF4-FFF2-40B4-BE49-F238E27FC236}">
              <a16:creationId xmlns:a16="http://schemas.microsoft.com/office/drawing/2014/main" id="{BA9AD1C2-E875-429F-9D8E-BD019830C3C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56" name="テキスト ボックス 155">
          <a:extLst>
            <a:ext uri="{FF2B5EF4-FFF2-40B4-BE49-F238E27FC236}">
              <a16:creationId xmlns:a16="http://schemas.microsoft.com/office/drawing/2014/main" id="{E8222816-1788-4BBC-91A9-56DC53058B3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137795</xdr:rowOff>
    </xdr:from>
    <xdr:to>
      <xdr:col>55</xdr:col>
      <xdr:colOff>50800</xdr:colOff>
      <xdr:row>86</xdr:row>
      <xdr:rowOff>67945</xdr:rowOff>
    </xdr:to>
    <xdr:sp macro="" textlink="">
      <xdr:nvSpPr>
        <xdr:cNvPr id="157" name="楕円 156">
          <a:extLst>
            <a:ext uri="{FF2B5EF4-FFF2-40B4-BE49-F238E27FC236}">
              <a16:creationId xmlns:a16="http://schemas.microsoft.com/office/drawing/2014/main" id="{200BEBCC-9E4D-4EEF-BC36-E13EDFBFCA6B}"/>
            </a:ext>
          </a:extLst>
        </xdr:cNvPr>
        <xdr:cNvSpPr/>
      </xdr:nvSpPr>
      <xdr:spPr>
        <a:xfrm>
          <a:off x="104267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52722</xdr:rowOff>
    </xdr:from>
    <xdr:ext cx="469744" cy="259045"/>
    <xdr:sp macro="" textlink="">
      <xdr:nvSpPr>
        <xdr:cNvPr id="158" name="【福祉施設】&#10;一人当たり面積該当値テキスト">
          <a:extLst>
            <a:ext uri="{FF2B5EF4-FFF2-40B4-BE49-F238E27FC236}">
              <a16:creationId xmlns:a16="http://schemas.microsoft.com/office/drawing/2014/main" id="{D08AE7BF-FC67-4D7C-85EF-9BEC26598380}"/>
            </a:ext>
          </a:extLst>
        </xdr:cNvPr>
        <xdr:cNvSpPr txBox="1"/>
      </xdr:nvSpPr>
      <xdr:spPr>
        <a:xfrm>
          <a:off x="10515600" y="1462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138557</xdr:rowOff>
    </xdr:from>
    <xdr:to>
      <xdr:col>50</xdr:col>
      <xdr:colOff>165100</xdr:colOff>
      <xdr:row>86</xdr:row>
      <xdr:rowOff>68707</xdr:rowOff>
    </xdr:to>
    <xdr:sp macro="" textlink="">
      <xdr:nvSpPr>
        <xdr:cNvPr id="159" name="楕円 158">
          <a:extLst>
            <a:ext uri="{FF2B5EF4-FFF2-40B4-BE49-F238E27FC236}">
              <a16:creationId xmlns:a16="http://schemas.microsoft.com/office/drawing/2014/main" id="{97E76B83-37C1-4922-8696-DD29733DD8CA}"/>
            </a:ext>
          </a:extLst>
        </xdr:cNvPr>
        <xdr:cNvSpPr/>
      </xdr:nvSpPr>
      <xdr:spPr>
        <a:xfrm>
          <a:off x="9588500" y="1471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17145</xdr:rowOff>
    </xdr:from>
    <xdr:to>
      <xdr:col>55</xdr:col>
      <xdr:colOff>0</xdr:colOff>
      <xdr:row>86</xdr:row>
      <xdr:rowOff>17907</xdr:rowOff>
    </xdr:to>
    <xdr:cxnSp macro="">
      <xdr:nvCxnSpPr>
        <xdr:cNvPr id="160" name="直線コネクタ 159">
          <a:extLst>
            <a:ext uri="{FF2B5EF4-FFF2-40B4-BE49-F238E27FC236}">
              <a16:creationId xmlns:a16="http://schemas.microsoft.com/office/drawing/2014/main" id="{CFEDA0B8-5EB5-4A59-B9CA-7F95B2EF94CB}"/>
            </a:ext>
          </a:extLst>
        </xdr:cNvPr>
        <xdr:cNvCxnSpPr/>
      </xdr:nvCxnSpPr>
      <xdr:spPr>
        <a:xfrm flipV="1">
          <a:off x="9639300" y="14761845"/>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138557</xdr:rowOff>
    </xdr:from>
    <xdr:to>
      <xdr:col>46</xdr:col>
      <xdr:colOff>38100</xdr:colOff>
      <xdr:row>86</xdr:row>
      <xdr:rowOff>68707</xdr:rowOff>
    </xdr:to>
    <xdr:sp macro="" textlink="">
      <xdr:nvSpPr>
        <xdr:cNvPr id="161" name="楕円 160">
          <a:extLst>
            <a:ext uri="{FF2B5EF4-FFF2-40B4-BE49-F238E27FC236}">
              <a16:creationId xmlns:a16="http://schemas.microsoft.com/office/drawing/2014/main" id="{7A713CCE-01CF-4B93-84BD-9A33D43C010E}"/>
            </a:ext>
          </a:extLst>
        </xdr:cNvPr>
        <xdr:cNvSpPr/>
      </xdr:nvSpPr>
      <xdr:spPr>
        <a:xfrm>
          <a:off x="8699500" y="1471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17907</xdr:rowOff>
    </xdr:from>
    <xdr:to>
      <xdr:col>50</xdr:col>
      <xdr:colOff>114300</xdr:colOff>
      <xdr:row>86</xdr:row>
      <xdr:rowOff>17907</xdr:rowOff>
    </xdr:to>
    <xdr:cxnSp macro="">
      <xdr:nvCxnSpPr>
        <xdr:cNvPr id="162" name="直線コネクタ 161">
          <a:extLst>
            <a:ext uri="{FF2B5EF4-FFF2-40B4-BE49-F238E27FC236}">
              <a16:creationId xmlns:a16="http://schemas.microsoft.com/office/drawing/2014/main" id="{F37FB0CC-588F-48F0-B66B-A8191BDBBA47}"/>
            </a:ext>
          </a:extLst>
        </xdr:cNvPr>
        <xdr:cNvCxnSpPr/>
      </xdr:nvCxnSpPr>
      <xdr:spPr>
        <a:xfrm>
          <a:off x="8750300" y="147626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56278</xdr:rowOff>
    </xdr:from>
    <xdr:ext cx="469744" cy="259045"/>
    <xdr:sp macro="" textlink="">
      <xdr:nvSpPr>
        <xdr:cNvPr id="163" name="n_1aveValue【福祉施設】&#10;一人当たり面積">
          <a:extLst>
            <a:ext uri="{FF2B5EF4-FFF2-40B4-BE49-F238E27FC236}">
              <a16:creationId xmlns:a16="http://schemas.microsoft.com/office/drawing/2014/main" id="{CD9F1FA9-D633-4C5E-95DB-8BE6EE7FCA34}"/>
            </a:ext>
          </a:extLst>
        </xdr:cNvPr>
        <xdr:cNvSpPr txBox="1"/>
      </xdr:nvSpPr>
      <xdr:spPr>
        <a:xfrm>
          <a:off x="9391727" y="1428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164" name="n_2aveValue【福祉施設】&#10;一人当たり面積">
          <a:extLst>
            <a:ext uri="{FF2B5EF4-FFF2-40B4-BE49-F238E27FC236}">
              <a16:creationId xmlns:a16="http://schemas.microsoft.com/office/drawing/2014/main" id="{8FDB3DF5-BE00-4E8E-A794-CDCD759E2B4C}"/>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164864</xdr:rowOff>
    </xdr:from>
    <xdr:ext cx="469744" cy="259045"/>
    <xdr:sp macro="" textlink="">
      <xdr:nvSpPr>
        <xdr:cNvPr id="165" name="n_3aveValue【福祉施設】&#10;一人当たり面積">
          <a:extLst>
            <a:ext uri="{FF2B5EF4-FFF2-40B4-BE49-F238E27FC236}">
              <a16:creationId xmlns:a16="http://schemas.microsoft.com/office/drawing/2014/main" id="{4C8FBA42-89BF-48BE-9221-109BF38E49AD}"/>
            </a:ext>
          </a:extLst>
        </xdr:cNvPr>
        <xdr:cNvSpPr txBox="1"/>
      </xdr:nvSpPr>
      <xdr:spPr>
        <a:xfrm>
          <a:off x="7626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16273</xdr:rowOff>
    </xdr:from>
    <xdr:ext cx="469744" cy="259045"/>
    <xdr:sp macro="" textlink="">
      <xdr:nvSpPr>
        <xdr:cNvPr id="166" name="n_4aveValue【福祉施設】&#10;一人当たり面積">
          <a:extLst>
            <a:ext uri="{FF2B5EF4-FFF2-40B4-BE49-F238E27FC236}">
              <a16:creationId xmlns:a16="http://schemas.microsoft.com/office/drawing/2014/main" id="{75FBBA08-8E42-4852-A518-5E9E64915015}"/>
            </a:ext>
          </a:extLst>
        </xdr:cNvPr>
        <xdr:cNvSpPr txBox="1"/>
      </xdr:nvSpPr>
      <xdr:spPr>
        <a:xfrm>
          <a:off x="6737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59834</xdr:rowOff>
    </xdr:from>
    <xdr:ext cx="469744" cy="259045"/>
    <xdr:sp macro="" textlink="">
      <xdr:nvSpPr>
        <xdr:cNvPr id="167" name="n_1mainValue【福祉施設】&#10;一人当たり面積">
          <a:extLst>
            <a:ext uri="{FF2B5EF4-FFF2-40B4-BE49-F238E27FC236}">
              <a16:creationId xmlns:a16="http://schemas.microsoft.com/office/drawing/2014/main" id="{00021A4E-6670-465D-A888-25898AC3A66B}"/>
            </a:ext>
          </a:extLst>
        </xdr:cNvPr>
        <xdr:cNvSpPr txBox="1"/>
      </xdr:nvSpPr>
      <xdr:spPr>
        <a:xfrm>
          <a:off x="9391727" y="1480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59834</xdr:rowOff>
    </xdr:from>
    <xdr:ext cx="469744" cy="259045"/>
    <xdr:sp macro="" textlink="">
      <xdr:nvSpPr>
        <xdr:cNvPr id="168" name="n_2mainValue【福祉施設】&#10;一人当たり面積">
          <a:extLst>
            <a:ext uri="{FF2B5EF4-FFF2-40B4-BE49-F238E27FC236}">
              <a16:creationId xmlns:a16="http://schemas.microsoft.com/office/drawing/2014/main" id="{1DE1BBD3-302A-4571-A9A4-E4ED37CBDEE4}"/>
            </a:ext>
          </a:extLst>
        </xdr:cNvPr>
        <xdr:cNvSpPr txBox="1"/>
      </xdr:nvSpPr>
      <xdr:spPr>
        <a:xfrm>
          <a:off x="8515427" y="1480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69" name="正方形/長方形 168">
          <a:extLst>
            <a:ext uri="{FF2B5EF4-FFF2-40B4-BE49-F238E27FC236}">
              <a16:creationId xmlns:a16="http://schemas.microsoft.com/office/drawing/2014/main" id="{77054FE4-764F-4476-9503-FA026D30FC9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0" name="正方形/長方形 169">
          <a:extLst>
            <a:ext uri="{FF2B5EF4-FFF2-40B4-BE49-F238E27FC236}">
              <a16:creationId xmlns:a16="http://schemas.microsoft.com/office/drawing/2014/main" id="{BE358984-C62C-4822-B918-442C30633B0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1" name="正方形/長方形 170">
          <a:extLst>
            <a:ext uri="{FF2B5EF4-FFF2-40B4-BE49-F238E27FC236}">
              <a16:creationId xmlns:a16="http://schemas.microsoft.com/office/drawing/2014/main" id="{D216146E-82A4-43A0-8A29-0797B906C58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2" name="正方形/長方形 171">
          <a:extLst>
            <a:ext uri="{FF2B5EF4-FFF2-40B4-BE49-F238E27FC236}">
              <a16:creationId xmlns:a16="http://schemas.microsoft.com/office/drawing/2014/main" id="{BA82D5C9-F815-412D-8D1F-CA53883D59C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3" name="正方形/長方形 172">
          <a:extLst>
            <a:ext uri="{FF2B5EF4-FFF2-40B4-BE49-F238E27FC236}">
              <a16:creationId xmlns:a16="http://schemas.microsoft.com/office/drawing/2014/main" id="{9ED2418D-2A66-496C-97AB-1F3466FA068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4" name="正方形/長方形 173">
          <a:extLst>
            <a:ext uri="{FF2B5EF4-FFF2-40B4-BE49-F238E27FC236}">
              <a16:creationId xmlns:a16="http://schemas.microsoft.com/office/drawing/2014/main" id="{7F9DCCD7-887F-468F-BF45-0A2F6A4C4D1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5" name="正方形/長方形 174">
          <a:extLst>
            <a:ext uri="{FF2B5EF4-FFF2-40B4-BE49-F238E27FC236}">
              <a16:creationId xmlns:a16="http://schemas.microsoft.com/office/drawing/2014/main" id="{1694511F-2A44-4E34-A932-2E0F3A0DF7E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6" name="正方形/長方形 175">
          <a:extLst>
            <a:ext uri="{FF2B5EF4-FFF2-40B4-BE49-F238E27FC236}">
              <a16:creationId xmlns:a16="http://schemas.microsoft.com/office/drawing/2014/main" id="{E4BC5BB3-7FB5-4CA7-8669-D266AC1F508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77" name="テキスト ボックス 176">
          <a:extLst>
            <a:ext uri="{FF2B5EF4-FFF2-40B4-BE49-F238E27FC236}">
              <a16:creationId xmlns:a16="http://schemas.microsoft.com/office/drawing/2014/main" id="{598155E7-6959-4163-A6F1-C04587013AA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78" name="直線コネクタ 177">
          <a:extLst>
            <a:ext uri="{FF2B5EF4-FFF2-40B4-BE49-F238E27FC236}">
              <a16:creationId xmlns:a16="http://schemas.microsoft.com/office/drawing/2014/main" id="{621649DC-FCEB-4AC4-B212-62923023132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79" name="テキスト ボックス 178">
          <a:extLst>
            <a:ext uri="{FF2B5EF4-FFF2-40B4-BE49-F238E27FC236}">
              <a16:creationId xmlns:a16="http://schemas.microsoft.com/office/drawing/2014/main" id="{035D9060-636A-4F8B-8469-A849DDB6B23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180" name="直線コネクタ 179">
          <a:extLst>
            <a:ext uri="{FF2B5EF4-FFF2-40B4-BE49-F238E27FC236}">
              <a16:creationId xmlns:a16="http://schemas.microsoft.com/office/drawing/2014/main" id="{174E51C0-8081-45C1-BC23-1FC5519AA011}"/>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181" name="テキスト ボックス 180">
          <a:extLst>
            <a:ext uri="{FF2B5EF4-FFF2-40B4-BE49-F238E27FC236}">
              <a16:creationId xmlns:a16="http://schemas.microsoft.com/office/drawing/2014/main" id="{92C95650-2454-42D6-B696-E7C0878558F2}"/>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182" name="直線コネクタ 181">
          <a:extLst>
            <a:ext uri="{FF2B5EF4-FFF2-40B4-BE49-F238E27FC236}">
              <a16:creationId xmlns:a16="http://schemas.microsoft.com/office/drawing/2014/main" id="{410F9D9D-5D1E-494C-BF41-66D62270CF9A}"/>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183" name="テキスト ボックス 182">
          <a:extLst>
            <a:ext uri="{FF2B5EF4-FFF2-40B4-BE49-F238E27FC236}">
              <a16:creationId xmlns:a16="http://schemas.microsoft.com/office/drawing/2014/main" id="{1AF2C048-01C7-482B-86FA-3EB3122D7094}"/>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184" name="直線コネクタ 183">
          <a:extLst>
            <a:ext uri="{FF2B5EF4-FFF2-40B4-BE49-F238E27FC236}">
              <a16:creationId xmlns:a16="http://schemas.microsoft.com/office/drawing/2014/main" id="{923264C0-6CCC-41E6-8C75-074AFE9D4258}"/>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185" name="テキスト ボックス 184">
          <a:extLst>
            <a:ext uri="{FF2B5EF4-FFF2-40B4-BE49-F238E27FC236}">
              <a16:creationId xmlns:a16="http://schemas.microsoft.com/office/drawing/2014/main" id="{A0E1CEBE-8EB4-47D1-9492-5379106F3C83}"/>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186" name="直線コネクタ 185">
          <a:extLst>
            <a:ext uri="{FF2B5EF4-FFF2-40B4-BE49-F238E27FC236}">
              <a16:creationId xmlns:a16="http://schemas.microsoft.com/office/drawing/2014/main" id="{185489EC-9C98-4FE6-BD2E-6254E147DCAA}"/>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187" name="テキスト ボックス 186">
          <a:extLst>
            <a:ext uri="{FF2B5EF4-FFF2-40B4-BE49-F238E27FC236}">
              <a16:creationId xmlns:a16="http://schemas.microsoft.com/office/drawing/2014/main" id="{128D7686-2F7E-4D97-B7DB-EFBC42F43379}"/>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88" name="直線コネクタ 187">
          <a:extLst>
            <a:ext uri="{FF2B5EF4-FFF2-40B4-BE49-F238E27FC236}">
              <a16:creationId xmlns:a16="http://schemas.microsoft.com/office/drawing/2014/main" id="{AA02C2D8-5237-48D9-AF9D-8C2D4A50504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189" name="テキスト ボックス 188">
          <a:extLst>
            <a:ext uri="{FF2B5EF4-FFF2-40B4-BE49-F238E27FC236}">
              <a16:creationId xmlns:a16="http://schemas.microsoft.com/office/drawing/2014/main" id="{6A995FF9-748F-4663-8E6D-ABF8BE636B28}"/>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90" name="【市民会館】&#10;有形固定資産減価償却率グラフ枠">
          <a:extLst>
            <a:ext uri="{FF2B5EF4-FFF2-40B4-BE49-F238E27FC236}">
              <a16:creationId xmlns:a16="http://schemas.microsoft.com/office/drawing/2014/main" id="{084C98B6-CC80-413C-835C-23E9DC8D307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108</xdr:row>
      <xdr:rowOff>76200</xdr:rowOff>
    </xdr:to>
    <xdr:cxnSp macro="">
      <xdr:nvCxnSpPr>
        <xdr:cNvPr id="191" name="直線コネクタ 190">
          <a:extLst>
            <a:ext uri="{FF2B5EF4-FFF2-40B4-BE49-F238E27FC236}">
              <a16:creationId xmlns:a16="http://schemas.microsoft.com/office/drawing/2014/main" id="{00522AFA-6446-438B-B67D-FE05EBCDF5C2}"/>
            </a:ext>
          </a:extLst>
        </xdr:cNvPr>
        <xdr:cNvCxnSpPr/>
      </xdr:nvCxnSpPr>
      <xdr:spPr>
        <a:xfrm flipV="1">
          <a:off x="4634865" y="1720977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192" name="【市民会館】&#10;有形固定資産減価償却率最小値テキスト">
          <a:extLst>
            <a:ext uri="{FF2B5EF4-FFF2-40B4-BE49-F238E27FC236}">
              <a16:creationId xmlns:a16="http://schemas.microsoft.com/office/drawing/2014/main" id="{0452A789-4D89-43F0-830A-BA4539C9705D}"/>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193" name="直線コネクタ 192">
          <a:extLst>
            <a:ext uri="{FF2B5EF4-FFF2-40B4-BE49-F238E27FC236}">
              <a16:creationId xmlns:a16="http://schemas.microsoft.com/office/drawing/2014/main" id="{38FC8BB3-27FC-4094-A08C-2CDB4E9B228A}"/>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194" name="【市民会館】&#10;有形固定資産減価償却率最大値テキスト">
          <a:extLst>
            <a:ext uri="{FF2B5EF4-FFF2-40B4-BE49-F238E27FC236}">
              <a16:creationId xmlns:a16="http://schemas.microsoft.com/office/drawing/2014/main" id="{E0B51D24-881A-4B1E-922F-B0E399A4497B}"/>
            </a:ext>
          </a:extLst>
        </xdr:cNvPr>
        <xdr:cNvSpPr txBox="1"/>
      </xdr:nvSpPr>
      <xdr:spPr>
        <a:xfrm>
          <a:off x="4673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195" name="直線コネクタ 194">
          <a:extLst>
            <a:ext uri="{FF2B5EF4-FFF2-40B4-BE49-F238E27FC236}">
              <a16:creationId xmlns:a16="http://schemas.microsoft.com/office/drawing/2014/main" id="{34E94900-B38C-4622-9186-6F5A6CF83EE1}"/>
            </a:ext>
          </a:extLst>
        </xdr:cNvPr>
        <xdr:cNvCxnSpPr/>
      </xdr:nvCxnSpPr>
      <xdr:spPr>
        <a:xfrm>
          <a:off x="4546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63264</xdr:rowOff>
    </xdr:from>
    <xdr:ext cx="405111" cy="259045"/>
    <xdr:sp macro="" textlink="">
      <xdr:nvSpPr>
        <xdr:cNvPr id="196" name="【市民会館】&#10;有形固定資産減価償却率平均値テキスト">
          <a:extLst>
            <a:ext uri="{FF2B5EF4-FFF2-40B4-BE49-F238E27FC236}">
              <a16:creationId xmlns:a16="http://schemas.microsoft.com/office/drawing/2014/main" id="{521CD423-31E3-4D21-999C-2ED76BCE24C7}"/>
            </a:ext>
          </a:extLst>
        </xdr:cNvPr>
        <xdr:cNvSpPr txBox="1"/>
      </xdr:nvSpPr>
      <xdr:spPr>
        <a:xfrm>
          <a:off x="4673600" y="17722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84837</xdr:rowOff>
    </xdr:from>
    <xdr:to>
      <xdr:col>24</xdr:col>
      <xdr:colOff>114300</xdr:colOff>
      <xdr:row>104</xdr:row>
      <xdr:rowOff>14987</xdr:rowOff>
    </xdr:to>
    <xdr:sp macro="" textlink="">
      <xdr:nvSpPr>
        <xdr:cNvPr id="197" name="フローチャート: 判断 196">
          <a:extLst>
            <a:ext uri="{FF2B5EF4-FFF2-40B4-BE49-F238E27FC236}">
              <a16:creationId xmlns:a16="http://schemas.microsoft.com/office/drawing/2014/main" id="{815BFE08-368E-422D-8146-59A046C6EBA3}"/>
            </a:ext>
          </a:extLst>
        </xdr:cNvPr>
        <xdr:cNvSpPr/>
      </xdr:nvSpPr>
      <xdr:spPr>
        <a:xfrm>
          <a:off x="45847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45974</xdr:rowOff>
    </xdr:from>
    <xdr:to>
      <xdr:col>20</xdr:col>
      <xdr:colOff>38100</xdr:colOff>
      <xdr:row>103</xdr:row>
      <xdr:rowOff>147574</xdr:rowOff>
    </xdr:to>
    <xdr:sp macro="" textlink="">
      <xdr:nvSpPr>
        <xdr:cNvPr id="198" name="フローチャート: 判断 197">
          <a:extLst>
            <a:ext uri="{FF2B5EF4-FFF2-40B4-BE49-F238E27FC236}">
              <a16:creationId xmlns:a16="http://schemas.microsoft.com/office/drawing/2014/main" id="{55A42A8A-74BC-4B31-912C-A2E652482F66}"/>
            </a:ext>
          </a:extLst>
        </xdr:cNvPr>
        <xdr:cNvSpPr/>
      </xdr:nvSpPr>
      <xdr:spPr>
        <a:xfrm>
          <a:off x="3746500" y="1770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254</xdr:rowOff>
    </xdr:from>
    <xdr:to>
      <xdr:col>15</xdr:col>
      <xdr:colOff>101600</xdr:colOff>
      <xdr:row>103</xdr:row>
      <xdr:rowOff>101854</xdr:rowOff>
    </xdr:to>
    <xdr:sp macro="" textlink="">
      <xdr:nvSpPr>
        <xdr:cNvPr id="199" name="フローチャート: 判断 198">
          <a:extLst>
            <a:ext uri="{FF2B5EF4-FFF2-40B4-BE49-F238E27FC236}">
              <a16:creationId xmlns:a16="http://schemas.microsoft.com/office/drawing/2014/main" id="{30FCB9E6-04F9-4E83-8201-6CB2817957F3}"/>
            </a:ext>
          </a:extLst>
        </xdr:cNvPr>
        <xdr:cNvSpPr/>
      </xdr:nvSpPr>
      <xdr:spPr>
        <a:xfrm>
          <a:off x="2857500" y="176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91694</xdr:rowOff>
    </xdr:from>
    <xdr:to>
      <xdr:col>10</xdr:col>
      <xdr:colOff>165100</xdr:colOff>
      <xdr:row>103</xdr:row>
      <xdr:rowOff>21844</xdr:rowOff>
    </xdr:to>
    <xdr:sp macro="" textlink="">
      <xdr:nvSpPr>
        <xdr:cNvPr id="200" name="フローチャート: 判断 199">
          <a:extLst>
            <a:ext uri="{FF2B5EF4-FFF2-40B4-BE49-F238E27FC236}">
              <a16:creationId xmlns:a16="http://schemas.microsoft.com/office/drawing/2014/main" id="{C6C29C57-B128-4C36-93C6-D78D3FBBCF85}"/>
            </a:ext>
          </a:extLst>
        </xdr:cNvPr>
        <xdr:cNvSpPr/>
      </xdr:nvSpPr>
      <xdr:spPr>
        <a:xfrm>
          <a:off x="1968500" y="1757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9398</xdr:rowOff>
    </xdr:from>
    <xdr:to>
      <xdr:col>6</xdr:col>
      <xdr:colOff>38100</xdr:colOff>
      <xdr:row>102</xdr:row>
      <xdr:rowOff>110998</xdr:rowOff>
    </xdr:to>
    <xdr:sp macro="" textlink="">
      <xdr:nvSpPr>
        <xdr:cNvPr id="201" name="フローチャート: 判断 200">
          <a:extLst>
            <a:ext uri="{FF2B5EF4-FFF2-40B4-BE49-F238E27FC236}">
              <a16:creationId xmlns:a16="http://schemas.microsoft.com/office/drawing/2014/main" id="{F3CD915F-CE5A-4E4F-A515-0C2D0B6A8702}"/>
            </a:ext>
          </a:extLst>
        </xdr:cNvPr>
        <xdr:cNvSpPr/>
      </xdr:nvSpPr>
      <xdr:spPr>
        <a:xfrm>
          <a:off x="107950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02" name="テキスト ボックス 201">
          <a:extLst>
            <a:ext uri="{FF2B5EF4-FFF2-40B4-BE49-F238E27FC236}">
              <a16:creationId xmlns:a16="http://schemas.microsoft.com/office/drawing/2014/main" id="{05DE42A1-85B7-466F-AF6D-C90ABEFF1CA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03" name="テキスト ボックス 202">
          <a:extLst>
            <a:ext uri="{FF2B5EF4-FFF2-40B4-BE49-F238E27FC236}">
              <a16:creationId xmlns:a16="http://schemas.microsoft.com/office/drawing/2014/main" id="{3778C8F0-470C-46A2-931B-A20CE144D59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04" name="テキスト ボックス 203">
          <a:extLst>
            <a:ext uri="{FF2B5EF4-FFF2-40B4-BE49-F238E27FC236}">
              <a16:creationId xmlns:a16="http://schemas.microsoft.com/office/drawing/2014/main" id="{BEBA2A82-4CF3-4F19-A49B-FF5C83654A7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05" name="テキスト ボックス 204">
          <a:extLst>
            <a:ext uri="{FF2B5EF4-FFF2-40B4-BE49-F238E27FC236}">
              <a16:creationId xmlns:a16="http://schemas.microsoft.com/office/drawing/2014/main" id="{727E5DCA-9813-4B25-81EE-FE12151D5A0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06" name="テキスト ボックス 205">
          <a:extLst>
            <a:ext uri="{FF2B5EF4-FFF2-40B4-BE49-F238E27FC236}">
              <a16:creationId xmlns:a16="http://schemas.microsoft.com/office/drawing/2014/main" id="{1AC460F1-5B40-4F13-A868-D9DCCB88BF6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164846</xdr:rowOff>
    </xdr:from>
    <xdr:to>
      <xdr:col>10</xdr:col>
      <xdr:colOff>165100</xdr:colOff>
      <xdr:row>106</xdr:row>
      <xdr:rowOff>94996</xdr:rowOff>
    </xdr:to>
    <xdr:sp macro="" textlink="">
      <xdr:nvSpPr>
        <xdr:cNvPr id="207" name="楕円 206">
          <a:extLst>
            <a:ext uri="{FF2B5EF4-FFF2-40B4-BE49-F238E27FC236}">
              <a16:creationId xmlns:a16="http://schemas.microsoft.com/office/drawing/2014/main" id="{5E0C33D2-533C-4D09-83CC-86EF99D205B9}"/>
            </a:ext>
          </a:extLst>
        </xdr:cNvPr>
        <xdr:cNvSpPr/>
      </xdr:nvSpPr>
      <xdr:spPr>
        <a:xfrm>
          <a:off x="19685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114554</xdr:rowOff>
    </xdr:from>
    <xdr:to>
      <xdr:col>6</xdr:col>
      <xdr:colOff>38100</xdr:colOff>
      <xdr:row>106</xdr:row>
      <xdr:rowOff>44704</xdr:rowOff>
    </xdr:to>
    <xdr:sp macro="" textlink="">
      <xdr:nvSpPr>
        <xdr:cNvPr id="208" name="楕円 207">
          <a:extLst>
            <a:ext uri="{FF2B5EF4-FFF2-40B4-BE49-F238E27FC236}">
              <a16:creationId xmlns:a16="http://schemas.microsoft.com/office/drawing/2014/main" id="{EBC35FCE-DB00-4D26-83CD-246E4CA2449E}"/>
            </a:ext>
          </a:extLst>
        </xdr:cNvPr>
        <xdr:cNvSpPr/>
      </xdr:nvSpPr>
      <xdr:spPr>
        <a:xfrm>
          <a:off x="1079500" y="181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165354</xdr:rowOff>
    </xdr:from>
    <xdr:to>
      <xdr:col>10</xdr:col>
      <xdr:colOff>114300</xdr:colOff>
      <xdr:row>106</xdr:row>
      <xdr:rowOff>44196</xdr:rowOff>
    </xdr:to>
    <xdr:cxnSp macro="">
      <xdr:nvCxnSpPr>
        <xdr:cNvPr id="209" name="直線コネクタ 208">
          <a:extLst>
            <a:ext uri="{FF2B5EF4-FFF2-40B4-BE49-F238E27FC236}">
              <a16:creationId xmlns:a16="http://schemas.microsoft.com/office/drawing/2014/main" id="{EBF9105C-85AA-4928-953C-D0B9048F6594}"/>
            </a:ext>
          </a:extLst>
        </xdr:cNvPr>
        <xdr:cNvCxnSpPr/>
      </xdr:nvCxnSpPr>
      <xdr:spPr>
        <a:xfrm>
          <a:off x="1130300" y="181676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164101</xdr:rowOff>
    </xdr:from>
    <xdr:ext cx="405111" cy="259045"/>
    <xdr:sp macro="" textlink="">
      <xdr:nvSpPr>
        <xdr:cNvPr id="210" name="n_1aveValue【市民会館】&#10;有形固定資産減価償却率">
          <a:extLst>
            <a:ext uri="{FF2B5EF4-FFF2-40B4-BE49-F238E27FC236}">
              <a16:creationId xmlns:a16="http://schemas.microsoft.com/office/drawing/2014/main" id="{A072D200-0F92-4096-A359-21C4673677EB}"/>
            </a:ext>
          </a:extLst>
        </xdr:cNvPr>
        <xdr:cNvSpPr txBox="1"/>
      </xdr:nvSpPr>
      <xdr:spPr>
        <a:xfrm>
          <a:off x="3582044" y="1748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118381</xdr:rowOff>
    </xdr:from>
    <xdr:ext cx="405111" cy="259045"/>
    <xdr:sp macro="" textlink="">
      <xdr:nvSpPr>
        <xdr:cNvPr id="211" name="n_2aveValue【市民会館】&#10;有形固定資産減価償却率">
          <a:extLst>
            <a:ext uri="{FF2B5EF4-FFF2-40B4-BE49-F238E27FC236}">
              <a16:creationId xmlns:a16="http://schemas.microsoft.com/office/drawing/2014/main" id="{442BEA93-D71B-4C5B-887B-79EEC7B4C728}"/>
            </a:ext>
          </a:extLst>
        </xdr:cNvPr>
        <xdr:cNvSpPr txBox="1"/>
      </xdr:nvSpPr>
      <xdr:spPr>
        <a:xfrm>
          <a:off x="2705744" y="1743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38371</xdr:rowOff>
    </xdr:from>
    <xdr:ext cx="405111" cy="259045"/>
    <xdr:sp macro="" textlink="">
      <xdr:nvSpPr>
        <xdr:cNvPr id="212" name="n_3aveValue【市民会館】&#10;有形固定資産減価償却率">
          <a:extLst>
            <a:ext uri="{FF2B5EF4-FFF2-40B4-BE49-F238E27FC236}">
              <a16:creationId xmlns:a16="http://schemas.microsoft.com/office/drawing/2014/main" id="{9638D97C-FEF8-4104-A521-4362CC667832}"/>
            </a:ext>
          </a:extLst>
        </xdr:cNvPr>
        <xdr:cNvSpPr txBox="1"/>
      </xdr:nvSpPr>
      <xdr:spPr>
        <a:xfrm>
          <a:off x="1816744" y="1735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127525</xdr:rowOff>
    </xdr:from>
    <xdr:ext cx="405111" cy="259045"/>
    <xdr:sp macro="" textlink="">
      <xdr:nvSpPr>
        <xdr:cNvPr id="213" name="n_4aveValue【市民会館】&#10;有形固定資産減価償却率">
          <a:extLst>
            <a:ext uri="{FF2B5EF4-FFF2-40B4-BE49-F238E27FC236}">
              <a16:creationId xmlns:a16="http://schemas.microsoft.com/office/drawing/2014/main" id="{517A838D-3331-43E2-9224-8D80840584E3}"/>
            </a:ext>
          </a:extLst>
        </xdr:cNvPr>
        <xdr:cNvSpPr txBox="1"/>
      </xdr:nvSpPr>
      <xdr:spPr>
        <a:xfrm>
          <a:off x="927744" y="1727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86123</xdr:rowOff>
    </xdr:from>
    <xdr:ext cx="405111" cy="259045"/>
    <xdr:sp macro="" textlink="">
      <xdr:nvSpPr>
        <xdr:cNvPr id="214" name="n_3mainValue【市民会館】&#10;有形固定資産減価償却率">
          <a:extLst>
            <a:ext uri="{FF2B5EF4-FFF2-40B4-BE49-F238E27FC236}">
              <a16:creationId xmlns:a16="http://schemas.microsoft.com/office/drawing/2014/main" id="{371AC6FF-1080-45E7-8A9D-A80ED4AAADFC}"/>
            </a:ext>
          </a:extLst>
        </xdr:cNvPr>
        <xdr:cNvSpPr txBox="1"/>
      </xdr:nvSpPr>
      <xdr:spPr>
        <a:xfrm>
          <a:off x="1816744" y="1825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35831</xdr:rowOff>
    </xdr:from>
    <xdr:ext cx="405111" cy="259045"/>
    <xdr:sp macro="" textlink="">
      <xdr:nvSpPr>
        <xdr:cNvPr id="215" name="n_4mainValue【市民会館】&#10;有形固定資産減価償却率">
          <a:extLst>
            <a:ext uri="{FF2B5EF4-FFF2-40B4-BE49-F238E27FC236}">
              <a16:creationId xmlns:a16="http://schemas.microsoft.com/office/drawing/2014/main" id="{D113092F-8CE5-43B5-8E3D-0F5C55BB8D07}"/>
            </a:ext>
          </a:extLst>
        </xdr:cNvPr>
        <xdr:cNvSpPr txBox="1"/>
      </xdr:nvSpPr>
      <xdr:spPr>
        <a:xfrm>
          <a:off x="927744" y="1820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16" name="正方形/長方形 215">
          <a:extLst>
            <a:ext uri="{FF2B5EF4-FFF2-40B4-BE49-F238E27FC236}">
              <a16:creationId xmlns:a16="http://schemas.microsoft.com/office/drawing/2014/main" id="{AD2D0EAD-EA0B-4CA0-81D6-A012DA8DB53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17" name="正方形/長方形 216">
          <a:extLst>
            <a:ext uri="{FF2B5EF4-FFF2-40B4-BE49-F238E27FC236}">
              <a16:creationId xmlns:a16="http://schemas.microsoft.com/office/drawing/2014/main" id="{EDBB50FD-9E0E-4455-882E-8B263B780DC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18" name="正方形/長方形 217">
          <a:extLst>
            <a:ext uri="{FF2B5EF4-FFF2-40B4-BE49-F238E27FC236}">
              <a16:creationId xmlns:a16="http://schemas.microsoft.com/office/drawing/2014/main" id="{AA3423B5-53D1-4089-B320-0EF1287684B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19" name="正方形/長方形 218">
          <a:extLst>
            <a:ext uri="{FF2B5EF4-FFF2-40B4-BE49-F238E27FC236}">
              <a16:creationId xmlns:a16="http://schemas.microsoft.com/office/drawing/2014/main" id="{E49C6D8E-19A4-4E73-9CC4-8F8D948089F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0" name="正方形/長方形 219">
          <a:extLst>
            <a:ext uri="{FF2B5EF4-FFF2-40B4-BE49-F238E27FC236}">
              <a16:creationId xmlns:a16="http://schemas.microsoft.com/office/drawing/2014/main" id="{B649344B-B175-4D57-A8C6-88E7F9555AF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1" name="正方形/長方形 220">
          <a:extLst>
            <a:ext uri="{FF2B5EF4-FFF2-40B4-BE49-F238E27FC236}">
              <a16:creationId xmlns:a16="http://schemas.microsoft.com/office/drawing/2014/main" id="{19DFC16D-C7C7-49E0-8F80-EB9B66E34E3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2" name="正方形/長方形 221">
          <a:extLst>
            <a:ext uri="{FF2B5EF4-FFF2-40B4-BE49-F238E27FC236}">
              <a16:creationId xmlns:a16="http://schemas.microsoft.com/office/drawing/2014/main" id="{8E1A0CF6-1E20-46E8-8AB2-40EF6640089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3" name="正方形/長方形 222">
          <a:extLst>
            <a:ext uri="{FF2B5EF4-FFF2-40B4-BE49-F238E27FC236}">
              <a16:creationId xmlns:a16="http://schemas.microsoft.com/office/drawing/2014/main" id="{42E63975-4D7E-499C-94DD-4EFD42FF40E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24" name="テキスト ボックス 223">
          <a:extLst>
            <a:ext uri="{FF2B5EF4-FFF2-40B4-BE49-F238E27FC236}">
              <a16:creationId xmlns:a16="http://schemas.microsoft.com/office/drawing/2014/main" id="{C10A5E9C-ADAF-4D60-8049-93B18656691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25" name="直線コネクタ 224">
          <a:extLst>
            <a:ext uri="{FF2B5EF4-FFF2-40B4-BE49-F238E27FC236}">
              <a16:creationId xmlns:a16="http://schemas.microsoft.com/office/drawing/2014/main" id="{6A17CAFA-404A-4D53-9724-83685ECE24C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26" name="直線コネクタ 225">
          <a:extLst>
            <a:ext uri="{FF2B5EF4-FFF2-40B4-BE49-F238E27FC236}">
              <a16:creationId xmlns:a16="http://schemas.microsoft.com/office/drawing/2014/main" id="{763F3F07-8AA7-4270-B687-8C41ECE9A04B}"/>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27" name="テキスト ボックス 226">
          <a:extLst>
            <a:ext uri="{FF2B5EF4-FFF2-40B4-BE49-F238E27FC236}">
              <a16:creationId xmlns:a16="http://schemas.microsoft.com/office/drawing/2014/main" id="{B46DBD22-1250-47B9-891B-613C7A475EBB}"/>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28" name="直線コネクタ 227">
          <a:extLst>
            <a:ext uri="{FF2B5EF4-FFF2-40B4-BE49-F238E27FC236}">
              <a16:creationId xmlns:a16="http://schemas.microsoft.com/office/drawing/2014/main" id="{EA3D1E4F-D59C-4B4F-82EE-346DF141B202}"/>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29" name="テキスト ボックス 228">
          <a:extLst>
            <a:ext uri="{FF2B5EF4-FFF2-40B4-BE49-F238E27FC236}">
              <a16:creationId xmlns:a16="http://schemas.microsoft.com/office/drawing/2014/main" id="{F542FBC7-7771-41C5-8CD9-3D8F332C4D6E}"/>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30" name="直線コネクタ 229">
          <a:extLst>
            <a:ext uri="{FF2B5EF4-FFF2-40B4-BE49-F238E27FC236}">
              <a16:creationId xmlns:a16="http://schemas.microsoft.com/office/drawing/2014/main" id="{11417958-73AD-4A43-9E6F-240366D9A71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31" name="テキスト ボックス 230">
          <a:extLst>
            <a:ext uri="{FF2B5EF4-FFF2-40B4-BE49-F238E27FC236}">
              <a16:creationId xmlns:a16="http://schemas.microsoft.com/office/drawing/2014/main" id="{FB0B2A53-5EEB-4474-A5F5-5191B417A2CB}"/>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32" name="直線コネクタ 231">
          <a:extLst>
            <a:ext uri="{FF2B5EF4-FFF2-40B4-BE49-F238E27FC236}">
              <a16:creationId xmlns:a16="http://schemas.microsoft.com/office/drawing/2014/main" id="{14EEB039-F6B8-46A4-9FC7-3953C41DCD6E}"/>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33" name="テキスト ボックス 232">
          <a:extLst>
            <a:ext uri="{FF2B5EF4-FFF2-40B4-BE49-F238E27FC236}">
              <a16:creationId xmlns:a16="http://schemas.microsoft.com/office/drawing/2014/main" id="{6EC2DA9E-A786-4BF2-A487-D95C5C527AFC}"/>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34" name="直線コネクタ 233">
          <a:extLst>
            <a:ext uri="{FF2B5EF4-FFF2-40B4-BE49-F238E27FC236}">
              <a16:creationId xmlns:a16="http://schemas.microsoft.com/office/drawing/2014/main" id="{E2DF20E9-4547-44F1-A4BC-86034CA945BE}"/>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35" name="テキスト ボックス 234">
          <a:extLst>
            <a:ext uri="{FF2B5EF4-FFF2-40B4-BE49-F238E27FC236}">
              <a16:creationId xmlns:a16="http://schemas.microsoft.com/office/drawing/2014/main" id="{5B83CB79-BFDA-4D01-9D87-ABF64D52A2BC}"/>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36" name="直線コネクタ 235">
          <a:extLst>
            <a:ext uri="{FF2B5EF4-FFF2-40B4-BE49-F238E27FC236}">
              <a16:creationId xmlns:a16="http://schemas.microsoft.com/office/drawing/2014/main" id="{779C5622-9D23-4181-8EA3-4417D7A1F65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37" name="テキスト ボックス 236">
          <a:extLst>
            <a:ext uri="{FF2B5EF4-FFF2-40B4-BE49-F238E27FC236}">
              <a16:creationId xmlns:a16="http://schemas.microsoft.com/office/drawing/2014/main" id="{7FB2A09B-E266-479A-BB1D-C955C40FF23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38" name="【市民会館】&#10;一人当たり面積グラフ枠">
          <a:extLst>
            <a:ext uri="{FF2B5EF4-FFF2-40B4-BE49-F238E27FC236}">
              <a16:creationId xmlns:a16="http://schemas.microsoft.com/office/drawing/2014/main" id="{404EDD79-4485-425B-A895-D4A2CF5B967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54102</xdr:rowOff>
    </xdr:from>
    <xdr:to>
      <xdr:col>54</xdr:col>
      <xdr:colOff>189865</xdr:colOff>
      <xdr:row>108</xdr:row>
      <xdr:rowOff>128015</xdr:rowOff>
    </xdr:to>
    <xdr:cxnSp macro="">
      <xdr:nvCxnSpPr>
        <xdr:cNvPr id="239" name="直線コネクタ 238">
          <a:extLst>
            <a:ext uri="{FF2B5EF4-FFF2-40B4-BE49-F238E27FC236}">
              <a16:creationId xmlns:a16="http://schemas.microsoft.com/office/drawing/2014/main" id="{9D9BE0C0-1FEA-4F79-B6DF-AA00DEB4370A}"/>
            </a:ext>
          </a:extLst>
        </xdr:cNvPr>
        <xdr:cNvCxnSpPr/>
      </xdr:nvCxnSpPr>
      <xdr:spPr>
        <a:xfrm flipV="1">
          <a:off x="10476865" y="17370552"/>
          <a:ext cx="0" cy="1274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131842</xdr:rowOff>
    </xdr:from>
    <xdr:ext cx="469744" cy="259045"/>
    <xdr:sp macro="" textlink="">
      <xdr:nvSpPr>
        <xdr:cNvPr id="240" name="【市民会館】&#10;一人当たり面積最小値テキスト">
          <a:extLst>
            <a:ext uri="{FF2B5EF4-FFF2-40B4-BE49-F238E27FC236}">
              <a16:creationId xmlns:a16="http://schemas.microsoft.com/office/drawing/2014/main" id="{DF055604-9560-4B17-8DB0-678C0AC3FBB4}"/>
            </a:ext>
          </a:extLst>
        </xdr:cNvPr>
        <xdr:cNvSpPr txBox="1"/>
      </xdr:nvSpPr>
      <xdr:spPr>
        <a:xfrm>
          <a:off x="10515600" y="1864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128015</xdr:rowOff>
    </xdr:from>
    <xdr:to>
      <xdr:col>55</xdr:col>
      <xdr:colOff>88900</xdr:colOff>
      <xdr:row>108</xdr:row>
      <xdr:rowOff>128015</xdr:rowOff>
    </xdr:to>
    <xdr:cxnSp macro="">
      <xdr:nvCxnSpPr>
        <xdr:cNvPr id="241" name="直線コネクタ 240">
          <a:extLst>
            <a:ext uri="{FF2B5EF4-FFF2-40B4-BE49-F238E27FC236}">
              <a16:creationId xmlns:a16="http://schemas.microsoft.com/office/drawing/2014/main" id="{B0B3F711-45AA-46E0-96D0-FC1F93BF56E7}"/>
            </a:ext>
          </a:extLst>
        </xdr:cNvPr>
        <xdr:cNvCxnSpPr/>
      </xdr:nvCxnSpPr>
      <xdr:spPr>
        <a:xfrm>
          <a:off x="10388600" y="186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779</xdr:rowOff>
    </xdr:from>
    <xdr:ext cx="469744" cy="259045"/>
    <xdr:sp macro="" textlink="">
      <xdr:nvSpPr>
        <xdr:cNvPr id="242" name="【市民会館】&#10;一人当たり面積最大値テキスト">
          <a:extLst>
            <a:ext uri="{FF2B5EF4-FFF2-40B4-BE49-F238E27FC236}">
              <a16:creationId xmlns:a16="http://schemas.microsoft.com/office/drawing/2014/main" id="{D4B4EEB9-E938-436B-A623-E73E820CABD3}"/>
            </a:ext>
          </a:extLst>
        </xdr:cNvPr>
        <xdr:cNvSpPr txBox="1"/>
      </xdr:nvSpPr>
      <xdr:spPr>
        <a:xfrm>
          <a:off x="10515600" y="1714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54102</xdr:rowOff>
    </xdr:from>
    <xdr:to>
      <xdr:col>55</xdr:col>
      <xdr:colOff>88900</xdr:colOff>
      <xdr:row>101</xdr:row>
      <xdr:rowOff>54102</xdr:rowOff>
    </xdr:to>
    <xdr:cxnSp macro="">
      <xdr:nvCxnSpPr>
        <xdr:cNvPr id="243" name="直線コネクタ 242">
          <a:extLst>
            <a:ext uri="{FF2B5EF4-FFF2-40B4-BE49-F238E27FC236}">
              <a16:creationId xmlns:a16="http://schemas.microsoft.com/office/drawing/2014/main" id="{07C6E6A2-5CF1-43DD-A63A-1B8F2AF056E1}"/>
            </a:ext>
          </a:extLst>
        </xdr:cNvPr>
        <xdr:cNvCxnSpPr/>
      </xdr:nvCxnSpPr>
      <xdr:spPr>
        <a:xfrm>
          <a:off x="10388600" y="1737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50689</xdr:rowOff>
    </xdr:from>
    <xdr:ext cx="469744" cy="259045"/>
    <xdr:sp macro="" textlink="">
      <xdr:nvSpPr>
        <xdr:cNvPr id="244" name="【市民会館】&#10;一人当たり面積平均値テキスト">
          <a:extLst>
            <a:ext uri="{FF2B5EF4-FFF2-40B4-BE49-F238E27FC236}">
              <a16:creationId xmlns:a16="http://schemas.microsoft.com/office/drawing/2014/main" id="{D9BC01DD-769F-4934-B97A-15FFA05F393B}"/>
            </a:ext>
          </a:extLst>
        </xdr:cNvPr>
        <xdr:cNvSpPr txBox="1"/>
      </xdr:nvSpPr>
      <xdr:spPr>
        <a:xfrm>
          <a:off x="10515600" y="18224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72262</xdr:rowOff>
    </xdr:from>
    <xdr:to>
      <xdr:col>55</xdr:col>
      <xdr:colOff>50800</xdr:colOff>
      <xdr:row>107</xdr:row>
      <xdr:rowOff>2412</xdr:rowOff>
    </xdr:to>
    <xdr:sp macro="" textlink="">
      <xdr:nvSpPr>
        <xdr:cNvPr id="245" name="フローチャート: 判断 244">
          <a:extLst>
            <a:ext uri="{FF2B5EF4-FFF2-40B4-BE49-F238E27FC236}">
              <a16:creationId xmlns:a16="http://schemas.microsoft.com/office/drawing/2014/main" id="{D50B0237-DD94-4D09-8519-C4EE0DCF2F2D}"/>
            </a:ext>
          </a:extLst>
        </xdr:cNvPr>
        <xdr:cNvSpPr/>
      </xdr:nvSpPr>
      <xdr:spPr>
        <a:xfrm>
          <a:off x="10426700" y="182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134747</xdr:rowOff>
    </xdr:from>
    <xdr:to>
      <xdr:col>50</xdr:col>
      <xdr:colOff>165100</xdr:colOff>
      <xdr:row>107</xdr:row>
      <xdr:rowOff>64897</xdr:rowOff>
    </xdr:to>
    <xdr:sp macro="" textlink="">
      <xdr:nvSpPr>
        <xdr:cNvPr id="246" name="フローチャート: 判断 245">
          <a:extLst>
            <a:ext uri="{FF2B5EF4-FFF2-40B4-BE49-F238E27FC236}">
              <a16:creationId xmlns:a16="http://schemas.microsoft.com/office/drawing/2014/main" id="{901F03DC-DD31-4110-B5BE-9B720C025ACC}"/>
            </a:ext>
          </a:extLst>
        </xdr:cNvPr>
        <xdr:cNvSpPr/>
      </xdr:nvSpPr>
      <xdr:spPr>
        <a:xfrm>
          <a:off x="9588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96265</xdr:rowOff>
    </xdr:from>
    <xdr:to>
      <xdr:col>46</xdr:col>
      <xdr:colOff>38100</xdr:colOff>
      <xdr:row>107</xdr:row>
      <xdr:rowOff>26415</xdr:rowOff>
    </xdr:to>
    <xdr:sp macro="" textlink="">
      <xdr:nvSpPr>
        <xdr:cNvPr id="247" name="フローチャート: 判断 246">
          <a:extLst>
            <a:ext uri="{FF2B5EF4-FFF2-40B4-BE49-F238E27FC236}">
              <a16:creationId xmlns:a16="http://schemas.microsoft.com/office/drawing/2014/main" id="{84BF8F2D-22DD-4196-8E16-E5447246C62D}"/>
            </a:ext>
          </a:extLst>
        </xdr:cNvPr>
        <xdr:cNvSpPr/>
      </xdr:nvSpPr>
      <xdr:spPr>
        <a:xfrm>
          <a:off x="8699500" y="182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81787</xdr:rowOff>
    </xdr:from>
    <xdr:to>
      <xdr:col>41</xdr:col>
      <xdr:colOff>101600</xdr:colOff>
      <xdr:row>107</xdr:row>
      <xdr:rowOff>11937</xdr:rowOff>
    </xdr:to>
    <xdr:sp macro="" textlink="">
      <xdr:nvSpPr>
        <xdr:cNvPr id="248" name="フローチャート: 判断 247">
          <a:extLst>
            <a:ext uri="{FF2B5EF4-FFF2-40B4-BE49-F238E27FC236}">
              <a16:creationId xmlns:a16="http://schemas.microsoft.com/office/drawing/2014/main" id="{96B9B132-8CFB-4D93-901E-2ABE44B58CC8}"/>
            </a:ext>
          </a:extLst>
        </xdr:cNvPr>
        <xdr:cNvSpPr/>
      </xdr:nvSpPr>
      <xdr:spPr>
        <a:xfrm>
          <a:off x="78105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93599</xdr:rowOff>
    </xdr:from>
    <xdr:to>
      <xdr:col>36</xdr:col>
      <xdr:colOff>165100</xdr:colOff>
      <xdr:row>107</xdr:row>
      <xdr:rowOff>23749</xdr:rowOff>
    </xdr:to>
    <xdr:sp macro="" textlink="">
      <xdr:nvSpPr>
        <xdr:cNvPr id="249" name="フローチャート: 判断 248">
          <a:extLst>
            <a:ext uri="{FF2B5EF4-FFF2-40B4-BE49-F238E27FC236}">
              <a16:creationId xmlns:a16="http://schemas.microsoft.com/office/drawing/2014/main" id="{AC3ECC64-67AF-4051-BCFC-F6F85C3B6A4C}"/>
            </a:ext>
          </a:extLst>
        </xdr:cNvPr>
        <xdr:cNvSpPr/>
      </xdr:nvSpPr>
      <xdr:spPr>
        <a:xfrm>
          <a:off x="6921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50" name="テキスト ボックス 249">
          <a:extLst>
            <a:ext uri="{FF2B5EF4-FFF2-40B4-BE49-F238E27FC236}">
              <a16:creationId xmlns:a16="http://schemas.microsoft.com/office/drawing/2014/main" id="{6D630BC6-C432-476A-A0AC-F1EAE60EC69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51" name="テキスト ボックス 250">
          <a:extLst>
            <a:ext uri="{FF2B5EF4-FFF2-40B4-BE49-F238E27FC236}">
              <a16:creationId xmlns:a16="http://schemas.microsoft.com/office/drawing/2014/main" id="{130CDFA8-BBD4-404D-BD05-48D1AEAA2D8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52" name="テキスト ボックス 251">
          <a:extLst>
            <a:ext uri="{FF2B5EF4-FFF2-40B4-BE49-F238E27FC236}">
              <a16:creationId xmlns:a16="http://schemas.microsoft.com/office/drawing/2014/main" id="{4006BDA5-B862-4FE3-8A68-D368DF9E6F2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53" name="テキスト ボックス 252">
          <a:extLst>
            <a:ext uri="{FF2B5EF4-FFF2-40B4-BE49-F238E27FC236}">
              <a16:creationId xmlns:a16="http://schemas.microsoft.com/office/drawing/2014/main" id="{AB701663-A47C-4CCD-A669-9EF2206CE83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54" name="テキスト ボックス 253">
          <a:extLst>
            <a:ext uri="{FF2B5EF4-FFF2-40B4-BE49-F238E27FC236}">
              <a16:creationId xmlns:a16="http://schemas.microsoft.com/office/drawing/2014/main" id="{713CD7BA-BFA6-433A-93BE-253A036EB59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125603</xdr:rowOff>
    </xdr:from>
    <xdr:to>
      <xdr:col>41</xdr:col>
      <xdr:colOff>101600</xdr:colOff>
      <xdr:row>108</xdr:row>
      <xdr:rowOff>55753</xdr:rowOff>
    </xdr:to>
    <xdr:sp macro="" textlink="">
      <xdr:nvSpPr>
        <xdr:cNvPr id="255" name="楕円 254">
          <a:extLst>
            <a:ext uri="{FF2B5EF4-FFF2-40B4-BE49-F238E27FC236}">
              <a16:creationId xmlns:a16="http://schemas.microsoft.com/office/drawing/2014/main" id="{9276BE0D-8FE9-4121-99EA-D330EC54B2C0}"/>
            </a:ext>
          </a:extLst>
        </xdr:cNvPr>
        <xdr:cNvSpPr/>
      </xdr:nvSpPr>
      <xdr:spPr>
        <a:xfrm>
          <a:off x="7810500" y="1847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127508</xdr:rowOff>
    </xdr:from>
    <xdr:to>
      <xdr:col>36</xdr:col>
      <xdr:colOff>165100</xdr:colOff>
      <xdr:row>108</xdr:row>
      <xdr:rowOff>57658</xdr:rowOff>
    </xdr:to>
    <xdr:sp macro="" textlink="">
      <xdr:nvSpPr>
        <xdr:cNvPr id="256" name="楕円 255">
          <a:extLst>
            <a:ext uri="{FF2B5EF4-FFF2-40B4-BE49-F238E27FC236}">
              <a16:creationId xmlns:a16="http://schemas.microsoft.com/office/drawing/2014/main" id="{8713D9CC-B8B3-4213-80B4-5D64781BE748}"/>
            </a:ext>
          </a:extLst>
        </xdr:cNvPr>
        <xdr:cNvSpPr/>
      </xdr:nvSpPr>
      <xdr:spPr>
        <a:xfrm>
          <a:off x="6921500" y="1847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4953</xdr:rowOff>
    </xdr:from>
    <xdr:to>
      <xdr:col>41</xdr:col>
      <xdr:colOff>50800</xdr:colOff>
      <xdr:row>108</xdr:row>
      <xdr:rowOff>6858</xdr:rowOff>
    </xdr:to>
    <xdr:cxnSp macro="">
      <xdr:nvCxnSpPr>
        <xdr:cNvPr id="257" name="直線コネクタ 256">
          <a:extLst>
            <a:ext uri="{FF2B5EF4-FFF2-40B4-BE49-F238E27FC236}">
              <a16:creationId xmlns:a16="http://schemas.microsoft.com/office/drawing/2014/main" id="{1818C3AD-4502-4947-A563-A190E5C0F503}"/>
            </a:ext>
          </a:extLst>
        </xdr:cNvPr>
        <xdr:cNvCxnSpPr/>
      </xdr:nvCxnSpPr>
      <xdr:spPr>
        <a:xfrm flipV="1">
          <a:off x="6972300" y="1852155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81424</xdr:rowOff>
    </xdr:from>
    <xdr:ext cx="469744" cy="259045"/>
    <xdr:sp macro="" textlink="">
      <xdr:nvSpPr>
        <xdr:cNvPr id="258" name="n_1aveValue【市民会館】&#10;一人当たり面積">
          <a:extLst>
            <a:ext uri="{FF2B5EF4-FFF2-40B4-BE49-F238E27FC236}">
              <a16:creationId xmlns:a16="http://schemas.microsoft.com/office/drawing/2014/main" id="{58FAB1BB-C163-40F9-A362-A59A94D5EE64}"/>
            </a:ext>
          </a:extLst>
        </xdr:cNvPr>
        <xdr:cNvSpPr txBox="1"/>
      </xdr:nvSpPr>
      <xdr:spPr>
        <a:xfrm>
          <a:off x="9391727" y="1808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42942</xdr:rowOff>
    </xdr:from>
    <xdr:ext cx="469744" cy="259045"/>
    <xdr:sp macro="" textlink="">
      <xdr:nvSpPr>
        <xdr:cNvPr id="259" name="n_2aveValue【市民会館】&#10;一人当たり面積">
          <a:extLst>
            <a:ext uri="{FF2B5EF4-FFF2-40B4-BE49-F238E27FC236}">
              <a16:creationId xmlns:a16="http://schemas.microsoft.com/office/drawing/2014/main" id="{FB91E227-34CA-486D-BB59-82A42BA0583C}"/>
            </a:ext>
          </a:extLst>
        </xdr:cNvPr>
        <xdr:cNvSpPr txBox="1"/>
      </xdr:nvSpPr>
      <xdr:spPr>
        <a:xfrm>
          <a:off x="8515427" y="1804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28464</xdr:rowOff>
    </xdr:from>
    <xdr:ext cx="469744" cy="259045"/>
    <xdr:sp macro="" textlink="">
      <xdr:nvSpPr>
        <xdr:cNvPr id="260" name="n_3aveValue【市民会館】&#10;一人当たり面積">
          <a:extLst>
            <a:ext uri="{FF2B5EF4-FFF2-40B4-BE49-F238E27FC236}">
              <a16:creationId xmlns:a16="http://schemas.microsoft.com/office/drawing/2014/main" id="{CE46AAB3-3EEC-4D53-9DFD-3880742DF865}"/>
            </a:ext>
          </a:extLst>
        </xdr:cNvPr>
        <xdr:cNvSpPr txBox="1"/>
      </xdr:nvSpPr>
      <xdr:spPr>
        <a:xfrm>
          <a:off x="7626427" y="1803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40276</xdr:rowOff>
    </xdr:from>
    <xdr:ext cx="469744" cy="259045"/>
    <xdr:sp macro="" textlink="">
      <xdr:nvSpPr>
        <xdr:cNvPr id="261" name="n_4aveValue【市民会館】&#10;一人当たり面積">
          <a:extLst>
            <a:ext uri="{FF2B5EF4-FFF2-40B4-BE49-F238E27FC236}">
              <a16:creationId xmlns:a16="http://schemas.microsoft.com/office/drawing/2014/main" id="{83B31C85-81FE-40C3-AADF-2CFCC2026EB2}"/>
            </a:ext>
          </a:extLst>
        </xdr:cNvPr>
        <xdr:cNvSpPr txBox="1"/>
      </xdr:nvSpPr>
      <xdr:spPr>
        <a:xfrm>
          <a:off x="67374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46880</xdr:rowOff>
    </xdr:from>
    <xdr:ext cx="469744" cy="259045"/>
    <xdr:sp macro="" textlink="">
      <xdr:nvSpPr>
        <xdr:cNvPr id="262" name="n_3mainValue【市民会館】&#10;一人当たり面積">
          <a:extLst>
            <a:ext uri="{FF2B5EF4-FFF2-40B4-BE49-F238E27FC236}">
              <a16:creationId xmlns:a16="http://schemas.microsoft.com/office/drawing/2014/main" id="{29258E79-E26B-4343-A7E7-B853778F126C}"/>
            </a:ext>
          </a:extLst>
        </xdr:cNvPr>
        <xdr:cNvSpPr txBox="1"/>
      </xdr:nvSpPr>
      <xdr:spPr>
        <a:xfrm>
          <a:off x="7626427" y="18563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48785</xdr:rowOff>
    </xdr:from>
    <xdr:ext cx="469744" cy="259045"/>
    <xdr:sp macro="" textlink="">
      <xdr:nvSpPr>
        <xdr:cNvPr id="263" name="n_4mainValue【市民会館】&#10;一人当たり面積">
          <a:extLst>
            <a:ext uri="{FF2B5EF4-FFF2-40B4-BE49-F238E27FC236}">
              <a16:creationId xmlns:a16="http://schemas.microsoft.com/office/drawing/2014/main" id="{6EC6267D-8B14-428E-9691-4D8705934980}"/>
            </a:ext>
          </a:extLst>
        </xdr:cNvPr>
        <xdr:cNvSpPr txBox="1"/>
      </xdr:nvSpPr>
      <xdr:spPr>
        <a:xfrm>
          <a:off x="6737427" y="1856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64" name="正方形/長方形 263">
          <a:extLst>
            <a:ext uri="{FF2B5EF4-FFF2-40B4-BE49-F238E27FC236}">
              <a16:creationId xmlns:a16="http://schemas.microsoft.com/office/drawing/2014/main" id="{87433E87-80A7-47C2-95CA-2349387E2C7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5" name="正方形/長方形 264">
          <a:extLst>
            <a:ext uri="{FF2B5EF4-FFF2-40B4-BE49-F238E27FC236}">
              <a16:creationId xmlns:a16="http://schemas.microsoft.com/office/drawing/2014/main" id="{0F217D4A-1A5A-431D-871E-21DA072CA0B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6" name="正方形/長方形 265">
          <a:extLst>
            <a:ext uri="{FF2B5EF4-FFF2-40B4-BE49-F238E27FC236}">
              <a16:creationId xmlns:a16="http://schemas.microsoft.com/office/drawing/2014/main" id="{4CF04A59-68C7-4384-9A62-181B54FF024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7" name="正方形/長方形 266">
          <a:extLst>
            <a:ext uri="{FF2B5EF4-FFF2-40B4-BE49-F238E27FC236}">
              <a16:creationId xmlns:a16="http://schemas.microsoft.com/office/drawing/2014/main" id="{6D20F892-A35B-489F-A24C-DB06B5DF807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8" name="正方形/長方形 267">
          <a:extLst>
            <a:ext uri="{FF2B5EF4-FFF2-40B4-BE49-F238E27FC236}">
              <a16:creationId xmlns:a16="http://schemas.microsoft.com/office/drawing/2014/main" id="{F746B428-9A33-4B4E-83A8-F1BA2EC3B64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9" name="正方形/長方形 268">
          <a:extLst>
            <a:ext uri="{FF2B5EF4-FFF2-40B4-BE49-F238E27FC236}">
              <a16:creationId xmlns:a16="http://schemas.microsoft.com/office/drawing/2014/main" id="{1F2E30A5-0C4B-4CD0-8CE9-BA0C519CEE7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0" name="正方形/長方形 269">
          <a:extLst>
            <a:ext uri="{FF2B5EF4-FFF2-40B4-BE49-F238E27FC236}">
              <a16:creationId xmlns:a16="http://schemas.microsoft.com/office/drawing/2014/main" id="{F24C1C42-66DD-44AB-B862-803B22F7648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1" name="正方形/長方形 270">
          <a:extLst>
            <a:ext uri="{FF2B5EF4-FFF2-40B4-BE49-F238E27FC236}">
              <a16:creationId xmlns:a16="http://schemas.microsoft.com/office/drawing/2014/main" id="{1BFF782A-A855-4F0D-B46E-802D8303599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2" name="テキスト ボックス 271">
          <a:extLst>
            <a:ext uri="{FF2B5EF4-FFF2-40B4-BE49-F238E27FC236}">
              <a16:creationId xmlns:a16="http://schemas.microsoft.com/office/drawing/2014/main" id="{37FA4C85-CF42-4D93-ADD6-A1261B371A9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3" name="直線コネクタ 272">
          <a:extLst>
            <a:ext uri="{FF2B5EF4-FFF2-40B4-BE49-F238E27FC236}">
              <a16:creationId xmlns:a16="http://schemas.microsoft.com/office/drawing/2014/main" id="{B601F822-5E08-49FD-9522-4F905707F9C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74" name="テキスト ボックス 273">
          <a:extLst>
            <a:ext uri="{FF2B5EF4-FFF2-40B4-BE49-F238E27FC236}">
              <a16:creationId xmlns:a16="http://schemas.microsoft.com/office/drawing/2014/main" id="{D5A6CC12-0639-4669-8436-49615B1C833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75" name="直線コネクタ 274">
          <a:extLst>
            <a:ext uri="{FF2B5EF4-FFF2-40B4-BE49-F238E27FC236}">
              <a16:creationId xmlns:a16="http://schemas.microsoft.com/office/drawing/2014/main" id="{18CEF785-01AF-48A5-891C-EDBFB1EEC9A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76" name="テキスト ボックス 275">
          <a:extLst>
            <a:ext uri="{FF2B5EF4-FFF2-40B4-BE49-F238E27FC236}">
              <a16:creationId xmlns:a16="http://schemas.microsoft.com/office/drawing/2014/main" id="{7E16076B-42E4-4428-9820-C86E3783BEE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77" name="直線コネクタ 276">
          <a:extLst>
            <a:ext uri="{FF2B5EF4-FFF2-40B4-BE49-F238E27FC236}">
              <a16:creationId xmlns:a16="http://schemas.microsoft.com/office/drawing/2014/main" id="{FE280388-79DA-4D35-9915-977A2EFEEA0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78" name="テキスト ボックス 277">
          <a:extLst>
            <a:ext uri="{FF2B5EF4-FFF2-40B4-BE49-F238E27FC236}">
              <a16:creationId xmlns:a16="http://schemas.microsoft.com/office/drawing/2014/main" id="{B4D82167-57E9-4850-826D-CFC9C75B293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79" name="直線コネクタ 278">
          <a:extLst>
            <a:ext uri="{FF2B5EF4-FFF2-40B4-BE49-F238E27FC236}">
              <a16:creationId xmlns:a16="http://schemas.microsoft.com/office/drawing/2014/main" id="{22BFD33D-D7A7-41B9-B525-F405D057E1F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0" name="テキスト ボックス 279">
          <a:extLst>
            <a:ext uri="{FF2B5EF4-FFF2-40B4-BE49-F238E27FC236}">
              <a16:creationId xmlns:a16="http://schemas.microsoft.com/office/drawing/2014/main" id="{D1344635-A878-4C22-83AE-8BB769A3114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81" name="直線コネクタ 280">
          <a:extLst>
            <a:ext uri="{FF2B5EF4-FFF2-40B4-BE49-F238E27FC236}">
              <a16:creationId xmlns:a16="http://schemas.microsoft.com/office/drawing/2014/main" id="{6F1C171C-E803-43C5-82AC-7862A714275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82" name="テキスト ボックス 281">
          <a:extLst>
            <a:ext uri="{FF2B5EF4-FFF2-40B4-BE49-F238E27FC236}">
              <a16:creationId xmlns:a16="http://schemas.microsoft.com/office/drawing/2014/main" id="{7930A935-DA98-48B4-AF40-C7C448DFE62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83" name="直線コネクタ 282">
          <a:extLst>
            <a:ext uri="{FF2B5EF4-FFF2-40B4-BE49-F238E27FC236}">
              <a16:creationId xmlns:a16="http://schemas.microsoft.com/office/drawing/2014/main" id="{E9247267-705A-4189-81EA-B3FF3758AA8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4" name="テキスト ボックス 283">
          <a:extLst>
            <a:ext uri="{FF2B5EF4-FFF2-40B4-BE49-F238E27FC236}">
              <a16:creationId xmlns:a16="http://schemas.microsoft.com/office/drawing/2014/main" id="{3FBFAC19-71CB-4288-B089-0960E178324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85" name="直線コネクタ 284">
          <a:extLst>
            <a:ext uri="{FF2B5EF4-FFF2-40B4-BE49-F238E27FC236}">
              <a16:creationId xmlns:a16="http://schemas.microsoft.com/office/drawing/2014/main" id="{A629FCA5-11EB-42C5-9E4A-B76EDF1DA82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86" name="テキスト ボックス 285">
          <a:extLst>
            <a:ext uri="{FF2B5EF4-FFF2-40B4-BE49-F238E27FC236}">
              <a16:creationId xmlns:a16="http://schemas.microsoft.com/office/drawing/2014/main" id="{1B50A061-1383-406C-A3EF-86B967516CC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7" name="直線コネクタ 286">
          <a:extLst>
            <a:ext uri="{FF2B5EF4-FFF2-40B4-BE49-F238E27FC236}">
              <a16:creationId xmlns:a16="http://schemas.microsoft.com/office/drawing/2014/main" id="{5A1E7823-B927-498B-A076-3BDFB7018FA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88" name="【一般廃棄物処理施設】&#10;有形固定資産減価償却率グラフ枠">
          <a:extLst>
            <a:ext uri="{FF2B5EF4-FFF2-40B4-BE49-F238E27FC236}">
              <a16:creationId xmlns:a16="http://schemas.microsoft.com/office/drawing/2014/main" id="{4F76792D-AD9D-445F-9E47-104DE93AE9B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289" name="直線コネクタ 288">
          <a:extLst>
            <a:ext uri="{FF2B5EF4-FFF2-40B4-BE49-F238E27FC236}">
              <a16:creationId xmlns:a16="http://schemas.microsoft.com/office/drawing/2014/main" id="{12187125-87C9-4D68-ACEB-7756AED2C0B9}"/>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90" name="【一般廃棄物処理施設】&#10;有形固定資産減価償却率最小値テキスト">
          <a:extLst>
            <a:ext uri="{FF2B5EF4-FFF2-40B4-BE49-F238E27FC236}">
              <a16:creationId xmlns:a16="http://schemas.microsoft.com/office/drawing/2014/main" id="{7DC3C3A7-E6FD-4EBC-9080-1B28031E0CC6}"/>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91" name="直線コネクタ 290">
          <a:extLst>
            <a:ext uri="{FF2B5EF4-FFF2-40B4-BE49-F238E27FC236}">
              <a16:creationId xmlns:a16="http://schemas.microsoft.com/office/drawing/2014/main" id="{3EE9BDEE-8DCC-4ABD-94BB-F3F9BD20DC2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292" name="【一般廃棄物処理施設】&#10;有形固定資産減価償却率最大値テキスト">
          <a:extLst>
            <a:ext uri="{FF2B5EF4-FFF2-40B4-BE49-F238E27FC236}">
              <a16:creationId xmlns:a16="http://schemas.microsoft.com/office/drawing/2014/main" id="{B6378D15-336D-4F89-AD31-49679EE7F53F}"/>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293" name="直線コネクタ 292">
          <a:extLst>
            <a:ext uri="{FF2B5EF4-FFF2-40B4-BE49-F238E27FC236}">
              <a16:creationId xmlns:a16="http://schemas.microsoft.com/office/drawing/2014/main" id="{00499929-63BC-41B4-A607-FF9091079FF9}"/>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294" name="【一般廃棄物処理施設】&#10;有形固定資産減価償却率平均値テキスト">
          <a:extLst>
            <a:ext uri="{FF2B5EF4-FFF2-40B4-BE49-F238E27FC236}">
              <a16:creationId xmlns:a16="http://schemas.microsoft.com/office/drawing/2014/main" id="{482D3D1C-4560-4A8A-AC98-400BF3756BAD}"/>
            </a:ext>
          </a:extLst>
        </xdr:cNvPr>
        <xdr:cNvSpPr txBox="1"/>
      </xdr:nvSpPr>
      <xdr:spPr>
        <a:xfrm>
          <a:off x="16357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295" name="フローチャート: 判断 294">
          <a:extLst>
            <a:ext uri="{FF2B5EF4-FFF2-40B4-BE49-F238E27FC236}">
              <a16:creationId xmlns:a16="http://schemas.microsoft.com/office/drawing/2014/main" id="{6F7E9563-E0C8-487D-A4EB-A4E2415149B6}"/>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296" name="フローチャート: 判断 295">
          <a:extLst>
            <a:ext uri="{FF2B5EF4-FFF2-40B4-BE49-F238E27FC236}">
              <a16:creationId xmlns:a16="http://schemas.microsoft.com/office/drawing/2014/main" id="{2057950A-1A91-46FE-9776-752FDBE178A3}"/>
            </a:ext>
          </a:extLst>
        </xdr:cNvPr>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297" name="フローチャート: 判断 296">
          <a:extLst>
            <a:ext uri="{FF2B5EF4-FFF2-40B4-BE49-F238E27FC236}">
              <a16:creationId xmlns:a16="http://schemas.microsoft.com/office/drawing/2014/main" id="{AD8123F7-8995-48D7-B692-B327D39A7BF1}"/>
            </a:ext>
          </a:extLst>
        </xdr:cNvPr>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298" name="フローチャート: 判断 297">
          <a:extLst>
            <a:ext uri="{FF2B5EF4-FFF2-40B4-BE49-F238E27FC236}">
              <a16:creationId xmlns:a16="http://schemas.microsoft.com/office/drawing/2014/main" id="{375F91A4-E200-4C15-B5C5-A4BC681C58DE}"/>
            </a:ext>
          </a:extLst>
        </xdr:cNvPr>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299" name="フローチャート: 判断 298">
          <a:extLst>
            <a:ext uri="{FF2B5EF4-FFF2-40B4-BE49-F238E27FC236}">
              <a16:creationId xmlns:a16="http://schemas.microsoft.com/office/drawing/2014/main" id="{EAB3DCDD-B6C3-4EC8-BD06-9FD7EEA57E31}"/>
            </a:ext>
          </a:extLst>
        </xdr:cNvPr>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0" name="テキスト ボックス 299">
          <a:extLst>
            <a:ext uri="{FF2B5EF4-FFF2-40B4-BE49-F238E27FC236}">
              <a16:creationId xmlns:a16="http://schemas.microsoft.com/office/drawing/2014/main" id="{C1BE703F-D2BD-4AB4-AAC9-91F34472403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1" name="テキスト ボックス 300">
          <a:extLst>
            <a:ext uri="{FF2B5EF4-FFF2-40B4-BE49-F238E27FC236}">
              <a16:creationId xmlns:a16="http://schemas.microsoft.com/office/drawing/2014/main" id="{A373A418-B17E-46FF-8B0F-AB0D1DBFC8A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2" name="テキスト ボックス 301">
          <a:extLst>
            <a:ext uri="{FF2B5EF4-FFF2-40B4-BE49-F238E27FC236}">
              <a16:creationId xmlns:a16="http://schemas.microsoft.com/office/drawing/2014/main" id="{52F677CB-695D-4A90-A7FF-FCE1621709B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3" name="テキスト ボックス 302">
          <a:extLst>
            <a:ext uri="{FF2B5EF4-FFF2-40B4-BE49-F238E27FC236}">
              <a16:creationId xmlns:a16="http://schemas.microsoft.com/office/drawing/2014/main" id="{BB536CF2-EC11-41EC-88F3-9E5F1CB003E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4" name="テキスト ボックス 303">
          <a:extLst>
            <a:ext uri="{FF2B5EF4-FFF2-40B4-BE49-F238E27FC236}">
              <a16:creationId xmlns:a16="http://schemas.microsoft.com/office/drawing/2014/main" id="{315219DC-F066-44CE-8FC6-D8084ED5253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61323</xdr:rowOff>
    </xdr:from>
    <xdr:to>
      <xdr:col>85</xdr:col>
      <xdr:colOff>177800</xdr:colOff>
      <xdr:row>35</xdr:row>
      <xdr:rowOff>162923</xdr:rowOff>
    </xdr:to>
    <xdr:sp macro="" textlink="">
      <xdr:nvSpPr>
        <xdr:cNvPr id="305" name="楕円 304">
          <a:extLst>
            <a:ext uri="{FF2B5EF4-FFF2-40B4-BE49-F238E27FC236}">
              <a16:creationId xmlns:a16="http://schemas.microsoft.com/office/drawing/2014/main" id="{A0562FC0-E83E-4E66-B77E-C65C44842518}"/>
            </a:ext>
          </a:extLst>
        </xdr:cNvPr>
        <xdr:cNvSpPr/>
      </xdr:nvSpPr>
      <xdr:spPr>
        <a:xfrm>
          <a:off x="16268700" y="60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84200</xdr:rowOff>
    </xdr:from>
    <xdr:ext cx="405111" cy="259045"/>
    <xdr:sp macro="" textlink="">
      <xdr:nvSpPr>
        <xdr:cNvPr id="306" name="【一般廃棄物処理施設】&#10;有形固定資産減価償却率該当値テキスト">
          <a:extLst>
            <a:ext uri="{FF2B5EF4-FFF2-40B4-BE49-F238E27FC236}">
              <a16:creationId xmlns:a16="http://schemas.microsoft.com/office/drawing/2014/main" id="{5B1D106D-B585-4F0A-BB33-94D2B9CC8E77}"/>
            </a:ext>
          </a:extLst>
        </xdr:cNvPr>
        <xdr:cNvSpPr txBox="1"/>
      </xdr:nvSpPr>
      <xdr:spPr>
        <a:xfrm>
          <a:off x="16357600" y="591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12337</xdr:rowOff>
    </xdr:from>
    <xdr:to>
      <xdr:col>81</xdr:col>
      <xdr:colOff>101600</xdr:colOff>
      <xdr:row>35</xdr:row>
      <xdr:rowOff>113937</xdr:rowOff>
    </xdr:to>
    <xdr:sp macro="" textlink="">
      <xdr:nvSpPr>
        <xdr:cNvPr id="307" name="楕円 306">
          <a:extLst>
            <a:ext uri="{FF2B5EF4-FFF2-40B4-BE49-F238E27FC236}">
              <a16:creationId xmlns:a16="http://schemas.microsoft.com/office/drawing/2014/main" id="{E8A2CC66-EBD9-4BDB-A791-BDBA4D65AB91}"/>
            </a:ext>
          </a:extLst>
        </xdr:cNvPr>
        <xdr:cNvSpPr/>
      </xdr:nvSpPr>
      <xdr:spPr>
        <a:xfrm>
          <a:off x="15430500" y="60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63137</xdr:rowOff>
    </xdr:from>
    <xdr:to>
      <xdr:col>85</xdr:col>
      <xdr:colOff>127000</xdr:colOff>
      <xdr:row>35</xdr:row>
      <xdr:rowOff>112123</xdr:rowOff>
    </xdr:to>
    <xdr:cxnSp macro="">
      <xdr:nvCxnSpPr>
        <xdr:cNvPr id="308" name="直線コネクタ 307">
          <a:extLst>
            <a:ext uri="{FF2B5EF4-FFF2-40B4-BE49-F238E27FC236}">
              <a16:creationId xmlns:a16="http://schemas.microsoft.com/office/drawing/2014/main" id="{F7E5D405-8451-4ECA-AEF0-25B76BE65C11}"/>
            </a:ext>
          </a:extLst>
        </xdr:cNvPr>
        <xdr:cNvCxnSpPr/>
      </xdr:nvCxnSpPr>
      <xdr:spPr>
        <a:xfrm>
          <a:off x="15481300" y="606388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134801</xdr:rowOff>
    </xdr:from>
    <xdr:to>
      <xdr:col>76</xdr:col>
      <xdr:colOff>165100</xdr:colOff>
      <xdr:row>35</xdr:row>
      <xdr:rowOff>64951</xdr:rowOff>
    </xdr:to>
    <xdr:sp macro="" textlink="">
      <xdr:nvSpPr>
        <xdr:cNvPr id="309" name="楕円 308">
          <a:extLst>
            <a:ext uri="{FF2B5EF4-FFF2-40B4-BE49-F238E27FC236}">
              <a16:creationId xmlns:a16="http://schemas.microsoft.com/office/drawing/2014/main" id="{BEE483C0-E23C-401F-B94A-5B34F8FD918E}"/>
            </a:ext>
          </a:extLst>
        </xdr:cNvPr>
        <xdr:cNvSpPr/>
      </xdr:nvSpPr>
      <xdr:spPr>
        <a:xfrm>
          <a:off x="14541500" y="596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14151</xdr:rowOff>
    </xdr:from>
    <xdr:to>
      <xdr:col>81</xdr:col>
      <xdr:colOff>50800</xdr:colOff>
      <xdr:row>35</xdr:row>
      <xdr:rowOff>63137</xdr:rowOff>
    </xdr:to>
    <xdr:cxnSp macro="">
      <xdr:nvCxnSpPr>
        <xdr:cNvPr id="310" name="直線コネクタ 309">
          <a:extLst>
            <a:ext uri="{FF2B5EF4-FFF2-40B4-BE49-F238E27FC236}">
              <a16:creationId xmlns:a16="http://schemas.microsoft.com/office/drawing/2014/main" id="{87E56ED8-9BC2-416D-AB8B-4FC41A8C4A36}"/>
            </a:ext>
          </a:extLst>
        </xdr:cNvPr>
        <xdr:cNvCxnSpPr/>
      </xdr:nvCxnSpPr>
      <xdr:spPr>
        <a:xfrm>
          <a:off x="14592300" y="601490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84183</xdr:rowOff>
    </xdr:from>
    <xdr:to>
      <xdr:col>72</xdr:col>
      <xdr:colOff>38100</xdr:colOff>
      <xdr:row>35</xdr:row>
      <xdr:rowOff>14333</xdr:rowOff>
    </xdr:to>
    <xdr:sp macro="" textlink="">
      <xdr:nvSpPr>
        <xdr:cNvPr id="311" name="楕円 310">
          <a:extLst>
            <a:ext uri="{FF2B5EF4-FFF2-40B4-BE49-F238E27FC236}">
              <a16:creationId xmlns:a16="http://schemas.microsoft.com/office/drawing/2014/main" id="{86543955-5964-4E0F-87DF-1603CC5FE0DB}"/>
            </a:ext>
          </a:extLst>
        </xdr:cNvPr>
        <xdr:cNvSpPr/>
      </xdr:nvSpPr>
      <xdr:spPr>
        <a:xfrm>
          <a:off x="13652500" y="591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134983</xdr:rowOff>
    </xdr:from>
    <xdr:to>
      <xdr:col>76</xdr:col>
      <xdr:colOff>114300</xdr:colOff>
      <xdr:row>35</xdr:row>
      <xdr:rowOff>14151</xdr:rowOff>
    </xdr:to>
    <xdr:cxnSp macro="">
      <xdr:nvCxnSpPr>
        <xdr:cNvPr id="312" name="直線コネクタ 311">
          <a:extLst>
            <a:ext uri="{FF2B5EF4-FFF2-40B4-BE49-F238E27FC236}">
              <a16:creationId xmlns:a16="http://schemas.microsoft.com/office/drawing/2014/main" id="{C374F164-396C-4AAA-9067-D5CDEF3BF79C}"/>
            </a:ext>
          </a:extLst>
        </xdr:cNvPr>
        <xdr:cNvCxnSpPr/>
      </xdr:nvCxnSpPr>
      <xdr:spPr>
        <a:xfrm>
          <a:off x="13703300" y="596428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35197</xdr:rowOff>
    </xdr:from>
    <xdr:to>
      <xdr:col>67</xdr:col>
      <xdr:colOff>101600</xdr:colOff>
      <xdr:row>34</xdr:row>
      <xdr:rowOff>136797</xdr:rowOff>
    </xdr:to>
    <xdr:sp macro="" textlink="">
      <xdr:nvSpPr>
        <xdr:cNvPr id="313" name="楕円 312">
          <a:extLst>
            <a:ext uri="{FF2B5EF4-FFF2-40B4-BE49-F238E27FC236}">
              <a16:creationId xmlns:a16="http://schemas.microsoft.com/office/drawing/2014/main" id="{89CB841B-DA7C-4CAE-B762-8184C498218C}"/>
            </a:ext>
          </a:extLst>
        </xdr:cNvPr>
        <xdr:cNvSpPr/>
      </xdr:nvSpPr>
      <xdr:spPr>
        <a:xfrm>
          <a:off x="127635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85997</xdr:rowOff>
    </xdr:from>
    <xdr:to>
      <xdr:col>71</xdr:col>
      <xdr:colOff>177800</xdr:colOff>
      <xdr:row>34</xdr:row>
      <xdr:rowOff>134983</xdr:rowOff>
    </xdr:to>
    <xdr:cxnSp macro="">
      <xdr:nvCxnSpPr>
        <xdr:cNvPr id="314" name="直線コネクタ 313">
          <a:extLst>
            <a:ext uri="{FF2B5EF4-FFF2-40B4-BE49-F238E27FC236}">
              <a16:creationId xmlns:a16="http://schemas.microsoft.com/office/drawing/2014/main" id="{A67322AF-85D8-4974-A668-5FF6A85D859B}"/>
            </a:ext>
          </a:extLst>
        </xdr:cNvPr>
        <xdr:cNvCxnSpPr/>
      </xdr:nvCxnSpPr>
      <xdr:spPr>
        <a:xfrm>
          <a:off x="12814300" y="591529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118127</xdr:rowOff>
    </xdr:from>
    <xdr:ext cx="405111" cy="259045"/>
    <xdr:sp macro="" textlink="">
      <xdr:nvSpPr>
        <xdr:cNvPr id="315" name="n_1aveValue【一般廃棄物処理施設】&#10;有形固定資産減価償却率">
          <a:extLst>
            <a:ext uri="{FF2B5EF4-FFF2-40B4-BE49-F238E27FC236}">
              <a16:creationId xmlns:a16="http://schemas.microsoft.com/office/drawing/2014/main" id="{D322F6B8-0B95-4340-A3E4-702EB888DAA7}"/>
            </a:ext>
          </a:extLst>
        </xdr:cNvPr>
        <xdr:cNvSpPr txBox="1"/>
      </xdr:nvSpPr>
      <xdr:spPr>
        <a:xfrm>
          <a:off x="15266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123026</xdr:rowOff>
    </xdr:from>
    <xdr:ext cx="405111" cy="259045"/>
    <xdr:sp macro="" textlink="">
      <xdr:nvSpPr>
        <xdr:cNvPr id="316" name="n_2aveValue【一般廃棄物処理施設】&#10;有形固定資産減価償却率">
          <a:extLst>
            <a:ext uri="{FF2B5EF4-FFF2-40B4-BE49-F238E27FC236}">
              <a16:creationId xmlns:a16="http://schemas.microsoft.com/office/drawing/2014/main" id="{F09D7528-65BA-43F9-905B-7F1F1EB82684}"/>
            </a:ext>
          </a:extLst>
        </xdr:cNvPr>
        <xdr:cNvSpPr txBox="1"/>
      </xdr:nvSpPr>
      <xdr:spPr>
        <a:xfrm>
          <a:off x="14389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78939</xdr:rowOff>
    </xdr:from>
    <xdr:ext cx="405111" cy="259045"/>
    <xdr:sp macro="" textlink="">
      <xdr:nvSpPr>
        <xdr:cNvPr id="317" name="n_3aveValue【一般廃棄物処理施設】&#10;有形固定資産減価償却率">
          <a:extLst>
            <a:ext uri="{FF2B5EF4-FFF2-40B4-BE49-F238E27FC236}">
              <a16:creationId xmlns:a16="http://schemas.microsoft.com/office/drawing/2014/main" id="{F8E9C638-32D8-427D-9C62-D706BA742E11}"/>
            </a:ext>
          </a:extLst>
        </xdr:cNvPr>
        <xdr:cNvSpPr txBox="1"/>
      </xdr:nvSpPr>
      <xdr:spPr>
        <a:xfrm>
          <a:off x="13500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44649</xdr:rowOff>
    </xdr:from>
    <xdr:ext cx="405111" cy="259045"/>
    <xdr:sp macro="" textlink="">
      <xdr:nvSpPr>
        <xdr:cNvPr id="318" name="n_4aveValue【一般廃棄物処理施設】&#10;有形固定資産減価償却率">
          <a:extLst>
            <a:ext uri="{FF2B5EF4-FFF2-40B4-BE49-F238E27FC236}">
              <a16:creationId xmlns:a16="http://schemas.microsoft.com/office/drawing/2014/main" id="{F17349F3-2B3C-463B-91C8-A4D65FD1B2BE}"/>
            </a:ext>
          </a:extLst>
        </xdr:cNvPr>
        <xdr:cNvSpPr txBox="1"/>
      </xdr:nvSpPr>
      <xdr:spPr>
        <a:xfrm>
          <a:off x="12611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130464</xdr:rowOff>
    </xdr:from>
    <xdr:ext cx="405111" cy="259045"/>
    <xdr:sp macro="" textlink="">
      <xdr:nvSpPr>
        <xdr:cNvPr id="319" name="n_1mainValue【一般廃棄物処理施設】&#10;有形固定資産減価償却率">
          <a:extLst>
            <a:ext uri="{FF2B5EF4-FFF2-40B4-BE49-F238E27FC236}">
              <a16:creationId xmlns:a16="http://schemas.microsoft.com/office/drawing/2014/main" id="{67BE9CA9-86B9-4C04-8BE6-FEECCB279AD2}"/>
            </a:ext>
          </a:extLst>
        </xdr:cNvPr>
        <xdr:cNvSpPr txBox="1"/>
      </xdr:nvSpPr>
      <xdr:spPr>
        <a:xfrm>
          <a:off x="15266044" y="578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81478</xdr:rowOff>
    </xdr:from>
    <xdr:ext cx="405111" cy="259045"/>
    <xdr:sp macro="" textlink="">
      <xdr:nvSpPr>
        <xdr:cNvPr id="320" name="n_2mainValue【一般廃棄物処理施設】&#10;有形固定資産減価償却率">
          <a:extLst>
            <a:ext uri="{FF2B5EF4-FFF2-40B4-BE49-F238E27FC236}">
              <a16:creationId xmlns:a16="http://schemas.microsoft.com/office/drawing/2014/main" id="{AB4BFFEE-71E1-40D3-AB0C-C85B7657052A}"/>
            </a:ext>
          </a:extLst>
        </xdr:cNvPr>
        <xdr:cNvSpPr txBox="1"/>
      </xdr:nvSpPr>
      <xdr:spPr>
        <a:xfrm>
          <a:off x="14389744" y="573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30860</xdr:rowOff>
    </xdr:from>
    <xdr:ext cx="405111" cy="259045"/>
    <xdr:sp macro="" textlink="">
      <xdr:nvSpPr>
        <xdr:cNvPr id="321" name="n_3mainValue【一般廃棄物処理施設】&#10;有形固定資産減価償却率">
          <a:extLst>
            <a:ext uri="{FF2B5EF4-FFF2-40B4-BE49-F238E27FC236}">
              <a16:creationId xmlns:a16="http://schemas.microsoft.com/office/drawing/2014/main" id="{3A76B179-A1E5-41BD-B7C7-B439503E7C69}"/>
            </a:ext>
          </a:extLst>
        </xdr:cNvPr>
        <xdr:cNvSpPr txBox="1"/>
      </xdr:nvSpPr>
      <xdr:spPr>
        <a:xfrm>
          <a:off x="13500744" y="5688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153324</xdr:rowOff>
    </xdr:from>
    <xdr:ext cx="405111" cy="259045"/>
    <xdr:sp macro="" textlink="">
      <xdr:nvSpPr>
        <xdr:cNvPr id="322" name="n_4mainValue【一般廃棄物処理施設】&#10;有形固定資産減価償却率">
          <a:extLst>
            <a:ext uri="{FF2B5EF4-FFF2-40B4-BE49-F238E27FC236}">
              <a16:creationId xmlns:a16="http://schemas.microsoft.com/office/drawing/2014/main" id="{1F266D45-FB99-47F5-B73E-635CD99369BA}"/>
            </a:ext>
          </a:extLst>
        </xdr:cNvPr>
        <xdr:cNvSpPr txBox="1"/>
      </xdr:nvSpPr>
      <xdr:spPr>
        <a:xfrm>
          <a:off x="12611744" y="563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3" name="正方形/長方形 322">
          <a:extLst>
            <a:ext uri="{FF2B5EF4-FFF2-40B4-BE49-F238E27FC236}">
              <a16:creationId xmlns:a16="http://schemas.microsoft.com/office/drawing/2014/main" id="{84D63EBB-79A3-4AB0-BA6C-EE3151993E5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4" name="正方形/長方形 323">
          <a:extLst>
            <a:ext uri="{FF2B5EF4-FFF2-40B4-BE49-F238E27FC236}">
              <a16:creationId xmlns:a16="http://schemas.microsoft.com/office/drawing/2014/main" id="{09B24831-664E-470D-B2F0-8CC94751DE5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5" name="正方形/長方形 324">
          <a:extLst>
            <a:ext uri="{FF2B5EF4-FFF2-40B4-BE49-F238E27FC236}">
              <a16:creationId xmlns:a16="http://schemas.microsoft.com/office/drawing/2014/main" id="{00B57331-29C9-45FA-AFFE-CB3ECCCE691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6" name="正方形/長方形 325">
          <a:extLst>
            <a:ext uri="{FF2B5EF4-FFF2-40B4-BE49-F238E27FC236}">
              <a16:creationId xmlns:a16="http://schemas.microsoft.com/office/drawing/2014/main" id="{A819F156-242A-4E94-B27A-881EFFF7DF6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7" name="正方形/長方形 326">
          <a:extLst>
            <a:ext uri="{FF2B5EF4-FFF2-40B4-BE49-F238E27FC236}">
              <a16:creationId xmlns:a16="http://schemas.microsoft.com/office/drawing/2014/main" id="{DA473092-3E57-4B8F-9F03-8CE0D8B6C19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8" name="正方形/長方形 327">
          <a:extLst>
            <a:ext uri="{FF2B5EF4-FFF2-40B4-BE49-F238E27FC236}">
              <a16:creationId xmlns:a16="http://schemas.microsoft.com/office/drawing/2014/main" id="{07ED9AD3-DB9C-4AE4-ADCB-7CCD5F15AB6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9" name="正方形/長方形 328">
          <a:extLst>
            <a:ext uri="{FF2B5EF4-FFF2-40B4-BE49-F238E27FC236}">
              <a16:creationId xmlns:a16="http://schemas.microsoft.com/office/drawing/2014/main" id="{DDDFE456-2137-434B-9841-5CDB9503F6D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0" name="正方形/長方形 329">
          <a:extLst>
            <a:ext uri="{FF2B5EF4-FFF2-40B4-BE49-F238E27FC236}">
              <a16:creationId xmlns:a16="http://schemas.microsoft.com/office/drawing/2014/main" id="{B2D33730-7C6A-4E1F-8587-D1414628F8D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1" name="テキスト ボックス 330">
          <a:extLst>
            <a:ext uri="{FF2B5EF4-FFF2-40B4-BE49-F238E27FC236}">
              <a16:creationId xmlns:a16="http://schemas.microsoft.com/office/drawing/2014/main" id="{6912F423-A803-4F17-9EC1-4CB1339DFEB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2" name="直線コネクタ 331">
          <a:extLst>
            <a:ext uri="{FF2B5EF4-FFF2-40B4-BE49-F238E27FC236}">
              <a16:creationId xmlns:a16="http://schemas.microsoft.com/office/drawing/2014/main" id="{8FD13770-0E8F-4E17-86D9-81714FBEABB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33" name="直線コネクタ 332">
          <a:extLst>
            <a:ext uri="{FF2B5EF4-FFF2-40B4-BE49-F238E27FC236}">
              <a16:creationId xmlns:a16="http://schemas.microsoft.com/office/drawing/2014/main" id="{F31EF4A1-DA39-4E9E-BEEE-E45B76767A38}"/>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34" name="テキスト ボックス 333">
          <a:extLst>
            <a:ext uri="{FF2B5EF4-FFF2-40B4-BE49-F238E27FC236}">
              <a16:creationId xmlns:a16="http://schemas.microsoft.com/office/drawing/2014/main" id="{9DD6650A-79A1-4975-8FAD-88CB8750F9EA}"/>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35" name="直線コネクタ 334">
          <a:extLst>
            <a:ext uri="{FF2B5EF4-FFF2-40B4-BE49-F238E27FC236}">
              <a16:creationId xmlns:a16="http://schemas.microsoft.com/office/drawing/2014/main" id="{2FA4B9E1-6018-4E1F-B6E3-D54594403149}"/>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36" name="テキスト ボックス 335">
          <a:extLst>
            <a:ext uri="{FF2B5EF4-FFF2-40B4-BE49-F238E27FC236}">
              <a16:creationId xmlns:a16="http://schemas.microsoft.com/office/drawing/2014/main" id="{5B38B12C-05D7-420A-A8B1-18180AC0ECB1}"/>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37" name="直線コネクタ 336">
          <a:extLst>
            <a:ext uri="{FF2B5EF4-FFF2-40B4-BE49-F238E27FC236}">
              <a16:creationId xmlns:a16="http://schemas.microsoft.com/office/drawing/2014/main" id="{49B78B43-7346-439A-A41C-01ED3D2FD0DB}"/>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38" name="テキスト ボックス 337">
          <a:extLst>
            <a:ext uri="{FF2B5EF4-FFF2-40B4-BE49-F238E27FC236}">
              <a16:creationId xmlns:a16="http://schemas.microsoft.com/office/drawing/2014/main" id="{FE3674E6-87E1-42D2-8D0A-7AA9A34BE0D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39" name="直線コネクタ 338">
          <a:extLst>
            <a:ext uri="{FF2B5EF4-FFF2-40B4-BE49-F238E27FC236}">
              <a16:creationId xmlns:a16="http://schemas.microsoft.com/office/drawing/2014/main" id="{9F40C340-D5F4-491A-9125-6045F727F5D7}"/>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40" name="テキスト ボックス 339">
          <a:extLst>
            <a:ext uri="{FF2B5EF4-FFF2-40B4-BE49-F238E27FC236}">
              <a16:creationId xmlns:a16="http://schemas.microsoft.com/office/drawing/2014/main" id="{554334C2-29CA-4D10-BFE0-B79EBE132555}"/>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41" name="直線コネクタ 340">
          <a:extLst>
            <a:ext uri="{FF2B5EF4-FFF2-40B4-BE49-F238E27FC236}">
              <a16:creationId xmlns:a16="http://schemas.microsoft.com/office/drawing/2014/main" id="{F74CA243-03D4-463A-8B9A-65810B32734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42" name="テキスト ボックス 341">
          <a:extLst>
            <a:ext uri="{FF2B5EF4-FFF2-40B4-BE49-F238E27FC236}">
              <a16:creationId xmlns:a16="http://schemas.microsoft.com/office/drawing/2014/main" id="{EAE61104-F6EC-4A57-9133-CC2F26A2AFB6}"/>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43" name="直線コネクタ 342">
          <a:extLst>
            <a:ext uri="{FF2B5EF4-FFF2-40B4-BE49-F238E27FC236}">
              <a16:creationId xmlns:a16="http://schemas.microsoft.com/office/drawing/2014/main" id="{FF136416-5CE8-4173-A0AC-F871D6D50F45}"/>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44" name="テキスト ボックス 343">
          <a:extLst>
            <a:ext uri="{FF2B5EF4-FFF2-40B4-BE49-F238E27FC236}">
              <a16:creationId xmlns:a16="http://schemas.microsoft.com/office/drawing/2014/main" id="{E360EB9D-D792-457A-B197-8B626BDA8911}"/>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5" name="直線コネクタ 344">
          <a:extLst>
            <a:ext uri="{FF2B5EF4-FFF2-40B4-BE49-F238E27FC236}">
              <a16:creationId xmlns:a16="http://schemas.microsoft.com/office/drawing/2014/main" id="{35DEB579-CA9E-4B6F-AE25-A06FD644DCB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46" name="テキスト ボックス 345">
          <a:extLst>
            <a:ext uri="{FF2B5EF4-FFF2-40B4-BE49-F238E27FC236}">
              <a16:creationId xmlns:a16="http://schemas.microsoft.com/office/drawing/2014/main" id="{5512D8BA-D62D-4B30-9633-807DB1F5466B}"/>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7" name="【一般廃棄物処理施設】&#10;一人当たり有形固定資産（償却資産）額グラフ枠">
          <a:extLst>
            <a:ext uri="{FF2B5EF4-FFF2-40B4-BE49-F238E27FC236}">
              <a16:creationId xmlns:a16="http://schemas.microsoft.com/office/drawing/2014/main" id="{F357885C-59B5-45D7-924F-E8C21643ECA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348" name="直線コネクタ 347">
          <a:extLst>
            <a:ext uri="{FF2B5EF4-FFF2-40B4-BE49-F238E27FC236}">
              <a16:creationId xmlns:a16="http://schemas.microsoft.com/office/drawing/2014/main" id="{6913F6D8-F0D0-4BBE-8DCC-99BE5F85E8D8}"/>
            </a:ext>
          </a:extLst>
        </xdr:cNvPr>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349" name="【一般廃棄物処理施設】&#10;一人当たり有形固定資産（償却資産）額最小値テキスト">
          <a:extLst>
            <a:ext uri="{FF2B5EF4-FFF2-40B4-BE49-F238E27FC236}">
              <a16:creationId xmlns:a16="http://schemas.microsoft.com/office/drawing/2014/main" id="{924E81E8-C266-4E59-A2FB-06838A9E392E}"/>
            </a:ext>
          </a:extLst>
        </xdr:cNvPr>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350" name="直線コネクタ 349">
          <a:extLst>
            <a:ext uri="{FF2B5EF4-FFF2-40B4-BE49-F238E27FC236}">
              <a16:creationId xmlns:a16="http://schemas.microsoft.com/office/drawing/2014/main" id="{B490728E-8049-49F3-8BBA-F2866317BBF9}"/>
            </a:ext>
          </a:extLst>
        </xdr:cNvPr>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351" name="【一般廃棄物処理施設】&#10;一人当たり有形固定資産（償却資産）額最大値テキスト">
          <a:extLst>
            <a:ext uri="{FF2B5EF4-FFF2-40B4-BE49-F238E27FC236}">
              <a16:creationId xmlns:a16="http://schemas.microsoft.com/office/drawing/2014/main" id="{39188F36-D8C5-40B6-A396-1CA8B1EEB996}"/>
            </a:ext>
          </a:extLst>
        </xdr:cNvPr>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352" name="直線コネクタ 351">
          <a:extLst>
            <a:ext uri="{FF2B5EF4-FFF2-40B4-BE49-F238E27FC236}">
              <a16:creationId xmlns:a16="http://schemas.microsoft.com/office/drawing/2014/main" id="{B5527CC6-2F7B-4217-8AC6-26542D432804}"/>
            </a:ext>
          </a:extLst>
        </xdr:cNvPr>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846</xdr:rowOff>
    </xdr:from>
    <xdr:ext cx="599010" cy="259045"/>
    <xdr:sp macro="" textlink="">
      <xdr:nvSpPr>
        <xdr:cNvPr id="353" name="【一般廃棄物処理施設】&#10;一人当たり有形固定資産（償却資産）額平均値テキスト">
          <a:extLst>
            <a:ext uri="{FF2B5EF4-FFF2-40B4-BE49-F238E27FC236}">
              <a16:creationId xmlns:a16="http://schemas.microsoft.com/office/drawing/2014/main" id="{C94BA7C8-0089-4191-A50A-7BCDDB55C99E}"/>
            </a:ext>
          </a:extLst>
        </xdr:cNvPr>
        <xdr:cNvSpPr txBox="1"/>
      </xdr:nvSpPr>
      <xdr:spPr>
        <a:xfrm>
          <a:off x="22199600" y="7030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354" name="フローチャート: 判断 353">
          <a:extLst>
            <a:ext uri="{FF2B5EF4-FFF2-40B4-BE49-F238E27FC236}">
              <a16:creationId xmlns:a16="http://schemas.microsoft.com/office/drawing/2014/main" id="{C56148B5-5693-4012-87F5-0359E6ABCE31}"/>
            </a:ext>
          </a:extLst>
        </xdr:cNvPr>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355" name="フローチャート: 判断 354">
          <a:extLst>
            <a:ext uri="{FF2B5EF4-FFF2-40B4-BE49-F238E27FC236}">
              <a16:creationId xmlns:a16="http://schemas.microsoft.com/office/drawing/2014/main" id="{2CA0232B-2291-4EEB-8DA2-BC5D5D06584D}"/>
            </a:ext>
          </a:extLst>
        </xdr:cNvPr>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356" name="フローチャート: 判断 355">
          <a:extLst>
            <a:ext uri="{FF2B5EF4-FFF2-40B4-BE49-F238E27FC236}">
              <a16:creationId xmlns:a16="http://schemas.microsoft.com/office/drawing/2014/main" id="{4A0C024D-DEE7-4E60-83C7-7701D64670A8}"/>
            </a:ext>
          </a:extLst>
        </xdr:cNvPr>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357" name="フローチャート: 判断 356">
          <a:extLst>
            <a:ext uri="{FF2B5EF4-FFF2-40B4-BE49-F238E27FC236}">
              <a16:creationId xmlns:a16="http://schemas.microsoft.com/office/drawing/2014/main" id="{7513DE57-BD6D-40E4-80EB-A65241DBE265}"/>
            </a:ext>
          </a:extLst>
        </xdr:cNvPr>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358" name="フローチャート: 判断 357">
          <a:extLst>
            <a:ext uri="{FF2B5EF4-FFF2-40B4-BE49-F238E27FC236}">
              <a16:creationId xmlns:a16="http://schemas.microsoft.com/office/drawing/2014/main" id="{E451474F-E6D9-4110-9C33-76D420DCA613}"/>
            </a:ext>
          </a:extLst>
        </xdr:cNvPr>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48948790-4F19-460B-91EF-B0339484300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9B4B8D2E-B8FC-4F31-A967-B7EBC9D15F7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A8377F0F-D5D5-4605-AC40-4F16FDF4487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0A17E158-2CC7-4345-9F28-B9E4C95303C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4B7AD5AE-4A45-4664-A470-089DCC963BB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81828</xdr:rowOff>
    </xdr:from>
    <xdr:to>
      <xdr:col>116</xdr:col>
      <xdr:colOff>114300</xdr:colOff>
      <xdr:row>40</xdr:row>
      <xdr:rowOff>11978</xdr:rowOff>
    </xdr:to>
    <xdr:sp macro="" textlink="">
      <xdr:nvSpPr>
        <xdr:cNvPr id="364" name="楕円 363">
          <a:extLst>
            <a:ext uri="{FF2B5EF4-FFF2-40B4-BE49-F238E27FC236}">
              <a16:creationId xmlns:a16="http://schemas.microsoft.com/office/drawing/2014/main" id="{0B956120-41F7-4F0E-89C7-E880D4789AA2}"/>
            </a:ext>
          </a:extLst>
        </xdr:cNvPr>
        <xdr:cNvSpPr/>
      </xdr:nvSpPr>
      <xdr:spPr>
        <a:xfrm>
          <a:off x="22110700" y="676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104705</xdr:rowOff>
    </xdr:from>
    <xdr:ext cx="599010" cy="259045"/>
    <xdr:sp macro="" textlink="">
      <xdr:nvSpPr>
        <xdr:cNvPr id="365" name="【一般廃棄物処理施設】&#10;一人当たり有形固定資産（償却資産）額該当値テキスト">
          <a:extLst>
            <a:ext uri="{FF2B5EF4-FFF2-40B4-BE49-F238E27FC236}">
              <a16:creationId xmlns:a16="http://schemas.microsoft.com/office/drawing/2014/main" id="{46877FA7-A2C6-4C1C-AEE8-B570D7C59D44}"/>
            </a:ext>
          </a:extLst>
        </xdr:cNvPr>
        <xdr:cNvSpPr txBox="1"/>
      </xdr:nvSpPr>
      <xdr:spPr>
        <a:xfrm>
          <a:off x="22199600" y="661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85685</xdr:rowOff>
    </xdr:from>
    <xdr:to>
      <xdr:col>112</xdr:col>
      <xdr:colOff>38100</xdr:colOff>
      <xdr:row>40</xdr:row>
      <xdr:rowOff>15835</xdr:rowOff>
    </xdr:to>
    <xdr:sp macro="" textlink="">
      <xdr:nvSpPr>
        <xdr:cNvPr id="366" name="楕円 365">
          <a:extLst>
            <a:ext uri="{FF2B5EF4-FFF2-40B4-BE49-F238E27FC236}">
              <a16:creationId xmlns:a16="http://schemas.microsoft.com/office/drawing/2014/main" id="{E2C258C2-52D0-45CF-961D-FAB3E6DCE020}"/>
            </a:ext>
          </a:extLst>
        </xdr:cNvPr>
        <xdr:cNvSpPr/>
      </xdr:nvSpPr>
      <xdr:spPr>
        <a:xfrm>
          <a:off x="21272500" y="677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132628</xdr:rowOff>
    </xdr:from>
    <xdr:to>
      <xdr:col>116</xdr:col>
      <xdr:colOff>63500</xdr:colOff>
      <xdr:row>39</xdr:row>
      <xdr:rowOff>136485</xdr:rowOff>
    </xdr:to>
    <xdr:cxnSp macro="">
      <xdr:nvCxnSpPr>
        <xdr:cNvPr id="367" name="直線コネクタ 366">
          <a:extLst>
            <a:ext uri="{FF2B5EF4-FFF2-40B4-BE49-F238E27FC236}">
              <a16:creationId xmlns:a16="http://schemas.microsoft.com/office/drawing/2014/main" id="{5F6704BD-9235-4E62-B26E-6F65954BA0D4}"/>
            </a:ext>
          </a:extLst>
        </xdr:cNvPr>
        <xdr:cNvCxnSpPr/>
      </xdr:nvCxnSpPr>
      <xdr:spPr>
        <a:xfrm flipV="1">
          <a:off x="21323300" y="6819178"/>
          <a:ext cx="838200" cy="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84610</xdr:rowOff>
    </xdr:from>
    <xdr:to>
      <xdr:col>107</xdr:col>
      <xdr:colOff>101600</xdr:colOff>
      <xdr:row>40</xdr:row>
      <xdr:rowOff>14760</xdr:rowOff>
    </xdr:to>
    <xdr:sp macro="" textlink="">
      <xdr:nvSpPr>
        <xdr:cNvPr id="368" name="楕円 367">
          <a:extLst>
            <a:ext uri="{FF2B5EF4-FFF2-40B4-BE49-F238E27FC236}">
              <a16:creationId xmlns:a16="http://schemas.microsoft.com/office/drawing/2014/main" id="{8BE435E0-B293-47B9-B6E9-4BD9308AFB24}"/>
            </a:ext>
          </a:extLst>
        </xdr:cNvPr>
        <xdr:cNvSpPr/>
      </xdr:nvSpPr>
      <xdr:spPr>
        <a:xfrm>
          <a:off x="20383500" y="677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135410</xdr:rowOff>
    </xdr:from>
    <xdr:to>
      <xdr:col>111</xdr:col>
      <xdr:colOff>177800</xdr:colOff>
      <xdr:row>39</xdr:row>
      <xdr:rowOff>136485</xdr:rowOff>
    </xdr:to>
    <xdr:cxnSp macro="">
      <xdr:nvCxnSpPr>
        <xdr:cNvPr id="369" name="直線コネクタ 368">
          <a:extLst>
            <a:ext uri="{FF2B5EF4-FFF2-40B4-BE49-F238E27FC236}">
              <a16:creationId xmlns:a16="http://schemas.microsoft.com/office/drawing/2014/main" id="{5481DDD7-F6F0-487D-B154-76333472CCDE}"/>
            </a:ext>
          </a:extLst>
        </xdr:cNvPr>
        <xdr:cNvCxnSpPr/>
      </xdr:nvCxnSpPr>
      <xdr:spPr>
        <a:xfrm>
          <a:off x="20434300" y="6821960"/>
          <a:ext cx="8890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87969</xdr:rowOff>
    </xdr:from>
    <xdr:to>
      <xdr:col>102</xdr:col>
      <xdr:colOff>165100</xdr:colOff>
      <xdr:row>40</xdr:row>
      <xdr:rowOff>18119</xdr:rowOff>
    </xdr:to>
    <xdr:sp macro="" textlink="">
      <xdr:nvSpPr>
        <xdr:cNvPr id="370" name="楕円 369">
          <a:extLst>
            <a:ext uri="{FF2B5EF4-FFF2-40B4-BE49-F238E27FC236}">
              <a16:creationId xmlns:a16="http://schemas.microsoft.com/office/drawing/2014/main" id="{6DEF88AB-FEB8-467A-9CD9-DE9DE420B60E}"/>
            </a:ext>
          </a:extLst>
        </xdr:cNvPr>
        <xdr:cNvSpPr/>
      </xdr:nvSpPr>
      <xdr:spPr>
        <a:xfrm>
          <a:off x="19494500" y="67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135410</xdr:rowOff>
    </xdr:from>
    <xdr:to>
      <xdr:col>107</xdr:col>
      <xdr:colOff>50800</xdr:colOff>
      <xdr:row>39</xdr:row>
      <xdr:rowOff>138769</xdr:rowOff>
    </xdr:to>
    <xdr:cxnSp macro="">
      <xdr:nvCxnSpPr>
        <xdr:cNvPr id="371" name="直線コネクタ 370">
          <a:extLst>
            <a:ext uri="{FF2B5EF4-FFF2-40B4-BE49-F238E27FC236}">
              <a16:creationId xmlns:a16="http://schemas.microsoft.com/office/drawing/2014/main" id="{F7E7E12D-F7FA-4E18-AF91-CCB89632705E}"/>
            </a:ext>
          </a:extLst>
        </xdr:cNvPr>
        <xdr:cNvCxnSpPr/>
      </xdr:nvCxnSpPr>
      <xdr:spPr>
        <a:xfrm flipV="1">
          <a:off x="19545300" y="6821960"/>
          <a:ext cx="889000" cy="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93658</xdr:rowOff>
    </xdr:from>
    <xdr:to>
      <xdr:col>98</xdr:col>
      <xdr:colOff>38100</xdr:colOff>
      <xdr:row>40</xdr:row>
      <xdr:rowOff>23808</xdr:rowOff>
    </xdr:to>
    <xdr:sp macro="" textlink="">
      <xdr:nvSpPr>
        <xdr:cNvPr id="372" name="楕円 371">
          <a:extLst>
            <a:ext uri="{FF2B5EF4-FFF2-40B4-BE49-F238E27FC236}">
              <a16:creationId xmlns:a16="http://schemas.microsoft.com/office/drawing/2014/main" id="{28384F61-49F8-430C-9124-602BB1C71399}"/>
            </a:ext>
          </a:extLst>
        </xdr:cNvPr>
        <xdr:cNvSpPr/>
      </xdr:nvSpPr>
      <xdr:spPr>
        <a:xfrm>
          <a:off x="18605500" y="678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138769</xdr:rowOff>
    </xdr:from>
    <xdr:to>
      <xdr:col>102</xdr:col>
      <xdr:colOff>114300</xdr:colOff>
      <xdr:row>39</xdr:row>
      <xdr:rowOff>144458</xdr:rowOff>
    </xdr:to>
    <xdr:cxnSp macro="">
      <xdr:nvCxnSpPr>
        <xdr:cNvPr id="373" name="直線コネクタ 372">
          <a:extLst>
            <a:ext uri="{FF2B5EF4-FFF2-40B4-BE49-F238E27FC236}">
              <a16:creationId xmlns:a16="http://schemas.microsoft.com/office/drawing/2014/main" id="{84E51903-214C-4BFA-A90E-2DCF68D4E7A3}"/>
            </a:ext>
          </a:extLst>
        </xdr:cNvPr>
        <xdr:cNvCxnSpPr/>
      </xdr:nvCxnSpPr>
      <xdr:spPr>
        <a:xfrm flipV="1">
          <a:off x="18656300" y="6825319"/>
          <a:ext cx="889000" cy="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133501</xdr:rowOff>
    </xdr:from>
    <xdr:ext cx="599010" cy="259045"/>
    <xdr:sp macro="" textlink="">
      <xdr:nvSpPr>
        <xdr:cNvPr id="374" name="n_1aveValue【一般廃棄物処理施設】&#10;一人当たり有形固定資産（償却資産）額">
          <a:extLst>
            <a:ext uri="{FF2B5EF4-FFF2-40B4-BE49-F238E27FC236}">
              <a16:creationId xmlns:a16="http://schemas.microsoft.com/office/drawing/2014/main" id="{314E3B73-45ED-413D-B7B3-77408FD6877F}"/>
            </a:ext>
          </a:extLst>
        </xdr:cNvPr>
        <xdr:cNvSpPr txBox="1"/>
      </xdr:nvSpPr>
      <xdr:spPr>
        <a:xfrm>
          <a:off x="21011095" y="716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134149</xdr:rowOff>
    </xdr:from>
    <xdr:ext cx="599010" cy="259045"/>
    <xdr:sp macro="" textlink="">
      <xdr:nvSpPr>
        <xdr:cNvPr id="375" name="n_2aveValue【一般廃棄物処理施設】&#10;一人当たり有形固定資産（償却資産）額">
          <a:extLst>
            <a:ext uri="{FF2B5EF4-FFF2-40B4-BE49-F238E27FC236}">
              <a16:creationId xmlns:a16="http://schemas.microsoft.com/office/drawing/2014/main" id="{912372CC-2E8F-4266-A77E-2480AEF2409F}"/>
            </a:ext>
          </a:extLst>
        </xdr:cNvPr>
        <xdr:cNvSpPr txBox="1"/>
      </xdr:nvSpPr>
      <xdr:spPr>
        <a:xfrm>
          <a:off x="20134795" y="716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142018</xdr:rowOff>
    </xdr:from>
    <xdr:ext cx="599010" cy="259045"/>
    <xdr:sp macro="" textlink="">
      <xdr:nvSpPr>
        <xdr:cNvPr id="376" name="n_3aveValue【一般廃棄物処理施設】&#10;一人当たり有形固定資産（償却資産）額">
          <a:extLst>
            <a:ext uri="{FF2B5EF4-FFF2-40B4-BE49-F238E27FC236}">
              <a16:creationId xmlns:a16="http://schemas.microsoft.com/office/drawing/2014/main" id="{FAC9BCC1-3226-4DAE-87CB-5D8D4020AFD2}"/>
            </a:ext>
          </a:extLst>
        </xdr:cNvPr>
        <xdr:cNvSpPr txBox="1"/>
      </xdr:nvSpPr>
      <xdr:spPr>
        <a:xfrm>
          <a:off x="192457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154240</xdr:rowOff>
    </xdr:from>
    <xdr:ext cx="599010" cy="259045"/>
    <xdr:sp macro="" textlink="">
      <xdr:nvSpPr>
        <xdr:cNvPr id="377" name="n_4aveValue【一般廃棄物処理施設】&#10;一人当たり有形固定資産（償却資産）額">
          <a:extLst>
            <a:ext uri="{FF2B5EF4-FFF2-40B4-BE49-F238E27FC236}">
              <a16:creationId xmlns:a16="http://schemas.microsoft.com/office/drawing/2014/main" id="{09CD65F2-140E-4516-A427-7E655336DDC6}"/>
            </a:ext>
          </a:extLst>
        </xdr:cNvPr>
        <xdr:cNvSpPr txBox="1"/>
      </xdr:nvSpPr>
      <xdr:spPr>
        <a:xfrm>
          <a:off x="18356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32362</xdr:rowOff>
    </xdr:from>
    <xdr:ext cx="599010" cy="259045"/>
    <xdr:sp macro="" textlink="">
      <xdr:nvSpPr>
        <xdr:cNvPr id="378" name="n_1mainValue【一般廃棄物処理施設】&#10;一人当たり有形固定資産（償却資産）額">
          <a:extLst>
            <a:ext uri="{FF2B5EF4-FFF2-40B4-BE49-F238E27FC236}">
              <a16:creationId xmlns:a16="http://schemas.microsoft.com/office/drawing/2014/main" id="{8AC54A90-8EE8-483A-BC6D-1F3C699E01CB}"/>
            </a:ext>
          </a:extLst>
        </xdr:cNvPr>
        <xdr:cNvSpPr txBox="1"/>
      </xdr:nvSpPr>
      <xdr:spPr>
        <a:xfrm>
          <a:off x="21011095" y="6547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31287</xdr:rowOff>
    </xdr:from>
    <xdr:ext cx="599010" cy="259045"/>
    <xdr:sp macro="" textlink="">
      <xdr:nvSpPr>
        <xdr:cNvPr id="379" name="n_2mainValue【一般廃棄物処理施設】&#10;一人当たり有形固定資産（償却資産）額">
          <a:extLst>
            <a:ext uri="{FF2B5EF4-FFF2-40B4-BE49-F238E27FC236}">
              <a16:creationId xmlns:a16="http://schemas.microsoft.com/office/drawing/2014/main" id="{49C716DF-B98E-4D92-A27D-B1878F179548}"/>
            </a:ext>
          </a:extLst>
        </xdr:cNvPr>
        <xdr:cNvSpPr txBox="1"/>
      </xdr:nvSpPr>
      <xdr:spPr>
        <a:xfrm>
          <a:off x="20134795" y="6546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34646</xdr:rowOff>
    </xdr:from>
    <xdr:ext cx="599010" cy="259045"/>
    <xdr:sp macro="" textlink="">
      <xdr:nvSpPr>
        <xdr:cNvPr id="380" name="n_3mainValue【一般廃棄物処理施設】&#10;一人当たり有形固定資産（償却資産）額">
          <a:extLst>
            <a:ext uri="{FF2B5EF4-FFF2-40B4-BE49-F238E27FC236}">
              <a16:creationId xmlns:a16="http://schemas.microsoft.com/office/drawing/2014/main" id="{F7C58C27-B5B6-4F6A-A2D3-486D6D1A0917}"/>
            </a:ext>
          </a:extLst>
        </xdr:cNvPr>
        <xdr:cNvSpPr txBox="1"/>
      </xdr:nvSpPr>
      <xdr:spPr>
        <a:xfrm>
          <a:off x="19245795" y="654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40335</xdr:rowOff>
    </xdr:from>
    <xdr:ext cx="599010" cy="259045"/>
    <xdr:sp macro="" textlink="">
      <xdr:nvSpPr>
        <xdr:cNvPr id="381" name="n_4mainValue【一般廃棄物処理施設】&#10;一人当たり有形固定資産（償却資産）額">
          <a:extLst>
            <a:ext uri="{FF2B5EF4-FFF2-40B4-BE49-F238E27FC236}">
              <a16:creationId xmlns:a16="http://schemas.microsoft.com/office/drawing/2014/main" id="{CEE4987D-67DE-4885-A3BF-B61084875FC8}"/>
            </a:ext>
          </a:extLst>
        </xdr:cNvPr>
        <xdr:cNvSpPr txBox="1"/>
      </xdr:nvSpPr>
      <xdr:spPr>
        <a:xfrm>
          <a:off x="18356795" y="655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a:extLst>
            <a:ext uri="{FF2B5EF4-FFF2-40B4-BE49-F238E27FC236}">
              <a16:creationId xmlns:a16="http://schemas.microsoft.com/office/drawing/2014/main" id="{81D9524B-B454-49C5-8EC4-8ACC529EA68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a:extLst>
            <a:ext uri="{FF2B5EF4-FFF2-40B4-BE49-F238E27FC236}">
              <a16:creationId xmlns:a16="http://schemas.microsoft.com/office/drawing/2014/main" id="{4BB4E9DB-AF97-4219-9F5B-699E096E1D4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a:extLst>
            <a:ext uri="{FF2B5EF4-FFF2-40B4-BE49-F238E27FC236}">
              <a16:creationId xmlns:a16="http://schemas.microsoft.com/office/drawing/2014/main" id="{FE03A551-6046-4210-87D2-E1A54BED8EB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a:extLst>
            <a:ext uri="{FF2B5EF4-FFF2-40B4-BE49-F238E27FC236}">
              <a16:creationId xmlns:a16="http://schemas.microsoft.com/office/drawing/2014/main" id="{DB4BB532-C738-4CD2-ADE6-E6CA0395DFB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a:extLst>
            <a:ext uri="{FF2B5EF4-FFF2-40B4-BE49-F238E27FC236}">
              <a16:creationId xmlns:a16="http://schemas.microsoft.com/office/drawing/2014/main" id="{01E70609-EC67-4AD2-ADF5-878E64C1021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a:extLst>
            <a:ext uri="{FF2B5EF4-FFF2-40B4-BE49-F238E27FC236}">
              <a16:creationId xmlns:a16="http://schemas.microsoft.com/office/drawing/2014/main" id="{487CC4A6-559B-4A0C-8E9D-1833AF60F75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a:extLst>
            <a:ext uri="{FF2B5EF4-FFF2-40B4-BE49-F238E27FC236}">
              <a16:creationId xmlns:a16="http://schemas.microsoft.com/office/drawing/2014/main" id="{BF3FFF41-BB4C-4D2A-8951-505B38EDE57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a:extLst>
            <a:ext uri="{FF2B5EF4-FFF2-40B4-BE49-F238E27FC236}">
              <a16:creationId xmlns:a16="http://schemas.microsoft.com/office/drawing/2014/main" id="{9B91EB3B-CC1F-43DB-A264-15961738FA48}"/>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90" name="正方形/長方形 389">
          <a:extLst>
            <a:ext uri="{FF2B5EF4-FFF2-40B4-BE49-F238E27FC236}">
              <a16:creationId xmlns:a16="http://schemas.microsoft.com/office/drawing/2014/main" id="{A0C3B1B0-A318-4EB9-B285-B883DB4DA90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1" name="正方形/長方形 390">
          <a:extLst>
            <a:ext uri="{FF2B5EF4-FFF2-40B4-BE49-F238E27FC236}">
              <a16:creationId xmlns:a16="http://schemas.microsoft.com/office/drawing/2014/main" id="{D690E7E8-1601-4CC8-B48E-A4182BC43EF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2" name="正方形/長方形 391">
          <a:extLst>
            <a:ext uri="{FF2B5EF4-FFF2-40B4-BE49-F238E27FC236}">
              <a16:creationId xmlns:a16="http://schemas.microsoft.com/office/drawing/2014/main" id="{BA33AED3-81CE-4215-8836-FE8E08CE82E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3" name="正方形/長方形 392">
          <a:extLst>
            <a:ext uri="{FF2B5EF4-FFF2-40B4-BE49-F238E27FC236}">
              <a16:creationId xmlns:a16="http://schemas.microsoft.com/office/drawing/2014/main" id="{3D78E391-C832-4E82-95A7-57BF1F89534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4" name="正方形/長方形 393">
          <a:extLst>
            <a:ext uri="{FF2B5EF4-FFF2-40B4-BE49-F238E27FC236}">
              <a16:creationId xmlns:a16="http://schemas.microsoft.com/office/drawing/2014/main" id="{5DA1F80E-D9C3-48A1-BBE1-22FFA5E38EC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5" name="正方形/長方形 394">
          <a:extLst>
            <a:ext uri="{FF2B5EF4-FFF2-40B4-BE49-F238E27FC236}">
              <a16:creationId xmlns:a16="http://schemas.microsoft.com/office/drawing/2014/main" id="{232AA8A9-F0BC-4FA9-9006-7E6F9DC33B0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6" name="正方形/長方形 395">
          <a:extLst>
            <a:ext uri="{FF2B5EF4-FFF2-40B4-BE49-F238E27FC236}">
              <a16:creationId xmlns:a16="http://schemas.microsoft.com/office/drawing/2014/main" id="{0ADD1B02-48C3-4CD8-AEBA-2E8FF1E554A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7" name="正方形/長方形 396">
          <a:extLst>
            <a:ext uri="{FF2B5EF4-FFF2-40B4-BE49-F238E27FC236}">
              <a16:creationId xmlns:a16="http://schemas.microsoft.com/office/drawing/2014/main" id="{60796F1B-628C-43E9-A9C7-70B6CF53D9DB}"/>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8" name="正方形/長方形 397">
          <a:extLst>
            <a:ext uri="{FF2B5EF4-FFF2-40B4-BE49-F238E27FC236}">
              <a16:creationId xmlns:a16="http://schemas.microsoft.com/office/drawing/2014/main" id="{E1E81D05-C801-4B1F-863E-77CCCBF087E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9" name="正方形/長方形 398">
          <a:extLst>
            <a:ext uri="{FF2B5EF4-FFF2-40B4-BE49-F238E27FC236}">
              <a16:creationId xmlns:a16="http://schemas.microsoft.com/office/drawing/2014/main" id="{F53DF601-A366-4C6C-A894-6A7937240B4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0" name="正方形/長方形 399">
          <a:extLst>
            <a:ext uri="{FF2B5EF4-FFF2-40B4-BE49-F238E27FC236}">
              <a16:creationId xmlns:a16="http://schemas.microsoft.com/office/drawing/2014/main" id="{767CE80E-3190-41D4-A30D-F829B6D1D4D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1" name="正方形/長方形 400">
          <a:extLst>
            <a:ext uri="{FF2B5EF4-FFF2-40B4-BE49-F238E27FC236}">
              <a16:creationId xmlns:a16="http://schemas.microsoft.com/office/drawing/2014/main" id="{EEF0547A-3FA9-4955-A654-4B6DDA08D27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2" name="正方形/長方形 401">
          <a:extLst>
            <a:ext uri="{FF2B5EF4-FFF2-40B4-BE49-F238E27FC236}">
              <a16:creationId xmlns:a16="http://schemas.microsoft.com/office/drawing/2014/main" id="{AC418ACA-2825-4103-937C-0798D5F4150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3" name="正方形/長方形 402">
          <a:extLst>
            <a:ext uri="{FF2B5EF4-FFF2-40B4-BE49-F238E27FC236}">
              <a16:creationId xmlns:a16="http://schemas.microsoft.com/office/drawing/2014/main" id="{BE163BDA-902D-402A-B896-C1BE7ABD4D6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4" name="正方形/長方形 403">
          <a:extLst>
            <a:ext uri="{FF2B5EF4-FFF2-40B4-BE49-F238E27FC236}">
              <a16:creationId xmlns:a16="http://schemas.microsoft.com/office/drawing/2014/main" id="{AC937D19-D7A2-4B5D-8CD0-D3FD097AB1A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5" name="正方形/長方形 404">
          <a:extLst>
            <a:ext uri="{FF2B5EF4-FFF2-40B4-BE49-F238E27FC236}">
              <a16:creationId xmlns:a16="http://schemas.microsoft.com/office/drawing/2014/main" id="{2836E655-DF83-42AA-A5EA-D20F56EA3AA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6" name="テキスト ボックス 405">
          <a:extLst>
            <a:ext uri="{FF2B5EF4-FFF2-40B4-BE49-F238E27FC236}">
              <a16:creationId xmlns:a16="http://schemas.microsoft.com/office/drawing/2014/main" id="{F6CEC3E5-CC2B-4A74-ACE7-5C4019328CF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7" name="直線コネクタ 406">
          <a:extLst>
            <a:ext uri="{FF2B5EF4-FFF2-40B4-BE49-F238E27FC236}">
              <a16:creationId xmlns:a16="http://schemas.microsoft.com/office/drawing/2014/main" id="{AD196434-3F9C-41AB-A22C-4DA4BCF9A52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08" name="テキスト ボックス 407">
          <a:extLst>
            <a:ext uri="{FF2B5EF4-FFF2-40B4-BE49-F238E27FC236}">
              <a16:creationId xmlns:a16="http://schemas.microsoft.com/office/drawing/2014/main" id="{9AE65D15-24CD-456C-83EC-C8A5A16BC1D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09" name="直線コネクタ 408">
          <a:extLst>
            <a:ext uri="{FF2B5EF4-FFF2-40B4-BE49-F238E27FC236}">
              <a16:creationId xmlns:a16="http://schemas.microsoft.com/office/drawing/2014/main" id="{C3E3AE9E-8C90-4EE6-81ED-7E5A3E2D1B3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10" name="テキスト ボックス 409">
          <a:extLst>
            <a:ext uri="{FF2B5EF4-FFF2-40B4-BE49-F238E27FC236}">
              <a16:creationId xmlns:a16="http://schemas.microsoft.com/office/drawing/2014/main" id="{A9E3E9E4-F268-40DF-ADE6-0C3DCE5942B1}"/>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11" name="直線コネクタ 410">
          <a:extLst>
            <a:ext uri="{FF2B5EF4-FFF2-40B4-BE49-F238E27FC236}">
              <a16:creationId xmlns:a16="http://schemas.microsoft.com/office/drawing/2014/main" id="{FF490246-1112-4805-9D80-D33A3F1DC18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12" name="テキスト ボックス 411">
          <a:extLst>
            <a:ext uri="{FF2B5EF4-FFF2-40B4-BE49-F238E27FC236}">
              <a16:creationId xmlns:a16="http://schemas.microsoft.com/office/drawing/2014/main" id="{5F8711F8-DC36-4982-903D-CB6760DFF8F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13" name="直線コネクタ 412">
          <a:extLst>
            <a:ext uri="{FF2B5EF4-FFF2-40B4-BE49-F238E27FC236}">
              <a16:creationId xmlns:a16="http://schemas.microsoft.com/office/drawing/2014/main" id="{992801B6-7398-47BA-9EA0-984A42B877C1}"/>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14" name="テキスト ボックス 413">
          <a:extLst>
            <a:ext uri="{FF2B5EF4-FFF2-40B4-BE49-F238E27FC236}">
              <a16:creationId xmlns:a16="http://schemas.microsoft.com/office/drawing/2014/main" id="{5248060A-4617-48E5-A827-584230A7F30C}"/>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15" name="直線コネクタ 414">
          <a:extLst>
            <a:ext uri="{FF2B5EF4-FFF2-40B4-BE49-F238E27FC236}">
              <a16:creationId xmlns:a16="http://schemas.microsoft.com/office/drawing/2014/main" id="{E8C0FE9A-85BA-4561-BF32-DF1BD560493A}"/>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16" name="テキスト ボックス 415">
          <a:extLst>
            <a:ext uri="{FF2B5EF4-FFF2-40B4-BE49-F238E27FC236}">
              <a16:creationId xmlns:a16="http://schemas.microsoft.com/office/drawing/2014/main" id="{1E05DFA4-4900-43A5-A2FE-B6F7943568F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17" name="直線コネクタ 416">
          <a:extLst>
            <a:ext uri="{FF2B5EF4-FFF2-40B4-BE49-F238E27FC236}">
              <a16:creationId xmlns:a16="http://schemas.microsoft.com/office/drawing/2014/main" id="{13897E56-5D92-4C7F-9C8B-195C20988F3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18" name="テキスト ボックス 417">
          <a:extLst>
            <a:ext uri="{FF2B5EF4-FFF2-40B4-BE49-F238E27FC236}">
              <a16:creationId xmlns:a16="http://schemas.microsoft.com/office/drawing/2014/main" id="{A3157822-BE32-499B-9F42-D36B7EA6DA69}"/>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9" name="直線コネクタ 418">
          <a:extLst>
            <a:ext uri="{FF2B5EF4-FFF2-40B4-BE49-F238E27FC236}">
              <a16:creationId xmlns:a16="http://schemas.microsoft.com/office/drawing/2014/main" id="{4EAE7E35-9665-4DCC-9342-3A437B75FD7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0" name="【消防施設】&#10;有形固定資産減価償却率グラフ枠">
          <a:extLst>
            <a:ext uri="{FF2B5EF4-FFF2-40B4-BE49-F238E27FC236}">
              <a16:creationId xmlns:a16="http://schemas.microsoft.com/office/drawing/2014/main" id="{63EF88E4-97CE-4879-A0C2-552D2D305D9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421" name="直線コネクタ 420">
          <a:extLst>
            <a:ext uri="{FF2B5EF4-FFF2-40B4-BE49-F238E27FC236}">
              <a16:creationId xmlns:a16="http://schemas.microsoft.com/office/drawing/2014/main" id="{1982D37D-0F02-4431-951F-5E108610B77A}"/>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22" name="【消防施設】&#10;有形固定資産減価償却率最小値テキスト">
          <a:extLst>
            <a:ext uri="{FF2B5EF4-FFF2-40B4-BE49-F238E27FC236}">
              <a16:creationId xmlns:a16="http://schemas.microsoft.com/office/drawing/2014/main" id="{181F937E-D27C-4583-9F72-5751CD7CC4B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423" name="直線コネクタ 422">
          <a:extLst>
            <a:ext uri="{FF2B5EF4-FFF2-40B4-BE49-F238E27FC236}">
              <a16:creationId xmlns:a16="http://schemas.microsoft.com/office/drawing/2014/main" id="{522F23CA-F947-42CA-BAAB-FF3D49EACF34}"/>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424" name="【消防施設】&#10;有形固定資産減価償却率最大値テキスト">
          <a:extLst>
            <a:ext uri="{FF2B5EF4-FFF2-40B4-BE49-F238E27FC236}">
              <a16:creationId xmlns:a16="http://schemas.microsoft.com/office/drawing/2014/main" id="{2BF1831E-3B21-4CF7-901B-F28215D9C57E}"/>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25" name="直線コネクタ 424">
          <a:extLst>
            <a:ext uri="{FF2B5EF4-FFF2-40B4-BE49-F238E27FC236}">
              <a16:creationId xmlns:a16="http://schemas.microsoft.com/office/drawing/2014/main" id="{0F7F074B-747D-49C1-AB5B-B465789B60C3}"/>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115588</xdr:rowOff>
    </xdr:from>
    <xdr:ext cx="405111" cy="259045"/>
    <xdr:sp macro="" textlink="">
      <xdr:nvSpPr>
        <xdr:cNvPr id="426" name="【消防施設】&#10;有形固定資産減価償却率平均値テキスト">
          <a:extLst>
            <a:ext uri="{FF2B5EF4-FFF2-40B4-BE49-F238E27FC236}">
              <a16:creationId xmlns:a16="http://schemas.microsoft.com/office/drawing/2014/main" id="{45EEB81A-0BDD-4B16-BD98-D166E2CA40C2}"/>
            </a:ext>
          </a:extLst>
        </xdr:cNvPr>
        <xdr:cNvSpPr txBox="1"/>
      </xdr:nvSpPr>
      <xdr:spPr>
        <a:xfrm>
          <a:off x="16357600" y="14003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427" name="フローチャート: 判断 426">
          <a:extLst>
            <a:ext uri="{FF2B5EF4-FFF2-40B4-BE49-F238E27FC236}">
              <a16:creationId xmlns:a16="http://schemas.microsoft.com/office/drawing/2014/main" id="{45C6075F-12C9-4D51-B5DB-B457EC336A0C}"/>
            </a:ext>
          </a:extLst>
        </xdr:cNvPr>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428" name="フローチャート: 判断 427">
          <a:extLst>
            <a:ext uri="{FF2B5EF4-FFF2-40B4-BE49-F238E27FC236}">
              <a16:creationId xmlns:a16="http://schemas.microsoft.com/office/drawing/2014/main" id="{995A1DFD-35E9-454B-81EC-64C387A0FB96}"/>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429" name="フローチャート: 判断 428">
          <a:extLst>
            <a:ext uri="{FF2B5EF4-FFF2-40B4-BE49-F238E27FC236}">
              <a16:creationId xmlns:a16="http://schemas.microsoft.com/office/drawing/2014/main" id="{66832139-2B06-404D-B1F2-8C06D4968C7A}"/>
            </a:ext>
          </a:extLst>
        </xdr:cNvPr>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430" name="フローチャート: 判断 429">
          <a:extLst>
            <a:ext uri="{FF2B5EF4-FFF2-40B4-BE49-F238E27FC236}">
              <a16:creationId xmlns:a16="http://schemas.microsoft.com/office/drawing/2014/main" id="{90FC8CFF-F058-48C3-8331-97DB78465B4B}"/>
            </a:ext>
          </a:extLst>
        </xdr:cNvPr>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431" name="フローチャート: 判断 430">
          <a:extLst>
            <a:ext uri="{FF2B5EF4-FFF2-40B4-BE49-F238E27FC236}">
              <a16:creationId xmlns:a16="http://schemas.microsoft.com/office/drawing/2014/main" id="{3B3DAFF0-65BE-4BE1-BC19-1C8A84D12007}"/>
            </a:ext>
          </a:extLst>
        </xdr:cNvPr>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2" name="テキスト ボックス 431">
          <a:extLst>
            <a:ext uri="{FF2B5EF4-FFF2-40B4-BE49-F238E27FC236}">
              <a16:creationId xmlns:a16="http://schemas.microsoft.com/office/drawing/2014/main" id="{5A5E19D1-BBEC-45A6-8412-2C0596FBB9A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3" name="テキスト ボックス 432">
          <a:extLst>
            <a:ext uri="{FF2B5EF4-FFF2-40B4-BE49-F238E27FC236}">
              <a16:creationId xmlns:a16="http://schemas.microsoft.com/office/drawing/2014/main" id="{27113F34-3D69-4F78-B6A4-035EA8F998A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4" name="テキスト ボックス 433">
          <a:extLst>
            <a:ext uri="{FF2B5EF4-FFF2-40B4-BE49-F238E27FC236}">
              <a16:creationId xmlns:a16="http://schemas.microsoft.com/office/drawing/2014/main" id="{4845A26E-BA9C-44D6-A625-8D1CE554376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5" name="テキスト ボックス 434">
          <a:extLst>
            <a:ext uri="{FF2B5EF4-FFF2-40B4-BE49-F238E27FC236}">
              <a16:creationId xmlns:a16="http://schemas.microsoft.com/office/drawing/2014/main" id="{13DC378C-57FE-464F-BD07-4BF777BB757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6" name="テキスト ボックス 435">
          <a:extLst>
            <a:ext uri="{FF2B5EF4-FFF2-40B4-BE49-F238E27FC236}">
              <a16:creationId xmlns:a16="http://schemas.microsoft.com/office/drawing/2014/main" id="{2D597ED9-1FB8-4067-BC3E-D42691989D2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3811</xdr:rowOff>
    </xdr:from>
    <xdr:to>
      <xdr:col>85</xdr:col>
      <xdr:colOff>177800</xdr:colOff>
      <xdr:row>80</xdr:row>
      <xdr:rowOff>105411</xdr:rowOff>
    </xdr:to>
    <xdr:sp macro="" textlink="">
      <xdr:nvSpPr>
        <xdr:cNvPr id="437" name="楕円 436">
          <a:extLst>
            <a:ext uri="{FF2B5EF4-FFF2-40B4-BE49-F238E27FC236}">
              <a16:creationId xmlns:a16="http://schemas.microsoft.com/office/drawing/2014/main" id="{10C5F0C1-534D-4C69-8A92-9C2BCAC84492}"/>
            </a:ext>
          </a:extLst>
        </xdr:cNvPr>
        <xdr:cNvSpPr/>
      </xdr:nvSpPr>
      <xdr:spPr>
        <a:xfrm>
          <a:off x="16268700" y="137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26688</xdr:rowOff>
    </xdr:from>
    <xdr:ext cx="405111" cy="259045"/>
    <xdr:sp macro="" textlink="">
      <xdr:nvSpPr>
        <xdr:cNvPr id="438" name="【消防施設】&#10;有形固定資産減価償却率該当値テキスト">
          <a:extLst>
            <a:ext uri="{FF2B5EF4-FFF2-40B4-BE49-F238E27FC236}">
              <a16:creationId xmlns:a16="http://schemas.microsoft.com/office/drawing/2014/main" id="{4A40B374-5CAB-4D9F-8788-6D25F6E30BC6}"/>
            </a:ext>
          </a:extLst>
        </xdr:cNvPr>
        <xdr:cNvSpPr txBox="1"/>
      </xdr:nvSpPr>
      <xdr:spPr>
        <a:xfrm>
          <a:off x="16357600" y="1357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69850</xdr:rowOff>
    </xdr:from>
    <xdr:to>
      <xdr:col>81</xdr:col>
      <xdr:colOff>101600</xdr:colOff>
      <xdr:row>81</xdr:row>
      <xdr:rowOff>0</xdr:rowOff>
    </xdr:to>
    <xdr:sp macro="" textlink="">
      <xdr:nvSpPr>
        <xdr:cNvPr id="439" name="楕円 438">
          <a:extLst>
            <a:ext uri="{FF2B5EF4-FFF2-40B4-BE49-F238E27FC236}">
              <a16:creationId xmlns:a16="http://schemas.microsoft.com/office/drawing/2014/main" id="{50C77B58-E4B9-4530-A9EC-C409EEDF15F7}"/>
            </a:ext>
          </a:extLst>
        </xdr:cNvPr>
        <xdr:cNvSpPr/>
      </xdr:nvSpPr>
      <xdr:spPr>
        <a:xfrm>
          <a:off x="15430500" y="1378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54611</xdr:rowOff>
    </xdr:from>
    <xdr:to>
      <xdr:col>85</xdr:col>
      <xdr:colOff>127000</xdr:colOff>
      <xdr:row>80</xdr:row>
      <xdr:rowOff>120650</xdr:rowOff>
    </xdr:to>
    <xdr:cxnSp macro="">
      <xdr:nvCxnSpPr>
        <xdr:cNvPr id="440" name="直線コネクタ 439">
          <a:extLst>
            <a:ext uri="{FF2B5EF4-FFF2-40B4-BE49-F238E27FC236}">
              <a16:creationId xmlns:a16="http://schemas.microsoft.com/office/drawing/2014/main" id="{0E2BEA99-B424-4AFC-9FD5-B25E7E753CF3}"/>
            </a:ext>
          </a:extLst>
        </xdr:cNvPr>
        <xdr:cNvCxnSpPr/>
      </xdr:nvCxnSpPr>
      <xdr:spPr>
        <a:xfrm flipV="1">
          <a:off x="15481300" y="13770611"/>
          <a:ext cx="838200" cy="6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46989</xdr:rowOff>
    </xdr:from>
    <xdr:to>
      <xdr:col>76</xdr:col>
      <xdr:colOff>165100</xdr:colOff>
      <xdr:row>80</xdr:row>
      <xdr:rowOff>148589</xdr:rowOff>
    </xdr:to>
    <xdr:sp macro="" textlink="">
      <xdr:nvSpPr>
        <xdr:cNvPr id="441" name="楕円 440">
          <a:extLst>
            <a:ext uri="{FF2B5EF4-FFF2-40B4-BE49-F238E27FC236}">
              <a16:creationId xmlns:a16="http://schemas.microsoft.com/office/drawing/2014/main" id="{AFB45AD5-BDE6-4026-840E-D112F5C9F796}"/>
            </a:ext>
          </a:extLst>
        </xdr:cNvPr>
        <xdr:cNvSpPr/>
      </xdr:nvSpPr>
      <xdr:spPr>
        <a:xfrm>
          <a:off x="14541500" y="1376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97789</xdr:rowOff>
    </xdr:from>
    <xdr:to>
      <xdr:col>81</xdr:col>
      <xdr:colOff>50800</xdr:colOff>
      <xdr:row>80</xdr:row>
      <xdr:rowOff>120650</xdr:rowOff>
    </xdr:to>
    <xdr:cxnSp macro="">
      <xdr:nvCxnSpPr>
        <xdr:cNvPr id="442" name="直線コネクタ 441">
          <a:extLst>
            <a:ext uri="{FF2B5EF4-FFF2-40B4-BE49-F238E27FC236}">
              <a16:creationId xmlns:a16="http://schemas.microsoft.com/office/drawing/2014/main" id="{7C2CDB20-BAB3-4E40-9539-18064C9479F7}"/>
            </a:ext>
          </a:extLst>
        </xdr:cNvPr>
        <xdr:cNvCxnSpPr/>
      </xdr:nvCxnSpPr>
      <xdr:spPr>
        <a:xfrm>
          <a:off x="14592300" y="138137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21589</xdr:rowOff>
    </xdr:from>
    <xdr:to>
      <xdr:col>72</xdr:col>
      <xdr:colOff>38100</xdr:colOff>
      <xdr:row>80</xdr:row>
      <xdr:rowOff>123189</xdr:rowOff>
    </xdr:to>
    <xdr:sp macro="" textlink="">
      <xdr:nvSpPr>
        <xdr:cNvPr id="443" name="楕円 442">
          <a:extLst>
            <a:ext uri="{FF2B5EF4-FFF2-40B4-BE49-F238E27FC236}">
              <a16:creationId xmlns:a16="http://schemas.microsoft.com/office/drawing/2014/main" id="{6B1B1FAD-F365-4C06-AD8E-BE4E77DFD300}"/>
            </a:ext>
          </a:extLst>
        </xdr:cNvPr>
        <xdr:cNvSpPr/>
      </xdr:nvSpPr>
      <xdr:spPr>
        <a:xfrm>
          <a:off x="13652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72389</xdr:rowOff>
    </xdr:from>
    <xdr:to>
      <xdr:col>76</xdr:col>
      <xdr:colOff>114300</xdr:colOff>
      <xdr:row>80</xdr:row>
      <xdr:rowOff>97789</xdr:rowOff>
    </xdr:to>
    <xdr:cxnSp macro="">
      <xdr:nvCxnSpPr>
        <xdr:cNvPr id="444" name="直線コネクタ 443">
          <a:extLst>
            <a:ext uri="{FF2B5EF4-FFF2-40B4-BE49-F238E27FC236}">
              <a16:creationId xmlns:a16="http://schemas.microsoft.com/office/drawing/2014/main" id="{BFB3FF0A-C8A2-4ECB-9BF5-7E74026CFBB0}"/>
            </a:ext>
          </a:extLst>
        </xdr:cNvPr>
        <xdr:cNvCxnSpPr/>
      </xdr:nvCxnSpPr>
      <xdr:spPr>
        <a:xfrm>
          <a:off x="13703300" y="137883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168911</xdr:rowOff>
    </xdr:from>
    <xdr:to>
      <xdr:col>67</xdr:col>
      <xdr:colOff>101600</xdr:colOff>
      <xdr:row>80</xdr:row>
      <xdr:rowOff>99061</xdr:rowOff>
    </xdr:to>
    <xdr:sp macro="" textlink="">
      <xdr:nvSpPr>
        <xdr:cNvPr id="445" name="楕円 444">
          <a:extLst>
            <a:ext uri="{FF2B5EF4-FFF2-40B4-BE49-F238E27FC236}">
              <a16:creationId xmlns:a16="http://schemas.microsoft.com/office/drawing/2014/main" id="{74FCDA8E-B661-4E05-BD28-8330F057A0E1}"/>
            </a:ext>
          </a:extLst>
        </xdr:cNvPr>
        <xdr:cNvSpPr/>
      </xdr:nvSpPr>
      <xdr:spPr>
        <a:xfrm>
          <a:off x="12763500" y="1371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48261</xdr:rowOff>
    </xdr:from>
    <xdr:to>
      <xdr:col>71</xdr:col>
      <xdr:colOff>177800</xdr:colOff>
      <xdr:row>80</xdr:row>
      <xdr:rowOff>72389</xdr:rowOff>
    </xdr:to>
    <xdr:cxnSp macro="">
      <xdr:nvCxnSpPr>
        <xdr:cNvPr id="446" name="直線コネクタ 445">
          <a:extLst>
            <a:ext uri="{FF2B5EF4-FFF2-40B4-BE49-F238E27FC236}">
              <a16:creationId xmlns:a16="http://schemas.microsoft.com/office/drawing/2014/main" id="{B28CC47E-2B1C-48F9-A13C-A6BC3674BF2C}"/>
            </a:ext>
          </a:extLst>
        </xdr:cNvPr>
        <xdr:cNvCxnSpPr/>
      </xdr:nvCxnSpPr>
      <xdr:spPr>
        <a:xfrm>
          <a:off x="12814300" y="137642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447" name="n_1aveValue【消防施設】&#10;有形固定資産減価償却率">
          <a:extLst>
            <a:ext uri="{FF2B5EF4-FFF2-40B4-BE49-F238E27FC236}">
              <a16:creationId xmlns:a16="http://schemas.microsoft.com/office/drawing/2014/main" id="{1ED9EA89-0487-4126-B58C-E8883A483CC9}"/>
            </a:ext>
          </a:extLst>
        </xdr:cNvPr>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118127</xdr:rowOff>
    </xdr:from>
    <xdr:ext cx="405111" cy="259045"/>
    <xdr:sp macro="" textlink="">
      <xdr:nvSpPr>
        <xdr:cNvPr id="448" name="n_2aveValue【消防施設】&#10;有形固定資産減価償却率">
          <a:extLst>
            <a:ext uri="{FF2B5EF4-FFF2-40B4-BE49-F238E27FC236}">
              <a16:creationId xmlns:a16="http://schemas.microsoft.com/office/drawing/2014/main" id="{C26A61BF-4E9F-492D-9484-C8683DD8CBF5}"/>
            </a:ext>
          </a:extLst>
        </xdr:cNvPr>
        <xdr:cNvSpPr txBox="1"/>
      </xdr:nvSpPr>
      <xdr:spPr>
        <a:xfrm>
          <a:off x="14389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100347</xdr:rowOff>
    </xdr:from>
    <xdr:ext cx="405111" cy="259045"/>
    <xdr:sp macro="" textlink="">
      <xdr:nvSpPr>
        <xdr:cNvPr id="449" name="n_3aveValue【消防施設】&#10;有形固定資産減価償却率">
          <a:extLst>
            <a:ext uri="{FF2B5EF4-FFF2-40B4-BE49-F238E27FC236}">
              <a16:creationId xmlns:a16="http://schemas.microsoft.com/office/drawing/2014/main" id="{AAD9175F-DAA3-4A67-85B6-0B39E4885A84}"/>
            </a:ext>
          </a:extLst>
        </xdr:cNvPr>
        <xdr:cNvSpPr txBox="1"/>
      </xdr:nvSpPr>
      <xdr:spPr>
        <a:xfrm>
          <a:off x="13500744" y="1415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54627</xdr:rowOff>
    </xdr:from>
    <xdr:ext cx="405111" cy="259045"/>
    <xdr:sp macro="" textlink="">
      <xdr:nvSpPr>
        <xdr:cNvPr id="450" name="n_4aveValue【消防施設】&#10;有形固定資産減価償却率">
          <a:extLst>
            <a:ext uri="{FF2B5EF4-FFF2-40B4-BE49-F238E27FC236}">
              <a16:creationId xmlns:a16="http://schemas.microsoft.com/office/drawing/2014/main" id="{4E632AEE-579C-499F-93D8-5D6695FA2694}"/>
            </a:ext>
          </a:extLst>
        </xdr:cNvPr>
        <xdr:cNvSpPr txBox="1"/>
      </xdr:nvSpPr>
      <xdr:spPr>
        <a:xfrm>
          <a:off x="12611744" y="1411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16527</xdr:rowOff>
    </xdr:from>
    <xdr:ext cx="405111" cy="259045"/>
    <xdr:sp macro="" textlink="">
      <xdr:nvSpPr>
        <xdr:cNvPr id="451" name="n_1mainValue【消防施設】&#10;有形固定資産減価償却率">
          <a:extLst>
            <a:ext uri="{FF2B5EF4-FFF2-40B4-BE49-F238E27FC236}">
              <a16:creationId xmlns:a16="http://schemas.microsoft.com/office/drawing/2014/main" id="{5F508B1D-033B-41A1-9DA3-CD798C8613B1}"/>
            </a:ext>
          </a:extLst>
        </xdr:cNvPr>
        <xdr:cNvSpPr txBox="1"/>
      </xdr:nvSpPr>
      <xdr:spPr>
        <a:xfrm>
          <a:off x="15266044" y="13561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165116</xdr:rowOff>
    </xdr:from>
    <xdr:ext cx="405111" cy="259045"/>
    <xdr:sp macro="" textlink="">
      <xdr:nvSpPr>
        <xdr:cNvPr id="452" name="n_2mainValue【消防施設】&#10;有形固定資産減価償却率">
          <a:extLst>
            <a:ext uri="{FF2B5EF4-FFF2-40B4-BE49-F238E27FC236}">
              <a16:creationId xmlns:a16="http://schemas.microsoft.com/office/drawing/2014/main" id="{3006226D-3954-4F5C-A551-48A30B22CC9F}"/>
            </a:ext>
          </a:extLst>
        </xdr:cNvPr>
        <xdr:cNvSpPr txBox="1"/>
      </xdr:nvSpPr>
      <xdr:spPr>
        <a:xfrm>
          <a:off x="14389744" y="13538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139716</xdr:rowOff>
    </xdr:from>
    <xdr:ext cx="405111" cy="259045"/>
    <xdr:sp macro="" textlink="">
      <xdr:nvSpPr>
        <xdr:cNvPr id="453" name="n_3mainValue【消防施設】&#10;有形固定資産減価償却率">
          <a:extLst>
            <a:ext uri="{FF2B5EF4-FFF2-40B4-BE49-F238E27FC236}">
              <a16:creationId xmlns:a16="http://schemas.microsoft.com/office/drawing/2014/main" id="{F56BA63F-0AE7-4DD7-A58B-924EB1BDAD19}"/>
            </a:ext>
          </a:extLst>
        </xdr:cNvPr>
        <xdr:cNvSpPr txBox="1"/>
      </xdr:nvSpPr>
      <xdr:spPr>
        <a:xfrm>
          <a:off x="135007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115588</xdr:rowOff>
    </xdr:from>
    <xdr:ext cx="405111" cy="259045"/>
    <xdr:sp macro="" textlink="">
      <xdr:nvSpPr>
        <xdr:cNvPr id="454" name="n_4mainValue【消防施設】&#10;有形固定資産減価償却率">
          <a:extLst>
            <a:ext uri="{FF2B5EF4-FFF2-40B4-BE49-F238E27FC236}">
              <a16:creationId xmlns:a16="http://schemas.microsoft.com/office/drawing/2014/main" id="{7435F896-00DC-44C3-B7ED-B4596F306E98}"/>
            </a:ext>
          </a:extLst>
        </xdr:cNvPr>
        <xdr:cNvSpPr txBox="1"/>
      </xdr:nvSpPr>
      <xdr:spPr>
        <a:xfrm>
          <a:off x="12611744" y="13488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5" name="正方形/長方形 454">
          <a:extLst>
            <a:ext uri="{FF2B5EF4-FFF2-40B4-BE49-F238E27FC236}">
              <a16:creationId xmlns:a16="http://schemas.microsoft.com/office/drawing/2014/main" id="{0A95C2F1-2C51-40D8-A99F-9985BC8B644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6" name="正方形/長方形 455">
          <a:extLst>
            <a:ext uri="{FF2B5EF4-FFF2-40B4-BE49-F238E27FC236}">
              <a16:creationId xmlns:a16="http://schemas.microsoft.com/office/drawing/2014/main" id="{B3FD4D7A-62AA-46E8-9EC2-8016110C221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7" name="正方形/長方形 456">
          <a:extLst>
            <a:ext uri="{FF2B5EF4-FFF2-40B4-BE49-F238E27FC236}">
              <a16:creationId xmlns:a16="http://schemas.microsoft.com/office/drawing/2014/main" id="{B9F47D76-ABF7-420C-AE06-240328B7C03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8" name="正方形/長方形 457">
          <a:extLst>
            <a:ext uri="{FF2B5EF4-FFF2-40B4-BE49-F238E27FC236}">
              <a16:creationId xmlns:a16="http://schemas.microsoft.com/office/drawing/2014/main" id="{BBCF8C2F-2569-4C7B-868D-B60B8F4CA2C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9" name="正方形/長方形 458">
          <a:extLst>
            <a:ext uri="{FF2B5EF4-FFF2-40B4-BE49-F238E27FC236}">
              <a16:creationId xmlns:a16="http://schemas.microsoft.com/office/drawing/2014/main" id="{89BD315D-FAAC-47B6-A6F7-BFBECDF0709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0" name="正方形/長方形 459">
          <a:extLst>
            <a:ext uri="{FF2B5EF4-FFF2-40B4-BE49-F238E27FC236}">
              <a16:creationId xmlns:a16="http://schemas.microsoft.com/office/drawing/2014/main" id="{FDBCC08B-2B24-4B73-833A-E70C6ACAA7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1" name="正方形/長方形 460">
          <a:extLst>
            <a:ext uri="{FF2B5EF4-FFF2-40B4-BE49-F238E27FC236}">
              <a16:creationId xmlns:a16="http://schemas.microsoft.com/office/drawing/2014/main" id="{F7D8A658-D08F-4486-B2AD-4E5C88EA59C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2" name="正方形/長方形 461">
          <a:extLst>
            <a:ext uri="{FF2B5EF4-FFF2-40B4-BE49-F238E27FC236}">
              <a16:creationId xmlns:a16="http://schemas.microsoft.com/office/drawing/2014/main" id="{2278957E-0ECA-45CF-BD5E-B3831DEA225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3" name="テキスト ボックス 462">
          <a:extLst>
            <a:ext uri="{FF2B5EF4-FFF2-40B4-BE49-F238E27FC236}">
              <a16:creationId xmlns:a16="http://schemas.microsoft.com/office/drawing/2014/main" id="{4AE9C828-5918-4631-BBF1-07C6466C404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4" name="直線コネクタ 463">
          <a:extLst>
            <a:ext uri="{FF2B5EF4-FFF2-40B4-BE49-F238E27FC236}">
              <a16:creationId xmlns:a16="http://schemas.microsoft.com/office/drawing/2014/main" id="{9293B3F5-8608-44B0-B35F-02EF1C90D84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65" name="直線コネクタ 464">
          <a:extLst>
            <a:ext uri="{FF2B5EF4-FFF2-40B4-BE49-F238E27FC236}">
              <a16:creationId xmlns:a16="http://schemas.microsoft.com/office/drawing/2014/main" id="{40FFA864-B07B-497F-8926-65781F45D0B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66" name="テキスト ボックス 465">
          <a:extLst>
            <a:ext uri="{FF2B5EF4-FFF2-40B4-BE49-F238E27FC236}">
              <a16:creationId xmlns:a16="http://schemas.microsoft.com/office/drawing/2014/main" id="{369A69C8-3D29-4783-8956-2BD42CDDFED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67" name="直線コネクタ 466">
          <a:extLst>
            <a:ext uri="{FF2B5EF4-FFF2-40B4-BE49-F238E27FC236}">
              <a16:creationId xmlns:a16="http://schemas.microsoft.com/office/drawing/2014/main" id="{72F822F7-1BBA-4A8A-99A4-893A0A0D008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68" name="テキスト ボックス 467">
          <a:extLst>
            <a:ext uri="{FF2B5EF4-FFF2-40B4-BE49-F238E27FC236}">
              <a16:creationId xmlns:a16="http://schemas.microsoft.com/office/drawing/2014/main" id="{5C138D77-A4D2-406E-9F56-F9058B0905F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69" name="直線コネクタ 468">
          <a:extLst>
            <a:ext uri="{FF2B5EF4-FFF2-40B4-BE49-F238E27FC236}">
              <a16:creationId xmlns:a16="http://schemas.microsoft.com/office/drawing/2014/main" id="{04FC8B2A-9441-4782-8587-C993911433F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70" name="テキスト ボックス 469">
          <a:extLst>
            <a:ext uri="{FF2B5EF4-FFF2-40B4-BE49-F238E27FC236}">
              <a16:creationId xmlns:a16="http://schemas.microsoft.com/office/drawing/2014/main" id="{600E2846-41D1-41EA-8DE7-E5209BA8A6A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71" name="直線コネクタ 470">
          <a:extLst>
            <a:ext uri="{FF2B5EF4-FFF2-40B4-BE49-F238E27FC236}">
              <a16:creationId xmlns:a16="http://schemas.microsoft.com/office/drawing/2014/main" id="{673E2260-7229-4F6B-9BE4-C5E67B5BCDB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72" name="テキスト ボックス 471">
          <a:extLst>
            <a:ext uri="{FF2B5EF4-FFF2-40B4-BE49-F238E27FC236}">
              <a16:creationId xmlns:a16="http://schemas.microsoft.com/office/drawing/2014/main" id="{C5BAD21F-7D5A-4FBC-9F2B-7232F461521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73" name="直線コネクタ 472">
          <a:extLst>
            <a:ext uri="{FF2B5EF4-FFF2-40B4-BE49-F238E27FC236}">
              <a16:creationId xmlns:a16="http://schemas.microsoft.com/office/drawing/2014/main" id="{4F66AC9E-3720-4558-A833-F12F5C9AD8F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74" name="テキスト ボックス 473">
          <a:extLst>
            <a:ext uri="{FF2B5EF4-FFF2-40B4-BE49-F238E27FC236}">
              <a16:creationId xmlns:a16="http://schemas.microsoft.com/office/drawing/2014/main" id="{82574BDE-24BD-4D8E-A25C-B1952496012D}"/>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5" name="直線コネクタ 474">
          <a:extLst>
            <a:ext uri="{FF2B5EF4-FFF2-40B4-BE49-F238E27FC236}">
              <a16:creationId xmlns:a16="http://schemas.microsoft.com/office/drawing/2014/main" id="{734C1C24-8274-4A8E-9A26-5E4FCA7EAA3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6" name="テキスト ボックス 475">
          <a:extLst>
            <a:ext uri="{FF2B5EF4-FFF2-40B4-BE49-F238E27FC236}">
              <a16:creationId xmlns:a16="http://schemas.microsoft.com/office/drawing/2014/main" id="{41FD507F-D1B1-4D4C-AF11-53934DD3DC8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7" name="【消防施設】&#10;一人当たり面積グラフ枠">
          <a:extLst>
            <a:ext uri="{FF2B5EF4-FFF2-40B4-BE49-F238E27FC236}">
              <a16:creationId xmlns:a16="http://schemas.microsoft.com/office/drawing/2014/main" id="{6A4090AE-0D1F-4C1C-A923-660956F57A2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478" name="直線コネクタ 477">
          <a:extLst>
            <a:ext uri="{FF2B5EF4-FFF2-40B4-BE49-F238E27FC236}">
              <a16:creationId xmlns:a16="http://schemas.microsoft.com/office/drawing/2014/main" id="{1A38E4EF-D9DF-4A46-B444-446D5E31F50C}"/>
            </a:ext>
          </a:extLst>
        </xdr:cNvPr>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479" name="【消防施設】&#10;一人当たり面積最小値テキスト">
          <a:extLst>
            <a:ext uri="{FF2B5EF4-FFF2-40B4-BE49-F238E27FC236}">
              <a16:creationId xmlns:a16="http://schemas.microsoft.com/office/drawing/2014/main" id="{CF1535C4-D69A-40C5-91BB-127FF4689A93}"/>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480" name="直線コネクタ 479">
          <a:extLst>
            <a:ext uri="{FF2B5EF4-FFF2-40B4-BE49-F238E27FC236}">
              <a16:creationId xmlns:a16="http://schemas.microsoft.com/office/drawing/2014/main" id="{9A37C415-0215-4180-8C85-5753DAAFFF20}"/>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481" name="【消防施設】&#10;一人当たり面積最大値テキスト">
          <a:extLst>
            <a:ext uri="{FF2B5EF4-FFF2-40B4-BE49-F238E27FC236}">
              <a16:creationId xmlns:a16="http://schemas.microsoft.com/office/drawing/2014/main" id="{C3D8F73C-E7DF-43D6-AE43-770FAD8CC98A}"/>
            </a:ext>
          </a:extLst>
        </xdr:cNvPr>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482" name="直線コネクタ 481">
          <a:extLst>
            <a:ext uri="{FF2B5EF4-FFF2-40B4-BE49-F238E27FC236}">
              <a16:creationId xmlns:a16="http://schemas.microsoft.com/office/drawing/2014/main" id="{DD7A9A14-D9FC-48CB-8476-266EACE2284F}"/>
            </a:ext>
          </a:extLst>
        </xdr:cNvPr>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483" name="【消防施設】&#10;一人当たり面積平均値テキスト">
          <a:extLst>
            <a:ext uri="{FF2B5EF4-FFF2-40B4-BE49-F238E27FC236}">
              <a16:creationId xmlns:a16="http://schemas.microsoft.com/office/drawing/2014/main" id="{1CA6EEE6-B500-416F-88EE-64A8511F4E8C}"/>
            </a:ext>
          </a:extLst>
        </xdr:cNvPr>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484" name="フローチャート: 判断 483">
          <a:extLst>
            <a:ext uri="{FF2B5EF4-FFF2-40B4-BE49-F238E27FC236}">
              <a16:creationId xmlns:a16="http://schemas.microsoft.com/office/drawing/2014/main" id="{90C02348-028C-4D6D-979A-CC2619D5646B}"/>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485" name="フローチャート: 判断 484">
          <a:extLst>
            <a:ext uri="{FF2B5EF4-FFF2-40B4-BE49-F238E27FC236}">
              <a16:creationId xmlns:a16="http://schemas.microsoft.com/office/drawing/2014/main" id="{1F7C0C7E-293F-4DE5-B03C-5324FFCB9175}"/>
            </a:ext>
          </a:extLst>
        </xdr:cNvPr>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486" name="フローチャート: 判断 485">
          <a:extLst>
            <a:ext uri="{FF2B5EF4-FFF2-40B4-BE49-F238E27FC236}">
              <a16:creationId xmlns:a16="http://schemas.microsoft.com/office/drawing/2014/main" id="{5BB19CD5-DFC4-4C56-8DFA-56E242FDD6B7}"/>
            </a:ext>
          </a:extLst>
        </xdr:cNvPr>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487" name="フローチャート: 判断 486">
          <a:extLst>
            <a:ext uri="{FF2B5EF4-FFF2-40B4-BE49-F238E27FC236}">
              <a16:creationId xmlns:a16="http://schemas.microsoft.com/office/drawing/2014/main" id="{A513CAFE-9FA9-40AA-9AA4-6E64A95A50AD}"/>
            </a:ext>
          </a:extLst>
        </xdr:cNvPr>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488" name="フローチャート: 判断 487">
          <a:extLst>
            <a:ext uri="{FF2B5EF4-FFF2-40B4-BE49-F238E27FC236}">
              <a16:creationId xmlns:a16="http://schemas.microsoft.com/office/drawing/2014/main" id="{672E58D3-29AA-452B-BB29-0B837AAEC3C2}"/>
            </a:ext>
          </a:extLst>
        </xdr:cNvPr>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89" name="テキスト ボックス 488">
          <a:extLst>
            <a:ext uri="{FF2B5EF4-FFF2-40B4-BE49-F238E27FC236}">
              <a16:creationId xmlns:a16="http://schemas.microsoft.com/office/drawing/2014/main" id="{A27F1EEE-2CD4-4320-AA45-1434497919E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0" name="テキスト ボックス 489">
          <a:extLst>
            <a:ext uri="{FF2B5EF4-FFF2-40B4-BE49-F238E27FC236}">
              <a16:creationId xmlns:a16="http://schemas.microsoft.com/office/drawing/2014/main" id="{A5722FCC-9ED5-4688-85C9-7CA14984153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1" name="テキスト ボックス 490">
          <a:extLst>
            <a:ext uri="{FF2B5EF4-FFF2-40B4-BE49-F238E27FC236}">
              <a16:creationId xmlns:a16="http://schemas.microsoft.com/office/drawing/2014/main" id="{E9886C7C-CC8E-4501-A4B0-75C5BBA6023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2" name="テキスト ボックス 491">
          <a:extLst>
            <a:ext uri="{FF2B5EF4-FFF2-40B4-BE49-F238E27FC236}">
              <a16:creationId xmlns:a16="http://schemas.microsoft.com/office/drawing/2014/main" id="{54837305-9253-43A5-ACBD-3F37022B827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3" name="テキスト ボックス 492">
          <a:extLst>
            <a:ext uri="{FF2B5EF4-FFF2-40B4-BE49-F238E27FC236}">
              <a16:creationId xmlns:a16="http://schemas.microsoft.com/office/drawing/2014/main" id="{E2859CDF-4660-47CC-BEDC-6EC8F143876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39878</xdr:rowOff>
    </xdr:from>
    <xdr:to>
      <xdr:col>116</xdr:col>
      <xdr:colOff>114300</xdr:colOff>
      <xdr:row>85</xdr:row>
      <xdr:rowOff>141478</xdr:rowOff>
    </xdr:to>
    <xdr:sp macro="" textlink="">
      <xdr:nvSpPr>
        <xdr:cNvPr id="494" name="楕円 493">
          <a:extLst>
            <a:ext uri="{FF2B5EF4-FFF2-40B4-BE49-F238E27FC236}">
              <a16:creationId xmlns:a16="http://schemas.microsoft.com/office/drawing/2014/main" id="{77F298C7-F9BE-450F-AC5F-DF2FF77137A1}"/>
            </a:ext>
          </a:extLst>
        </xdr:cNvPr>
        <xdr:cNvSpPr/>
      </xdr:nvSpPr>
      <xdr:spPr>
        <a:xfrm>
          <a:off x="221107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18305</xdr:rowOff>
    </xdr:from>
    <xdr:ext cx="469744" cy="259045"/>
    <xdr:sp macro="" textlink="">
      <xdr:nvSpPr>
        <xdr:cNvPr id="495" name="【消防施設】&#10;一人当たり面積該当値テキスト">
          <a:extLst>
            <a:ext uri="{FF2B5EF4-FFF2-40B4-BE49-F238E27FC236}">
              <a16:creationId xmlns:a16="http://schemas.microsoft.com/office/drawing/2014/main" id="{F14DEF9F-C8EC-4F9F-A528-C9566A94D8F8}"/>
            </a:ext>
          </a:extLst>
        </xdr:cNvPr>
        <xdr:cNvSpPr txBox="1"/>
      </xdr:nvSpPr>
      <xdr:spPr>
        <a:xfrm>
          <a:off x="22199600"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40639</xdr:rowOff>
    </xdr:from>
    <xdr:to>
      <xdr:col>112</xdr:col>
      <xdr:colOff>38100</xdr:colOff>
      <xdr:row>85</xdr:row>
      <xdr:rowOff>142239</xdr:rowOff>
    </xdr:to>
    <xdr:sp macro="" textlink="">
      <xdr:nvSpPr>
        <xdr:cNvPr id="496" name="楕円 495">
          <a:extLst>
            <a:ext uri="{FF2B5EF4-FFF2-40B4-BE49-F238E27FC236}">
              <a16:creationId xmlns:a16="http://schemas.microsoft.com/office/drawing/2014/main" id="{99E3425F-C46B-49A4-8779-DF2C5CB7F4CE}"/>
            </a:ext>
          </a:extLst>
        </xdr:cNvPr>
        <xdr:cNvSpPr/>
      </xdr:nvSpPr>
      <xdr:spPr>
        <a:xfrm>
          <a:off x="21272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90678</xdr:rowOff>
    </xdr:from>
    <xdr:to>
      <xdr:col>116</xdr:col>
      <xdr:colOff>63500</xdr:colOff>
      <xdr:row>85</xdr:row>
      <xdr:rowOff>91439</xdr:rowOff>
    </xdr:to>
    <xdr:cxnSp macro="">
      <xdr:nvCxnSpPr>
        <xdr:cNvPr id="497" name="直線コネクタ 496">
          <a:extLst>
            <a:ext uri="{FF2B5EF4-FFF2-40B4-BE49-F238E27FC236}">
              <a16:creationId xmlns:a16="http://schemas.microsoft.com/office/drawing/2014/main" id="{7A6423BA-1146-4CF2-951C-B49AE18E5EED}"/>
            </a:ext>
          </a:extLst>
        </xdr:cNvPr>
        <xdr:cNvCxnSpPr/>
      </xdr:nvCxnSpPr>
      <xdr:spPr>
        <a:xfrm flipV="1">
          <a:off x="21323300" y="14663928"/>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39115</xdr:rowOff>
    </xdr:from>
    <xdr:to>
      <xdr:col>107</xdr:col>
      <xdr:colOff>101600</xdr:colOff>
      <xdr:row>85</xdr:row>
      <xdr:rowOff>140715</xdr:rowOff>
    </xdr:to>
    <xdr:sp macro="" textlink="">
      <xdr:nvSpPr>
        <xdr:cNvPr id="498" name="楕円 497">
          <a:extLst>
            <a:ext uri="{FF2B5EF4-FFF2-40B4-BE49-F238E27FC236}">
              <a16:creationId xmlns:a16="http://schemas.microsoft.com/office/drawing/2014/main" id="{F4BC46C8-B09E-4CFB-B6AE-214D7BF87EE3}"/>
            </a:ext>
          </a:extLst>
        </xdr:cNvPr>
        <xdr:cNvSpPr/>
      </xdr:nvSpPr>
      <xdr:spPr>
        <a:xfrm>
          <a:off x="20383500" y="1461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89915</xdr:rowOff>
    </xdr:from>
    <xdr:to>
      <xdr:col>111</xdr:col>
      <xdr:colOff>177800</xdr:colOff>
      <xdr:row>85</xdr:row>
      <xdr:rowOff>91439</xdr:rowOff>
    </xdr:to>
    <xdr:cxnSp macro="">
      <xdr:nvCxnSpPr>
        <xdr:cNvPr id="499" name="直線コネクタ 498">
          <a:extLst>
            <a:ext uri="{FF2B5EF4-FFF2-40B4-BE49-F238E27FC236}">
              <a16:creationId xmlns:a16="http://schemas.microsoft.com/office/drawing/2014/main" id="{FA5121B9-FFFE-46A0-A126-16FCD2E3B037}"/>
            </a:ext>
          </a:extLst>
        </xdr:cNvPr>
        <xdr:cNvCxnSpPr/>
      </xdr:nvCxnSpPr>
      <xdr:spPr>
        <a:xfrm>
          <a:off x="20434300" y="1466316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500" name="楕円 499">
          <a:extLst>
            <a:ext uri="{FF2B5EF4-FFF2-40B4-BE49-F238E27FC236}">
              <a16:creationId xmlns:a16="http://schemas.microsoft.com/office/drawing/2014/main" id="{B7FF5814-EE5A-4D57-95FE-C0E4E1DF8E46}"/>
            </a:ext>
          </a:extLst>
        </xdr:cNvPr>
        <xdr:cNvSpPr/>
      </xdr:nvSpPr>
      <xdr:spPr>
        <a:xfrm>
          <a:off x="19494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89915</xdr:rowOff>
    </xdr:from>
    <xdr:to>
      <xdr:col>107</xdr:col>
      <xdr:colOff>50800</xdr:colOff>
      <xdr:row>85</xdr:row>
      <xdr:rowOff>91439</xdr:rowOff>
    </xdr:to>
    <xdr:cxnSp macro="">
      <xdr:nvCxnSpPr>
        <xdr:cNvPr id="501" name="直線コネクタ 500">
          <a:extLst>
            <a:ext uri="{FF2B5EF4-FFF2-40B4-BE49-F238E27FC236}">
              <a16:creationId xmlns:a16="http://schemas.microsoft.com/office/drawing/2014/main" id="{C5CF6C27-321B-41AC-AFE9-00BC60029970}"/>
            </a:ext>
          </a:extLst>
        </xdr:cNvPr>
        <xdr:cNvCxnSpPr/>
      </xdr:nvCxnSpPr>
      <xdr:spPr>
        <a:xfrm flipV="1">
          <a:off x="19545300" y="1466316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45213</xdr:rowOff>
    </xdr:from>
    <xdr:to>
      <xdr:col>98</xdr:col>
      <xdr:colOff>38100</xdr:colOff>
      <xdr:row>85</xdr:row>
      <xdr:rowOff>146813</xdr:rowOff>
    </xdr:to>
    <xdr:sp macro="" textlink="">
      <xdr:nvSpPr>
        <xdr:cNvPr id="502" name="楕円 501">
          <a:extLst>
            <a:ext uri="{FF2B5EF4-FFF2-40B4-BE49-F238E27FC236}">
              <a16:creationId xmlns:a16="http://schemas.microsoft.com/office/drawing/2014/main" id="{660A3D1D-4803-4A4D-A76D-076DAA612F19}"/>
            </a:ext>
          </a:extLst>
        </xdr:cNvPr>
        <xdr:cNvSpPr/>
      </xdr:nvSpPr>
      <xdr:spPr>
        <a:xfrm>
          <a:off x="18605500" y="14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91439</xdr:rowOff>
    </xdr:from>
    <xdr:to>
      <xdr:col>102</xdr:col>
      <xdr:colOff>114300</xdr:colOff>
      <xdr:row>85</xdr:row>
      <xdr:rowOff>96013</xdr:rowOff>
    </xdr:to>
    <xdr:cxnSp macro="">
      <xdr:nvCxnSpPr>
        <xdr:cNvPr id="503" name="直線コネクタ 502">
          <a:extLst>
            <a:ext uri="{FF2B5EF4-FFF2-40B4-BE49-F238E27FC236}">
              <a16:creationId xmlns:a16="http://schemas.microsoft.com/office/drawing/2014/main" id="{525D84A1-43BC-4A0C-8D89-F1C541EF7640}"/>
            </a:ext>
          </a:extLst>
        </xdr:cNvPr>
        <xdr:cNvCxnSpPr/>
      </xdr:nvCxnSpPr>
      <xdr:spPr>
        <a:xfrm flipV="1">
          <a:off x="18656300" y="1466468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130573</xdr:rowOff>
    </xdr:from>
    <xdr:ext cx="469744" cy="259045"/>
    <xdr:sp macro="" textlink="">
      <xdr:nvSpPr>
        <xdr:cNvPr id="504" name="n_1aveValue【消防施設】&#10;一人当たり面積">
          <a:extLst>
            <a:ext uri="{FF2B5EF4-FFF2-40B4-BE49-F238E27FC236}">
              <a16:creationId xmlns:a16="http://schemas.microsoft.com/office/drawing/2014/main" id="{7D6F81F6-647A-41A5-BBDC-F8B2CA1FDCD9}"/>
            </a:ext>
          </a:extLst>
        </xdr:cNvPr>
        <xdr:cNvSpPr txBox="1"/>
      </xdr:nvSpPr>
      <xdr:spPr>
        <a:xfrm>
          <a:off x="21075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125240</xdr:rowOff>
    </xdr:from>
    <xdr:ext cx="469744" cy="259045"/>
    <xdr:sp macro="" textlink="">
      <xdr:nvSpPr>
        <xdr:cNvPr id="505" name="n_2aveValue【消防施設】&#10;一人当たり面積">
          <a:extLst>
            <a:ext uri="{FF2B5EF4-FFF2-40B4-BE49-F238E27FC236}">
              <a16:creationId xmlns:a16="http://schemas.microsoft.com/office/drawing/2014/main" id="{30BB48C9-171A-4466-9CB5-55BF001C7EA0}"/>
            </a:ext>
          </a:extLst>
        </xdr:cNvPr>
        <xdr:cNvSpPr txBox="1"/>
      </xdr:nvSpPr>
      <xdr:spPr>
        <a:xfrm>
          <a:off x="20199427" y="14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123714</xdr:rowOff>
    </xdr:from>
    <xdr:ext cx="469744" cy="259045"/>
    <xdr:sp macro="" textlink="">
      <xdr:nvSpPr>
        <xdr:cNvPr id="506" name="n_3aveValue【消防施設】&#10;一人当たり面積">
          <a:extLst>
            <a:ext uri="{FF2B5EF4-FFF2-40B4-BE49-F238E27FC236}">
              <a16:creationId xmlns:a16="http://schemas.microsoft.com/office/drawing/2014/main" id="{271B05F0-27D1-4746-B9D0-3297CF45C676}"/>
            </a:ext>
          </a:extLst>
        </xdr:cNvPr>
        <xdr:cNvSpPr txBox="1"/>
      </xdr:nvSpPr>
      <xdr:spPr>
        <a:xfrm>
          <a:off x="193104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73423</xdr:rowOff>
    </xdr:from>
    <xdr:ext cx="469744" cy="259045"/>
    <xdr:sp macro="" textlink="">
      <xdr:nvSpPr>
        <xdr:cNvPr id="507" name="n_4aveValue【消防施設】&#10;一人当たり面積">
          <a:extLst>
            <a:ext uri="{FF2B5EF4-FFF2-40B4-BE49-F238E27FC236}">
              <a16:creationId xmlns:a16="http://schemas.microsoft.com/office/drawing/2014/main" id="{54826992-9660-45E5-8CA2-960C2E98C3EA}"/>
            </a:ext>
          </a:extLst>
        </xdr:cNvPr>
        <xdr:cNvSpPr txBox="1"/>
      </xdr:nvSpPr>
      <xdr:spPr>
        <a:xfrm>
          <a:off x="18421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133366</xdr:rowOff>
    </xdr:from>
    <xdr:ext cx="469744" cy="259045"/>
    <xdr:sp macro="" textlink="">
      <xdr:nvSpPr>
        <xdr:cNvPr id="508" name="n_1mainValue【消防施設】&#10;一人当たり面積">
          <a:extLst>
            <a:ext uri="{FF2B5EF4-FFF2-40B4-BE49-F238E27FC236}">
              <a16:creationId xmlns:a16="http://schemas.microsoft.com/office/drawing/2014/main" id="{B65F3D48-BFA3-4D99-B581-FF9DCB8AA187}"/>
            </a:ext>
          </a:extLst>
        </xdr:cNvPr>
        <xdr:cNvSpPr txBox="1"/>
      </xdr:nvSpPr>
      <xdr:spPr>
        <a:xfrm>
          <a:off x="210757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131842</xdr:rowOff>
    </xdr:from>
    <xdr:ext cx="469744" cy="259045"/>
    <xdr:sp macro="" textlink="">
      <xdr:nvSpPr>
        <xdr:cNvPr id="509" name="n_2mainValue【消防施設】&#10;一人当たり面積">
          <a:extLst>
            <a:ext uri="{FF2B5EF4-FFF2-40B4-BE49-F238E27FC236}">
              <a16:creationId xmlns:a16="http://schemas.microsoft.com/office/drawing/2014/main" id="{E3877A29-6F2A-427B-9A07-FE55898A6F2D}"/>
            </a:ext>
          </a:extLst>
        </xdr:cNvPr>
        <xdr:cNvSpPr txBox="1"/>
      </xdr:nvSpPr>
      <xdr:spPr>
        <a:xfrm>
          <a:off x="20199427" y="1470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133366</xdr:rowOff>
    </xdr:from>
    <xdr:ext cx="469744" cy="259045"/>
    <xdr:sp macro="" textlink="">
      <xdr:nvSpPr>
        <xdr:cNvPr id="510" name="n_3mainValue【消防施設】&#10;一人当たり面積">
          <a:extLst>
            <a:ext uri="{FF2B5EF4-FFF2-40B4-BE49-F238E27FC236}">
              <a16:creationId xmlns:a16="http://schemas.microsoft.com/office/drawing/2014/main" id="{E17E46FB-06D9-4244-BDC8-0BA12CEBF645}"/>
            </a:ext>
          </a:extLst>
        </xdr:cNvPr>
        <xdr:cNvSpPr txBox="1"/>
      </xdr:nvSpPr>
      <xdr:spPr>
        <a:xfrm>
          <a:off x="19310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137940</xdr:rowOff>
    </xdr:from>
    <xdr:ext cx="469744" cy="259045"/>
    <xdr:sp macro="" textlink="">
      <xdr:nvSpPr>
        <xdr:cNvPr id="511" name="n_4mainValue【消防施設】&#10;一人当たり面積">
          <a:extLst>
            <a:ext uri="{FF2B5EF4-FFF2-40B4-BE49-F238E27FC236}">
              <a16:creationId xmlns:a16="http://schemas.microsoft.com/office/drawing/2014/main" id="{FD2D996B-1512-4906-B022-FB6423CB91CB}"/>
            </a:ext>
          </a:extLst>
        </xdr:cNvPr>
        <xdr:cNvSpPr txBox="1"/>
      </xdr:nvSpPr>
      <xdr:spPr>
        <a:xfrm>
          <a:off x="18421427" y="1471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2" name="正方形/長方形 511">
          <a:extLst>
            <a:ext uri="{FF2B5EF4-FFF2-40B4-BE49-F238E27FC236}">
              <a16:creationId xmlns:a16="http://schemas.microsoft.com/office/drawing/2014/main" id="{70AE3580-DA14-42B8-B14B-8E52B7D3C35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3" name="正方形/長方形 512">
          <a:extLst>
            <a:ext uri="{FF2B5EF4-FFF2-40B4-BE49-F238E27FC236}">
              <a16:creationId xmlns:a16="http://schemas.microsoft.com/office/drawing/2014/main" id="{4FD67F33-EDDB-45BF-810A-E4431C46F35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4" name="正方形/長方形 513">
          <a:extLst>
            <a:ext uri="{FF2B5EF4-FFF2-40B4-BE49-F238E27FC236}">
              <a16:creationId xmlns:a16="http://schemas.microsoft.com/office/drawing/2014/main" id="{D17137B1-14F2-4730-B780-047BD6B78E0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5" name="正方形/長方形 514">
          <a:extLst>
            <a:ext uri="{FF2B5EF4-FFF2-40B4-BE49-F238E27FC236}">
              <a16:creationId xmlns:a16="http://schemas.microsoft.com/office/drawing/2014/main" id="{4C9F8337-D517-4779-97C4-BEA44FDD094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6" name="正方形/長方形 515">
          <a:extLst>
            <a:ext uri="{FF2B5EF4-FFF2-40B4-BE49-F238E27FC236}">
              <a16:creationId xmlns:a16="http://schemas.microsoft.com/office/drawing/2014/main" id="{A37BCE75-C0F3-4DF3-9FC4-7A5FB1239B7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7" name="正方形/長方形 516">
          <a:extLst>
            <a:ext uri="{FF2B5EF4-FFF2-40B4-BE49-F238E27FC236}">
              <a16:creationId xmlns:a16="http://schemas.microsoft.com/office/drawing/2014/main" id="{2398C006-CEF7-4939-9FDB-34FE8839C03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8" name="正方形/長方形 517">
          <a:extLst>
            <a:ext uri="{FF2B5EF4-FFF2-40B4-BE49-F238E27FC236}">
              <a16:creationId xmlns:a16="http://schemas.microsoft.com/office/drawing/2014/main" id="{948F907A-276E-4B1E-9264-879240DC822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9" name="正方形/長方形 518">
          <a:extLst>
            <a:ext uri="{FF2B5EF4-FFF2-40B4-BE49-F238E27FC236}">
              <a16:creationId xmlns:a16="http://schemas.microsoft.com/office/drawing/2014/main" id="{142ADE77-4571-48CA-97D4-8CD1B941DD9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0" name="テキスト ボックス 519">
          <a:extLst>
            <a:ext uri="{FF2B5EF4-FFF2-40B4-BE49-F238E27FC236}">
              <a16:creationId xmlns:a16="http://schemas.microsoft.com/office/drawing/2014/main" id="{97FCEC61-0137-4FE8-AC62-C5C9D163077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1" name="直線コネクタ 520">
          <a:extLst>
            <a:ext uri="{FF2B5EF4-FFF2-40B4-BE49-F238E27FC236}">
              <a16:creationId xmlns:a16="http://schemas.microsoft.com/office/drawing/2014/main" id="{485E2213-551D-476C-AB52-0AA51D6C0F8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2" name="テキスト ボックス 521">
          <a:extLst>
            <a:ext uri="{FF2B5EF4-FFF2-40B4-BE49-F238E27FC236}">
              <a16:creationId xmlns:a16="http://schemas.microsoft.com/office/drawing/2014/main" id="{E3404C5E-8249-440D-A499-9B87BABE521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23" name="直線コネクタ 522">
          <a:extLst>
            <a:ext uri="{FF2B5EF4-FFF2-40B4-BE49-F238E27FC236}">
              <a16:creationId xmlns:a16="http://schemas.microsoft.com/office/drawing/2014/main" id="{AFE8209D-A893-46C8-B239-2814DA192F5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24" name="テキスト ボックス 523">
          <a:extLst>
            <a:ext uri="{FF2B5EF4-FFF2-40B4-BE49-F238E27FC236}">
              <a16:creationId xmlns:a16="http://schemas.microsoft.com/office/drawing/2014/main" id="{1FD0DC8B-12CE-4C97-A679-0F11ACFF256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5" name="直線コネクタ 524">
          <a:extLst>
            <a:ext uri="{FF2B5EF4-FFF2-40B4-BE49-F238E27FC236}">
              <a16:creationId xmlns:a16="http://schemas.microsoft.com/office/drawing/2014/main" id="{90B73EA7-B93F-4EB3-B49C-7E966192CAE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6" name="テキスト ボックス 525">
          <a:extLst>
            <a:ext uri="{FF2B5EF4-FFF2-40B4-BE49-F238E27FC236}">
              <a16:creationId xmlns:a16="http://schemas.microsoft.com/office/drawing/2014/main" id="{C752FB4C-9EEA-450D-B402-D9A039376F9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7" name="直線コネクタ 526">
          <a:extLst>
            <a:ext uri="{FF2B5EF4-FFF2-40B4-BE49-F238E27FC236}">
              <a16:creationId xmlns:a16="http://schemas.microsoft.com/office/drawing/2014/main" id="{C5ADA175-38D8-4657-96EC-802ACB3A451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8" name="テキスト ボックス 527">
          <a:extLst>
            <a:ext uri="{FF2B5EF4-FFF2-40B4-BE49-F238E27FC236}">
              <a16:creationId xmlns:a16="http://schemas.microsoft.com/office/drawing/2014/main" id="{F206C455-175B-43E2-89F0-D16D6444FFB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9" name="直線コネクタ 528">
          <a:extLst>
            <a:ext uri="{FF2B5EF4-FFF2-40B4-BE49-F238E27FC236}">
              <a16:creationId xmlns:a16="http://schemas.microsoft.com/office/drawing/2014/main" id="{D074A2CD-9871-42BB-84B0-A1A3A6F5E6A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0" name="テキスト ボックス 529">
          <a:extLst>
            <a:ext uri="{FF2B5EF4-FFF2-40B4-BE49-F238E27FC236}">
              <a16:creationId xmlns:a16="http://schemas.microsoft.com/office/drawing/2014/main" id="{4445E34B-5C83-45CA-A1EF-5B2D994AA64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1" name="直線コネクタ 530">
          <a:extLst>
            <a:ext uri="{FF2B5EF4-FFF2-40B4-BE49-F238E27FC236}">
              <a16:creationId xmlns:a16="http://schemas.microsoft.com/office/drawing/2014/main" id="{161F5FF8-CF13-4E20-8963-F64311A39C9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2" name="テキスト ボックス 531">
          <a:extLst>
            <a:ext uri="{FF2B5EF4-FFF2-40B4-BE49-F238E27FC236}">
              <a16:creationId xmlns:a16="http://schemas.microsoft.com/office/drawing/2014/main" id="{35980713-8F5C-48B3-9B2F-631EE87BB97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3" name="直線コネクタ 532">
          <a:extLst>
            <a:ext uri="{FF2B5EF4-FFF2-40B4-BE49-F238E27FC236}">
              <a16:creationId xmlns:a16="http://schemas.microsoft.com/office/drawing/2014/main" id="{5C7CD321-2D65-41F9-9FEE-1417E9F8F00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34" name="テキスト ボックス 533">
          <a:extLst>
            <a:ext uri="{FF2B5EF4-FFF2-40B4-BE49-F238E27FC236}">
              <a16:creationId xmlns:a16="http://schemas.microsoft.com/office/drawing/2014/main" id="{4C28F1EB-5721-4806-B0F4-7532AAB995A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5" name="直線コネクタ 534">
          <a:extLst>
            <a:ext uri="{FF2B5EF4-FFF2-40B4-BE49-F238E27FC236}">
              <a16:creationId xmlns:a16="http://schemas.microsoft.com/office/drawing/2014/main" id="{37D054C1-9580-4E02-868B-7E8EB5267CB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6" name="【庁舎】&#10;有形固定資産減価償却率グラフ枠">
          <a:extLst>
            <a:ext uri="{FF2B5EF4-FFF2-40B4-BE49-F238E27FC236}">
              <a16:creationId xmlns:a16="http://schemas.microsoft.com/office/drawing/2014/main" id="{9AF04F6F-FAFB-45B3-BD49-DC9E00BD1B7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37" name="直線コネクタ 536">
          <a:extLst>
            <a:ext uri="{FF2B5EF4-FFF2-40B4-BE49-F238E27FC236}">
              <a16:creationId xmlns:a16="http://schemas.microsoft.com/office/drawing/2014/main" id="{0BDBC722-6F36-47A5-9697-D32816155CFD}"/>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38" name="【庁舎】&#10;有形固定資産減価償却率最小値テキスト">
          <a:extLst>
            <a:ext uri="{FF2B5EF4-FFF2-40B4-BE49-F238E27FC236}">
              <a16:creationId xmlns:a16="http://schemas.microsoft.com/office/drawing/2014/main" id="{7F63C99F-2DD3-44C1-912F-042BD0F53FF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39" name="直線コネクタ 538">
          <a:extLst>
            <a:ext uri="{FF2B5EF4-FFF2-40B4-BE49-F238E27FC236}">
              <a16:creationId xmlns:a16="http://schemas.microsoft.com/office/drawing/2014/main" id="{52944CA2-C4D4-4820-9E8F-84A7EF0096F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40" name="【庁舎】&#10;有形固定資産減価償却率最大値テキスト">
          <a:extLst>
            <a:ext uri="{FF2B5EF4-FFF2-40B4-BE49-F238E27FC236}">
              <a16:creationId xmlns:a16="http://schemas.microsoft.com/office/drawing/2014/main" id="{4E54C9F7-9953-449C-823B-EE19D4F34461}"/>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41" name="直線コネクタ 540">
          <a:extLst>
            <a:ext uri="{FF2B5EF4-FFF2-40B4-BE49-F238E27FC236}">
              <a16:creationId xmlns:a16="http://schemas.microsoft.com/office/drawing/2014/main" id="{75F63126-456E-4B79-AC5F-7EAB0C847AA5}"/>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542" name="【庁舎】&#10;有形固定資産減価償却率平均値テキスト">
          <a:extLst>
            <a:ext uri="{FF2B5EF4-FFF2-40B4-BE49-F238E27FC236}">
              <a16:creationId xmlns:a16="http://schemas.microsoft.com/office/drawing/2014/main" id="{11B9B30E-4D4A-4EE6-B619-5E24D18BC92B}"/>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543" name="フローチャート: 判断 542">
          <a:extLst>
            <a:ext uri="{FF2B5EF4-FFF2-40B4-BE49-F238E27FC236}">
              <a16:creationId xmlns:a16="http://schemas.microsoft.com/office/drawing/2014/main" id="{4B425D32-EF4A-4CB6-A055-44EC804E1305}"/>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544" name="フローチャート: 判断 543">
          <a:extLst>
            <a:ext uri="{FF2B5EF4-FFF2-40B4-BE49-F238E27FC236}">
              <a16:creationId xmlns:a16="http://schemas.microsoft.com/office/drawing/2014/main" id="{00252A04-548A-43D7-9A18-3D09343E5232}"/>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545" name="フローチャート: 判断 544">
          <a:extLst>
            <a:ext uri="{FF2B5EF4-FFF2-40B4-BE49-F238E27FC236}">
              <a16:creationId xmlns:a16="http://schemas.microsoft.com/office/drawing/2014/main" id="{E8FA72A8-0A44-45D4-B7F5-4B20AF94D012}"/>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546" name="フローチャート: 判断 545">
          <a:extLst>
            <a:ext uri="{FF2B5EF4-FFF2-40B4-BE49-F238E27FC236}">
              <a16:creationId xmlns:a16="http://schemas.microsoft.com/office/drawing/2014/main" id="{6F476A1B-9023-4308-ACC7-911E2683F225}"/>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547" name="フローチャート: 判断 546">
          <a:extLst>
            <a:ext uri="{FF2B5EF4-FFF2-40B4-BE49-F238E27FC236}">
              <a16:creationId xmlns:a16="http://schemas.microsoft.com/office/drawing/2014/main" id="{E5193DC9-3D2C-47D8-AE71-E6D01793C3B6}"/>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id="{EE6F3B7C-4D3D-491F-8D0B-3CC6237F65D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id="{6293F972-EE3D-496C-A679-2CEA89EEF8A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0" name="テキスト ボックス 549">
          <a:extLst>
            <a:ext uri="{FF2B5EF4-FFF2-40B4-BE49-F238E27FC236}">
              <a16:creationId xmlns:a16="http://schemas.microsoft.com/office/drawing/2014/main" id="{74B14C11-D765-456E-AE5B-499A84B2A37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1" name="テキスト ボックス 550">
          <a:extLst>
            <a:ext uri="{FF2B5EF4-FFF2-40B4-BE49-F238E27FC236}">
              <a16:creationId xmlns:a16="http://schemas.microsoft.com/office/drawing/2014/main" id="{C02BE6C2-3FE1-471F-A437-9135C023822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2" name="テキスト ボックス 551">
          <a:extLst>
            <a:ext uri="{FF2B5EF4-FFF2-40B4-BE49-F238E27FC236}">
              <a16:creationId xmlns:a16="http://schemas.microsoft.com/office/drawing/2014/main" id="{B1BD1C70-9A9E-425C-8554-CA85A3E5661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128270</xdr:rowOff>
    </xdr:from>
    <xdr:to>
      <xdr:col>85</xdr:col>
      <xdr:colOff>177800</xdr:colOff>
      <xdr:row>107</xdr:row>
      <xdr:rowOff>58420</xdr:rowOff>
    </xdr:to>
    <xdr:sp macro="" textlink="">
      <xdr:nvSpPr>
        <xdr:cNvPr id="553" name="楕円 552">
          <a:extLst>
            <a:ext uri="{FF2B5EF4-FFF2-40B4-BE49-F238E27FC236}">
              <a16:creationId xmlns:a16="http://schemas.microsoft.com/office/drawing/2014/main" id="{48EF029F-6903-4BCE-A311-945C2BD47791}"/>
            </a:ext>
          </a:extLst>
        </xdr:cNvPr>
        <xdr:cNvSpPr/>
      </xdr:nvSpPr>
      <xdr:spPr>
        <a:xfrm>
          <a:off x="16268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106697</xdr:rowOff>
    </xdr:from>
    <xdr:ext cx="405111" cy="259045"/>
    <xdr:sp macro="" textlink="">
      <xdr:nvSpPr>
        <xdr:cNvPr id="554" name="【庁舎】&#10;有形固定資産減価償却率該当値テキスト">
          <a:extLst>
            <a:ext uri="{FF2B5EF4-FFF2-40B4-BE49-F238E27FC236}">
              <a16:creationId xmlns:a16="http://schemas.microsoft.com/office/drawing/2014/main" id="{89F536A9-35D5-446A-9F3E-33B1E3D70B70}"/>
            </a:ext>
          </a:extLst>
        </xdr:cNvPr>
        <xdr:cNvSpPr txBox="1"/>
      </xdr:nvSpPr>
      <xdr:spPr>
        <a:xfrm>
          <a:off x="16357600"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151130</xdr:rowOff>
    </xdr:from>
    <xdr:to>
      <xdr:col>81</xdr:col>
      <xdr:colOff>101600</xdr:colOff>
      <xdr:row>108</xdr:row>
      <xdr:rowOff>81280</xdr:rowOff>
    </xdr:to>
    <xdr:sp macro="" textlink="">
      <xdr:nvSpPr>
        <xdr:cNvPr id="555" name="楕円 554">
          <a:extLst>
            <a:ext uri="{FF2B5EF4-FFF2-40B4-BE49-F238E27FC236}">
              <a16:creationId xmlns:a16="http://schemas.microsoft.com/office/drawing/2014/main" id="{1410DDA5-9C79-4F1D-9FDA-2E3C76B38795}"/>
            </a:ext>
          </a:extLst>
        </xdr:cNvPr>
        <xdr:cNvSpPr/>
      </xdr:nvSpPr>
      <xdr:spPr>
        <a:xfrm>
          <a:off x="15430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7620</xdr:rowOff>
    </xdr:from>
    <xdr:to>
      <xdr:col>85</xdr:col>
      <xdr:colOff>127000</xdr:colOff>
      <xdr:row>108</xdr:row>
      <xdr:rowOff>30480</xdr:rowOff>
    </xdr:to>
    <xdr:cxnSp macro="">
      <xdr:nvCxnSpPr>
        <xdr:cNvPr id="556" name="直線コネクタ 555">
          <a:extLst>
            <a:ext uri="{FF2B5EF4-FFF2-40B4-BE49-F238E27FC236}">
              <a16:creationId xmlns:a16="http://schemas.microsoft.com/office/drawing/2014/main" id="{0C1F01E9-AFEA-461C-BCC3-504203D46669}"/>
            </a:ext>
          </a:extLst>
        </xdr:cNvPr>
        <xdr:cNvCxnSpPr/>
      </xdr:nvCxnSpPr>
      <xdr:spPr>
        <a:xfrm flipV="1">
          <a:off x="15481300" y="18352770"/>
          <a:ext cx="8382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136434</xdr:rowOff>
    </xdr:from>
    <xdr:to>
      <xdr:col>76</xdr:col>
      <xdr:colOff>165100</xdr:colOff>
      <xdr:row>108</xdr:row>
      <xdr:rowOff>66584</xdr:rowOff>
    </xdr:to>
    <xdr:sp macro="" textlink="">
      <xdr:nvSpPr>
        <xdr:cNvPr id="557" name="楕円 556">
          <a:extLst>
            <a:ext uri="{FF2B5EF4-FFF2-40B4-BE49-F238E27FC236}">
              <a16:creationId xmlns:a16="http://schemas.microsoft.com/office/drawing/2014/main" id="{19F65DE5-D04C-49FE-8ABC-B248DEABC1BB}"/>
            </a:ext>
          </a:extLst>
        </xdr:cNvPr>
        <xdr:cNvSpPr/>
      </xdr:nvSpPr>
      <xdr:spPr>
        <a:xfrm>
          <a:off x="14541500" y="184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15784</xdr:rowOff>
    </xdr:from>
    <xdr:to>
      <xdr:col>81</xdr:col>
      <xdr:colOff>50800</xdr:colOff>
      <xdr:row>108</xdr:row>
      <xdr:rowOff>30480</xdr:rowOff>
    </xdr:to>
    <xdr:cxnSp macro="">
      <xdr:nvCxnSpPr>
        <xdr:cNvPr id="558" name="直線コネクタ 557">
          <a:extLst>
            <a:ext uri="{FF2B5EF4-FFF2-40B4-BE49-F238E27FC236}">
              <a16:creationId xmlns:a16="http://schemas.microsoft.com/office/drawing/2014/main" id="{9FBD9875-99E0-47B8-92A1-D0CC1A2725D7}"/>
            </a:ext>
          </a:extLst>
        </xdr:cNvPr>
        <xdr:cNvCxnSpPr/>
      </xdr:nvCxnSpPr>
      <xdr:spPr>
        <a:xfrm>
          <a:off x="14592300" y="1853238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126637</xdr:rowOff>
    </xdr:from>
    <xdr:to>
      <xdr:col>72</xdr:col>
      <xdr:colOff>38100</xdr:colOff>
      <xdr:row>108</xdr:row>
      <xdr:rowOff>56787</xdr:rowOff>
    </xdr:to>
    <xdr:sp macro="" textlink="">
      <xdr:nvSpPr>
        <xdr:cNvPr id="559" name="楕円 558">
          <a:extLst>
            <a:ext uri="{FF2B5EF4-FFF2-40B4-BE49-F238E27FC236}">
              <a16:creationId xmlns:a16="http://schemas.microsoft.com/office/drawing/2014/main" id="{0F7C5E22-8CCA-483B-8FDC-63457B512369}"/>
            </a:ext>
          </a:extLst>
        </xdr:cNvPr>
        <xdr:cNvSpPr/>
      </xdr:nvSpPr>
      <xdr:spPr>
        <a:xfrm>
          <a:off x="13652500" y="1847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5987</xdr:rowOff>
    </xdr:from>
    <xdr:to>
      <xdr:col>76</xdr:col>
      <xdr:colOff>114300</xdr:colOff>
      <xdr:row>108</xdr:row>
      <xdr:rowOff>15784</xdr:rowOff>
    </xdr:to>
    <xdr:cxnSp macro="">
      <xdr:nvCxnSpPr>
        <xdr:cNvPr id="560" name="直線コネクタ 559">
          <a:extLst>
            <a:ext uri="{FF2B5EF4-FFF2-40B4-BE49-F238E27FC236}">
              <a16:creationId xmlns:a16="http://schemas.microsoft.com/office/drawing/2014/main" id="{FB483CBA-1B1B-46EE-91EF-FBC8B755164C}"/>
            </a:ext>
          </a:extLst>
        </xdr:cNvPr>
        <xdr:cNvCxnSpPr/>
      </xdr:nvCxnSpPr>
      <xdr:spPr>
        <a:xfrm>
          <a:off x="13703300" y="1852258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97245</xdr:rowOff>
    </xdr:from>
    <xdr:to>
      <xdr:col>67</xdr:col>
      <xdr:colOff>101600</xdr:colOff>
      <xdr:row>108</xdr:row>
      <xdr:rowOff>27395</xdr:rowOff>
    </xdr:to>
    <xdr:sp macro="" textlink="">
      <xdr:nvSpPr>
        <xdr:cNvPr id="561" name="楕円 560">
          <a:extLst>
            <a:ext uri="{FF2B5EF4-FFF2-40B4-BE49-F238E27FC236}">
              <a16:creationId xmlns:a16="http://schemas.microsoft.com/office/drawing/2014/main" id="{5B76BE6D-3AB9-4054-B1ED-CDE3A62F109E}"/>
            </a:ext>
          </a:extLst>
        </xdr:cNvPr>
        <xdr:cNvSpPr/>
      </xdr:nvSpPr>
      <xdr:spPr>
        <a:xfrm>
          <a:off x="127635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148045</xdr:rowOff>
    </xdr:from>
    <xdr:to>
      <xdr:col>71</xdr:col>
      <xdr:colOff>177800</xdr:colOff>
      <xdr:row>108</xdr:row>
      <xdr:rowOff>5987</xdr:rowOff>
    </xdr:to>
    <xdr:cxnSp macro="">
      <xdr:nvCxnSpPr>
        <xdr:cNvPr id="562" name="直線コネクタ 561">
          <a:extLst>
            <a:ext uri="{FF2B5EF4-FFF2-40B4-BE49-F238E27FC236}">
              <a16:creationId xmlns:a16="http://schemas.microsoft.com/office/drawing/2014/main" id="{1E231086-960A-4A2E-A5F0-3A3923C5C6E8}"/>
            </a:ext>
          </a:extLst>
        </xdr:cNvPr>
        <xdr:cNvCxnSpPr/>
      </xdr:nvCxnSpPr>
      <xdr:spPr>
        <a:xfrm>
          <a:off x="12814300" y="1849319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563" name="n_1aveValue【庁舎】&#10;有形固定資産減価償却率">
          <a:extLst>
            <a:ext uri="{FF2B5EF4-FFF2-40B4-BE49-F238E27FC236}">
              <a16:creationId xmlns:a16="http://schemas.microsoft.com/office/drawing/2014/main" id="{1CBE3A9D-3072-4905-BCE7-74C5FE3CC1E8}"/>
            </a:ext>
          </a:extLst>
        </xdr:cNvPr>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564" name="n_2aveValue【庁舎】&#10;有形固定資産減価償却率">
          <a:extLst>
            <a:ext uri="{FF2B5EF4-FFF2-40B4-BE49-F238E27FC236}">
              <a16:creationId xmlns:a16="http://schemas.microsoft.com/office/drawing/2014/main" id="{7B024CC6-AF12-4C68-9798-AAEA09ED0BC7}"/>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565" name="n_3aveValue【庁舎】&#10;有形固定資産減価償却率">
          <a:extLst>
            <a:ext uri="{FF2B5EF4-FFF2-40B4-BE49-F238E27FC236}">
              <a16:creationId xmlns:a16="http://schemas.microsoft.com/office/drawing/2014/main" id="{411B5CB8-94EC-46D4-8E75-6B0DBEB1BD00}"/>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566" name="n_4aveValue【庁舎】&#10;有形固定資産減価償却率">
          <a:extLst>
            <a:ext uri="{FF2B5EF4-FFF2-40B4-BE49-F238E27FC236}">
              <a16:creationId xmlns:a16="http://schemas.microsoft.com/office/drawing/2014/main" id="{9CD84324-835E-4B93-8E85-0C002B2CB415}"/>
            </a:ext>
          </a:extLst>
        </xdr:cNvPr>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72407</xdr:rowOff>
    </xdr:from>
    <xdr:ext cx="405111" cy="259045"/>
    <xdr:sp macro="" textlink="">
      <xdr:nvSpPr>
        <xdr:cNvPr id="567" name="n_1mainValue【庁舎】&#10;有形固定資産減価償却率">
          <a:extLst>
            <a:ext uri="{FF2B5EF4-FFF2-40B4-BE49-F238E27FC236}">
              <a16:creationId xmlns:a16="http://schemas.microsoft.com/office/drawing/2014/main" id="{60DCE5FF-9D29-417A-9FE7-956B151B143E}"/>
            </a:ext>
          </a:extLst>
        </xdr:cNvPr>
        <xdr:cNvSpPr txBox="1"/>
      </xdr:nvSpPr>
      <xdr:spPr>
        <a:xfrm>
          <a:off x="152660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57711</xdr:rowOff>
    </xdr:from>
    <xdr:ext cx="405111" cy="259045"/>
    <xdr:sp macro="" textlink="">
      <xdr:nvSpPr>
        <xdr:cNvPr id="568" name="n_2mainValue【庁舎】&#10;有形固定資産減価償却率">
          <a:extLst>
            <a:ext uri="{FF2B5EF4-FFF2-40B4-BE49-F238E27FC236}">
              <a16:creationId xmlns:a16="http://schemas.microsoft.com/office/drawing/2014/main" id="{2EED1821-13F2-42EA-A2A8-3C1F64293B9C}"/>
            </a:ext>
          </a:extLst>
        </xdr:cNvPr>
        <xdr:cNvSpPr txBox="1"/>
      </xdr:nvSpPr>
      <xdr:spPr>
        <a:xfrm>
          <a:off x="14389744" y="1857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47914</xdr:rowOff>
    </xdr:from>
    <xdr:ext cx="405111" cy="259045"/>
    <xdr:sp macro="" textlink="">
      <xdr:nvSpPr>
        <xdr:cNvPr id="569" name="n_3mainValue【庁舎】&#10;有形固定資産減価償却率">
          <a:extLst>
            <a:ext uri="{FF2B5EF4-FFF2-40B4-BE49-F238E27FC236}">
              <a16:creationId xmlns:a16="http://schemas.microsoft.com/office/drawing/2014/main" id="{5AB2CFE3-B8C3-4B3B-BC94-0B965CD11D2E}"/>
            </a:ext>
          </a:extLst>
        </xdr:cNvPr>
        <xdr:cNvSpPr txBox="1"/>
      </xdr:nvSpPr>
      <xdr:spPr>
        <a:xfrm>
          <a:off x="13500744" y="1856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18522</xdr:rowOff>
    </xdr:from>
    <xdr:ext cx="405111" cy="259045"/>
    <xdr:sp macro="" textlink="">
      <xdr:nvSpPr>
        <xdr:cNvPr id="570" name="n_4mainValue【庁舎】&#10;有形固定資産減価償却率">
          <a:extLst>
            <a:ext uri="{FF2B5EF4-FFF2-40B4-BE49-F238E27FC236}">
              <a16:creationId xmlns:a16="http://schemas.microsoft.com/office/drawing/2014/main" id="{BB7AB8C8-AA9D-4D5A-956B-550684303DB0}"/>
            </a:ext>
          </a:extLst>
        </xdr:cNvPr>
        <xdr:cNvSpPr txBox="1"/>
      </xdr:nvSpPr>
      <xdr:spPr>
        <a:xfrm>
          <a:off x="12611744" y="1853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1" name="正方形/長方形 570">
          <a:extLst>
            <a:ext uri="{FF2B5EF4-FFF2-40B4-BE49-F238E27FC236}">
              <a16:creationId xmlns:a16="http://schemas.microsoft.com/office/drawing/2014/main" id="{C40EC94C-387B-449E-B58E-28A806EF802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2" name="正方形/長方形 571">
          <a:extLst>
            <a:ext uri="{FF2B5EF4-FFF2-40B4-BE49-F238E27FC236}">
              <a16:creationId xmlns:a16="http://schemas.microsoft.com/office/drawing/2014/main" id="{2F952524-EF70-4B7A-AFFD-A680047DA2B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3" name="正方形/長方形 572">
          <a:extLst>
            <a:ext uri="{FF2B5EF4-FFF2-40B4-BE49-F238E27FC236}">
              <a16:creationId xmlns:a16="http://schemas.microsoft.com/office/drawing/2014/main" id="{B9227CAD-0A2C-475D-90E6-C7FF25816BF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4" name="正方形/長方形 573">
          <a:extLst>
            <a:ext uri="{FF2B5EF4-FFF2-40B4-BE49-F238E27FC236}">
              <a16:creationId xmlns:a16="http://schemas.microsoft.com/office/drawing/2014/main" id="{27F75D7C-4A05-434C-8925-64D45E937BC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5" name="正方形/長方形 574">
          <a:extLst>
            <a:ext uri="{FF2B5EF4-FFF2-40B4-BE49-F238E27FC236}">
              <a16:creationId xmlns:a16="http://schemas.microsoft.com/office/drawing/2014/main" id="{72186B74-6B25-4FA4-B1CE-2EB987DB057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6" name="正方形/長方形 575">
          <a:extLst>
            <a:ext uri="{FF2B5EF4-FFF2-40B4-BE49-F238E27FC236}">
              <a16:creationId xmlns:a16="http://schemas.microsoft.com/office/drawing/2014/main" id="{4E9D30D5-5C95-43AE-B3CD-8863770A2CF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7" name="正方形/長方形 576">
          <a:extLst>
            <a:ext uri="{FF2B5EF4-FFF2-40B4-BE49-F238E27FC236}">
              <a16:creationId xmlns:a16="http://schemas.microsoft.com/office/drawing/2014/main" id="{5FAA41F9-816D-4EB5-851B-C8FC6C54B88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8" name="正方形/長方形 577">
          <a:extLst>
            <a:ext uri="{FF2B5EF4-FFF2-40B4-BE49-F238E27FC236}">
              <a16:creationId xmlns:a16="http://schemas.microsoft.com/office/drawing/2014/main" id="{F2EF014A-457A-4864-B351-CFA1FBA8BC2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9" name="テキスト ボックス 578">
          <a:extLst>
            <a:ext uri="{FF2B5EF4-FFF2-40B4-BE49-F238E27FC236}">
              <a16:creationId xmlns:a16="http://schemas.microsoft.com/office/drawing/2014/main" id="{AF6F34D9-BD73-4AC3-A6F8-976FD66C70D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0" name="直線コネクタ 579">
          <a:extLst>
            <a:ext uri="{FF2B5EF4-FFF2-40B4-BE49-F238E27FC236}">
              <a16:creationId xmlns:a16="http://schemas.microsoft.com/office/drawing/2014/main" id="{590F0237-802A-408E-8FFC-77F940E5F54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1" name="直線コネクタ 580">
          <a:extLst>
            <a:ext uri="{FF2B5EF4-FFF2-40B4-BE49-F238E27FC236}">
              <a16:creationId xmlns:a16="http://schemas.microsoft.com/office/drawing/2014/main" id="{0E5A1EBA-AEB1-45AE-A780-146D8322D98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2" name="テキスト ボックス 581">
          <a:extLst>
            <a:ext uri="{FF2B5EF4-FFF2-40B4-BE49-F238E27FC236}">
              <a16:creationId xmlns:a16="http://schemas.microsoft.com/office/drawing/2014/main" id="{846AE460-B7A7-4AE1-9852-4BAF1AA36C1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3" name="直線コネクタ 582">
          <a:extLst>
            <a:ext uri="{FF2B5EF4-FFF2-40B4-BE49-F238E27FC236}">
              <a16:creationId xmlns:a16="http://schemas.microsoft.com/office/drawing/2014/main" id="{5A65BB6C-873C-4BD6-9A6A-C54F5F5A07D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4" name="テキスト ボックス 583">
          <a:extLst>
            <a:ext uri="{FF2B5EF4-FFF2-40B4-BE49-F238E27FC236}">
              <a16:creationId xmlns:a16="http://schemas.microsoft.com/office/drawing/2014/main" id="{6D5E8D7C-0A3E-4B16-89E9-2D2EE1669C6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5" name="直線コネクタ 584">
          <a:extLst>
            <a:ext uri="{FF2B5EF4-FFF2-40B4-BE49-F238E27FC236}">
              <a16:creationId xmlns:a16="http://schemas.microsoft.com/office/drawing/2014/main" id="{78297C0C-B796-4B9A-B7CE-EF544993C01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6" name="テキスト ボックス 585">
          <a:extLst>
            <a:ext uri="{FF2B5EF4-FFF2-40B4-BE49-F238E27FC236}">
              <a16:creationId xmlns:a16="http://schemas.microsoft.com/office/drawing/2014/main" id="{B11DF13D-DC95-49BB-8E40-8BC7D127433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7" name="直線コネクタ 586">
          <a:extLst>
            <a:ext uri="{FF2B5EF4-FFF2-40B4-BE49-F238E27FC236}">
              <a16:creationId xmlns:a16="http://schemas.microsoft.com/office/drawing/2014/main" id="{1939B020-C8F5-45D3-8CE6-01D50AB7D0C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88" name="テキスト ボックス 587">
          <a:extLst>
            <a:ext uri="{FF2B5EF4-FFF2-40B4-BE49-F238E27FC236}">
              <a16:creationId xmlns:a16="http://schemas.microsoft.com/office/drawing/2014/main" id="{CBADB6BD-E7CB-4605-B39F-34B13CE0740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89" name="直線コネクタ 588">
          <a:extLst>
            <a:ext uri="{FF2B5EF4-FFF2-40B4-BE49-F238E27FC236}">
              <a16:creationId xmlns:a16="http://schemas.microsoft.com/office/drawing/2014/main" id="{C7774151-90B7-415D-8002-DBBCD74D566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0" name="テキスト ボックス 589">
          <a:extLst>
            <a:ext uri="{FF2B5EF4-FFF2-40B4-BE49-F238E27FC236}">
              <a16:creationId xmlns:a16="http://schemas.microsoft.com/office/drawing/2014/main" id="{F167DA8C-F38E-4133-BD44-75C9299FBC1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1" name="直線コネクタ 590">
          <a:extLst>
            <a:ext uri="{FF2B5EF4-FFF2-40B4-BE49-F238E27FC236}">
              <a16:creationId xmlns:a16="http://schemas.microsoft.com/office/drawing/2014/main" id="{3535922F-A0F6-45D9-B5E8-3EE7A95F771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2" name="テキスト ボックス 591">
          <a:extLst>
            <a:ext uri="{FF2B5EF4-FFF2-40B4-BE49-F238E27FC236}">
              <a16:creationId xmlns:a16="http://schemas.microsoft.com/office/drawing/2014/main" id="{2DFC597C-4108-459A-89D1-B0783F5B177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3" name="【庁舎】&#10;一人当たり面積グラフ枠">
          <a:extLst>
            <a:ext uri="{FF2B5EF4-FFF2-40B4-BE49-F238E27FC236}">
              <a16:creationId xmlns:a16="http://schemas.microsoft.com/office/drawing/2014/main" id="{9D13ACB4-CCB4-4365-9F23-9C71250B51C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594" name="直線コネクタ 593">
          <a:extLst>
            <a:ext uri="{FF2B5EF4-FFF2-40B4-BE49-F238E27FC236}">
              <a16:creationId xmlns:a16="http://schemas.microsoft.com/office/drawing/2014/main" id="{17C2A5D6-F8C3-4F7E-8860-DD0C6DBFDB7B}"/>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595" name="【庁舎】&#10;一人当たり面積最小値テキスト">
          <a:extLst>
            <a:ext uri="{FF2B5EF4-FFF2-40B4-BE49-F238E27FC236}">
              <a16:creationId xmlns:a16="http://schemas.microsoft.com/office/drawing/2014/main" id="{9FE55FF5-63B2-4D98-8A27-FE0814C49278}"/>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596" name="直線コネクタ 595">
          <a:extLst>
            <a:ext uri="{FF2B5EF4-FFF2-40B4-BE49-F238E27FC236}">
              <a16:creationId xmlns:a16="http://schemas.microsoft.com/office/drawing/2014/main" id="{6ED9D644-AB25-49DA-A1D0-8A66043EBAF0}"/>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597" name="【庁舎】&#10;一人当たり面積最大値テキスト">
          <a:extLst>
            <a:ext uri="{FF2B5EF4-FFF2-40B4-BE49-F238E27FC236}">
              <a16:creationId xmlns:a16="http://schemas.microsoft.com/office/drawing/2014/main" id="{9C360535-6C2D-42A9-9F98-5D0A6A5D9C0C}"/>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598" name="直線コネクタ 597">
          <a:extLst>
            <a:ext uri="{FF2B5EF4-FFF2-40B4-BE49-F238E27FC236}">
              <a16:creationId xmlns:a16="http://schemas.microsoft.com/office/drawing/2014/main" id="{C5AFF1BD-B3FD-4290-8F05-614AD34391EC}"/>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599" name="【庁舎】&#10;一人当たり面積平均値テキスト">
          <a:extLst>
            <a:ext uri="{FF2B5EF4-FFF2-40B4-BE49-F238E27FC236}">
              <a16:creationId xmlns:a16="http://schemas.microsoft.com/office/drawing/2014/main" id="{39B709FB-9B30-40E3-AE97-3C9DB8AE07A7}"/>
            </a:ext>
          </a:extLst>
        </xdr:cNvPr>
        <xdr:cNvSpPr txBox="1"/>
      </xdr:nvSpPr>
      <xdr:spPr>
        <a:xfrm>
          <a:off x="22199600" y="18101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600" name="フローチャート: 判断 599">
          <a:extLst>
            <a:ext uri="{FF2B5EF4-FFF2-40B4-BE49-F238E27FC236}">
              <a16:creationId xmlns:a16="http://schemas.microsoft.com/office/drawing/2014/main" id="{253A4566-32A9-4B67-ADA0-DEB080130C26}"/>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601" name="フローチャート: 判断 600">
          <a:extLst>
            <a:ext uri="{FF2B5EF4-FFF2-40B4-BE49-F238E27FC236}">
              <a16:creationId xmlns:a16="http://schemas.microsoft.com/office/drawing/2014/main" id="{CD864C8B-A1AF-47CF-A0BD-402E82A422AF}"/>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602" name="フローチャート: 判断 601">
          <a:extLst>
            <a:ext uri="{FF2B5EF4-FFF2-40B4-BE49-F238E27FC236}">
              <a16:creationId xmlns:a16="http://schemas.microsoft.com/office/drawing/2014/main" id="{F4808AF0-1083-4CF1-AD69-DD252DC74732}"/>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603" name="フローチャート: 判断 602">
          <a:extLst>
            <a:ext uri="{FF2B5EF4-FFF2-40B4-BE49-F238E27FC236}">
              <a16:creationId xmlns:a16="http://schemas.microsoft.com/office/drawing/2014/main" id="{22C496F7-9538-476D-8FC8-8D9E10CE79D1}"/>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604" name="フローチャート: 判断 603">
          <a:extLst>
            <a:ext uri="{FF2B5EF4-FFF2-40B4-BE49-F238E27FC236}">
              <a16:creationId xmlns:a16="http://schemas.microsoft.com/office/drawing/2014/main" id="{C4301DA4-285C-4890-AB7B-3292C2317286}"/>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5" name="テキスト ボックス 604">
          <a:extLst>
            <a:ext uri="{FF2B5EF4-FFF2-40B4-BE49-F238E27FC236}">
              <a16:creationId xmlns:a16="http://schemas.microsoft.com/office/drawing/2014/main" id="{5DF3A9E4-87C2-4BCF-8A88-E88E3B5CDDD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6" name="テキスト ボックス 605">
          <a:extLst>
            <a:ext uri="{FF2B5EF4-FFF2-40B4-BE49-F238E27FC236}">
              <a16:creationId xmlns:a16="http://schemas.microsoft.com/office/drawing/2014/main" id="{20E66135-9B2B-48DE-92FC-9F87794247F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id="{11694591-26C4-48C1-B854-389E22A0D1A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48485F40-9C2B-4740-8C15-6766F2101A6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id="{EE98AF07-E8F4-41DD-B4D2-EC6D18D5C44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28448</xdr:rowOff>
    </xdr:from>
    <xdr:to>
      <xdr:col>116</xdr:col>
      <xdr:colOff>114300</xdr:colOff>
      <xdr:row>108</xdr:row>
      <xdr:rowOff>130048</xdr:rowOff>
    </xdr:to>
    <xdr:sp macro="" textlink="">
      <xdr:nvSpPr>
        <xdr:cNvPr id="610" name="楕円 609">
          <a:extLst>
            <a:ext uri="{FF2B5EF4-FFF2-40B4-BE49-F238E27FC236}">
              <a16:creationId xmlns:a16="http://schemas.microsoft.com/office/drawing/2014/main" id="{E7E63F0D-C6EE-46A0-8993-C17E3639C67A}"/>
            </a:ext>
          </a:extLst>
        </xdr:cNvPr>
        <xdr:cNvSpPr/>
      </xdr:nvSpPr>
      <xdr:spPr>
        <a:xfrm>
          <a:off x="22110700" y="1854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114825</xdr:rowOff>
    </xdr:from>
    <xdr:ext cx="469744" cy="259045"/>
    <xdr:sp macro="" textlink="">
      <xdr:nvSpPr>
        <xdr:cNvPr id="611" name="【庁舎】&#10;一人当たり面積該当値テキスト">
          <a:extLst>
            <a:ext uri="{FF2B5EF4-FFF2-40B4-BE49-F238E27FC236}">
              <a16:creationId xmlns:a16="http://schemas.microsoft.com/office/drawing/2014/main" id="{18B6E4B6-A6E3-4DB2-B5BD-E9CA75738A88}"/>
            </a:ext>
          </a:extLst>
        </xdr:cNvPr>
        <xdr:cNvSpPr txBox="1"/>
      </xdr:nvSpPr>
      <xdr:spPr>
        <a:xfrm>
          <a:off x="22199600" y="1845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44450</xdr:rowOff>
    </xdr:from>
    <xdr:to>
      <xdr:col>112</xdr:col>
      <xdr:colOff>38100</xdr:colOff>
      <xdr:row>107</xdr:row>
      <xdr:rowOff>146050</xdr:rowOff>
    </xdr:to>
    <xdr:sp macro="" textlink="">
      <xdr:nvSpPr>
        <xdr:cNvPr id="612" name="楕円 611">
          <a:extLst>
            <a:ext uri="{FF2B5EF4-FFF2-40B4-BE49-F238E27FC236}">
              <a16:creationId xmlns:a16="http://schemas.microsoft.com/office/drawing/2014/main" id="{B9923F35-6F87-4B49-9283-D18DA8331EAE}"/>
            </a:ext>
          </a:extLst>
        </xdr:cNvPr>
        <xdr:cNvSpPr/>
      </xdr:nvSpPr>
      <xdr:spPr>
        <a:xfrm>
          <a:off x="21272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95250</xdr:rowOff>
    </xdr:from>
    <xdr:to>
      <xdr:col>116</xdr:col>
      <xdr:colOff>63500</xdr:colOff>
      <xdr:row>108</xdr:row>
      <xdr:rowOff>79248</xdr:rowOff>
    </xdr:to>
    <xdr:cxnSp macro="">
      <xdr:nvCxnSpPr>
        <xdr:cNvPr id="613" name="直線コネクタ 612">
          <a:extLst>
            <a:ext uri="{FF2B5EF4-FFF2-40B4-BE49-F238E27FC236}">
              <a16:creationId xmlns:a16="http://schemas.microsoft.com/office/drawing/2014/main" id="{F7A65301-DAFF-4892-B3AF-790CF01E3564}"/>
            </a:ext>
          </a:extLst>
        </xdr:cNvPr>
        <xdr:cNvCxnSpPr/>
      </xdr:nvCxnSpPr>
      <xdr:spPr>
        <a:xfrm>
          <a:off x="21323300" y="18440400"/>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36449</xdr:rowOff>
    </xdr:from>
    <xdr:to>
      <xdr:col>107</xdr:col>
      <xdr:colOff>101600</xdr:colOff>
      <xdr:row>107</xdr:row>
      <xdr:rowOff>138049</xdr:rowOff>
    </xdr:to>
    <xdr:sp macro="" textlink="">
      <xdr:nvSpPr>
        <xdr:cNvPr id="614" name="楕円 613">
          <a:extLst>
            <a:ext uri="{FF2B5EF4-FFF2-40B4-BE49-F238E27FC236}">
              <a16:creationId xmlns:a16="http://schemas.microsoft.com/office/drawing/2014/main" id="{6B8990F6-9F0A-4DB8-95CA-29F39201A490}"/>
            </a:ext>
          </a:extLst>
        </xdr:cNvPr>
        <xdr:cNvSpPr/>
      </xdr:nvSpPr>
      <xdr:spPr>
        <a:xfrm>
          <a:off x="20383500" y="1838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87249</xdr:rowOff>
    </xdr:from>
    <xdr:to>
      <xdr:col>111</xdr:col>
      <xdr:colOff>177800</xdr:colOff>
      <xdr:row>107</xdr:row>
      <xdr:rowOff>95250</xdr:rowOff>
    </xdr:to>
    <xdr:cxnSp macro="">
      <xdr:nvCxnSpPr>
        <xdr:cNvPr id="615" name="直線コネクタ 614">
          <a:extLst>
            <a:ext uri="{FF2B5EF4-FFF2-40B4-BE49-F238E27FC236}">
              <a16:creationId xmlns:a16="http://schemas.microsoft.com/office/drawing/2014/main" id="{77DA24C3-E53C-42C9-AE2F-463873708B2A}"/>
            </a:ext>
          </a:extLst>
        </xdr:cNvPr>
        <xdr:cNvCxnSpPr/>
      </xdr:nvCxnSpPr>
      <xdr:spPr>
        <a:xfrm>
          <a:off x="20434300" y="1843239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169038</xdr:rowOff>
    </xdr:from>
    <xdr:to>
      <xdr:col>102</xdr:col>
      <xdr:colOff>165100</xdr:colOff>
      <xdr:row>107</xdr:row>
      <xdr:rowOff>99188</xdr:rowOff>
    </xdr:to>
    <xdr:sp macro="" textlink="">
      <xdr:nvSpPr>
        <xdr:cNvPr id="616" name="楕円 615">
          <a:extLst>
            <a:ext uri="{FF2B5EF4-FFF2-40B4-BE49-F238E27FC236}">
              <a16:creationId xmlns:a16="http://schemas.microsoft.com/office/drawing/2014/main" id="{598FA5A7-2AB2-48FF-AD36-CDB33944D22F}"/>
            </a:ext>
          </a:extLst>
        </xdr:cNvPr>
        <xdr:cNvSpPr/>
      </xdr:nvSpPr>
      <xdr:spPr>
        <a:xfrm>
          <a:off x="19494500" y="1834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48388</xdr:rowOff>
    </xdr:from>
    <xdr:to>
      <xdr:col>107</xdr:col>
      <xdr:colOff>50800</xdr:colOff>
      <xdr:row>107</xdr:row>
      <xdr:rowOff>87249</xdr:rowOff>
    </xdr:to>
    <xdr:cxnSp macro="">
      <xdr:nvCxnSpPr>
        <xdr:cNvPr id="617" name="直線コネクタ 616">
          <a:extLst>
            <a:ext uri="{FF2B5EF4-FFF2-40B4-BE49-F238E27FC236}">
              <a16:creationId xmlns:a16="http://schemas.microsoft.com/office/drawing/2014/main" id="{07C094E7-F1C5-485E-8391-380A695C89C2}"/>
            </a:ext>
          </a:extLst>
        </xdr:cNvPr>
        <xdr:cNvCxnSpPr/>
      </xdr:nvCxnSpPr>
      <xdr:spPr>
        <a:xfrm>
          <a:off x="19545300" y="18393538"/>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1015</xdr:rowOff>
    </xdr:from>
    <xdr:to>
      <xdr:col>98</xdr:col>
      <xdr:colOff>38100</xdr:colOff>
      <xdr:row>107</xdr:row>
      <xdr:rowOff>102615</xdr:rowOff>
    </xdr:to>
    <xdr:sp macro="" textlink="">
      <xdr:nvSpPr>
        <xdr:cNvPr id="618" name="楕円 617">
          <a:extLst>
            <a:ext uri="{FF2B5EF4-FFF2-40B4-BE49-F238E27FC236}">
              <a16:creationId xmlns:a16="http://schemas.microsoft.com/office/drawing/2014/main" id="{21AD3713-350E-4FED-8E9B-6D064C4442B8}"/>
            </a:ext>
          </a:extLst>
        </xdr:cNvPr>
        <xdr:cNvSpPr/>
      </xdr:nvSpPr>
      <xdr:spPr>
        <a:xfrm>
          <a:off x="18605500" y="183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48388</xdr:rowOff>
    </xdr:from>
    <xdr:to>
      <xdr:col>102</xdr:col>
      <xdr:colOff>114300</xdr:colOff>
      <xdr:row>107</xdr:row>
      <xdr:rowOff>51815</xdr:rowOff>
    </xdr:to>
    <xdr:cxnSp macro="">
      <xdr:nvCxnSpPr>
        <xdr:cNvPr id="619" name="直線コネクタ 618">
          <a:extLst>
            <a:ext uri="{FF2B5EF4-FFF2-40B4-BE49-F238E27FC236}">
              <a16:creationId xmlns:a16="http://schemas.microsoft.com/office/drawing/2014/main" id="{BCE64322-6558-45A4-B4F7-02568544C896}"/>
            </a:ext>
          </a:extLst>
        </xdr:cNvPr>
        <xdr:cNvCxnSpPr/>
      </xdr:nvCxnSpPr>
      <xdr:spPr>
        <a:xfrm flipV="1">
          <a:off x="18656300" y="18393538"/>
          <a:ext cx="8890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620" name="n_1aveValue【庁舎】&#10;一人当たり面積">
          <a:extLst>
            <a:ext uri="{FF2B5EF4-FFF2-40B4-BE49-F238E27FC236}">
              <a16:creationId xmlns:a16="http://schemas.microsoft.com/office/drawing/2014/main" id="{14B24CD8-96CC-4153-831C-47D03A4D9626}"/>
            </a:ext>
          </a:extLst>
        </xdr:cNvPr>
        <xdr:cNvSpPr txBox="1"/>
      </xdr:nvSpPr>
      <xdr:spPr>
        <a:xfrm>
          <a:off x="21075727"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621" name="n_2aveValue【庁舎】&#10;一人当たり面積">
          <a:extLst>
            <a:ext uri="{FF2B5EF4-FFF2-40B4-BE49-F238E27FC236}">
              <a16:creationId xmlns:a16="http://schemas.microsoft.com/office/drawing/2014/main" id="{285A7266-4D1E-44E7-A025-90C91DAC1F99}"/>
            </a:ext>
          </a:extLst>
        </xdr:cNvPr>
        <xdr:cNvSpPr txBox="1"/>
      </xdr:nvSpPr>
      <xdr:spPr>
        <a:xfrm>
          <a:off x="201994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622" name="n_3aveValue【庁舎】&#10;一人当たり面積">
          <a:extLst>
            <a:ext uri="{FF2B5EF4-FFF2-40B4-BE49-F238E27FC236}">
              <a16:creationId xmlns:a16="http://schemas.microsoft.com/office/drawing/2014/main" id="{31CDAA7B-FAEA-4617-8F66-91ACA7E63803}"/>
            </a:ext>
          </a:extLst>
        </xdr:cNvPr>
        <xdr:cNvSpPr txBox="1"/>
      </xdr:nvSpPr>
      <xdr:spPr>
        <a:xfrm>
          <a:off x="19310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623" name="n_4aveValue【庁舎】&#10;一人当たり面積">
          <a:extLst>
            <a:ext uri="{FF2B5EF4-FFF2-40B4-BE49-F238E27FC236}">
              <a16:creationId xmlns:a16="http://schemas.microsoft.com/office/drawing/2014/main" id="{80840A71-7A0C-4140-AF54-90E8E4F4C44F}"/>
            </a:ext>
          </a:extLst>
        </xdr:cNvPr>
        <xdr:cNvSpPr txBox="1"/>
      </xdr:nvSpPr>
      <xdr:spPr>
        <a:xfrm>
          <a:off x="18421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137177</xdr:rowOff>
    </xdr:from>
    <xdr:ext cx="469744" cy="259045"/>
    <xdr:sp macro="" textlink="">
      <xdr:nvSpPr>
        <xdr:cNvPr id="624" name="n_1mainValue【庁舎】&#10;一人当たり面積">
          <a:extLst>
            <a:ext uri="{FF2B5EF4-FFF2-40B4-BE49-F238E27FC236}">
              <a16:creationId xmlns:a16="http://schemas.microsoft.com/office/drawing/2014/main" id="{C0098553-46FA-4579-87DD-BA7EFF9DD112}"/>
            </a:ext>
          </a:extLst>
        </xdr:cNvPr>
        <xdr:cNvSpPr txBox="1"/>
      </xdr:nvSpPr>
      <xdr:spPr>
        <a:xfrm>
          <a:off x="210757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129176</xdr:rowOff>
    </xdr:from>
    <xdr:ext cx="469744" cy="259045"/>
    <xdr:sp macro="" textlink="">
      <xdr:nvSpPr>
        <xdr:cNvPr id="625" name="n_2mainValue【庁舎】&#10;一人当たり面積">
          <a:extLst>
            <a:ext uri="{FF2B5EF4-FFF2-40B4-BE49-F238E27FC236}">
              <a16:creationId xmlns:a16="http://schemas.microsoft.com/office/drawing/2014/main" id="{271D7A3D-EC79-4CA9-B41A-83FE5140CE73}"/>
            </a:ext>
          </a:extLst>
        </xdr:cNvPr>
        <xdr:cNvSpPr txBox="1"/>
      </xdr:nvSpPr>
      <xdr:spPr>
        <a:xfrm>
          <a:off x="20199427" y="1847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90315</xdr:rowOff>
    </xdr:from>
    <xdr:ext cx="469744" cy="259045"/>
    <xdr:sp macro="" textlink="">
      <xdr:nvSpPr>
        <xdr:cNvPr id="626" name="n_3mainValue【庁舎】&#10;一人当たり面積">
          <a:extLst>
            <a:ext uri="{FF2B5EF4-FFF2-40B4-BE49-F238E27FC236}">
              <a16:creationId xmlns:a16="http://schemas.microsoft.com/office/drawing/2014/main" id="{FC66533B-67A1-4818-AB53-EF0DF7789864}"/>
            </a:ext>
          </a:extLst>
        </xdr:cNvPr>
        <xdr:cNvSpPr txBox="1"/>
      </xdr:nvSpPr>
      <xdr:spPr>
        <a:xfrm>
          <a:off x="19310427" y="1843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93742</xdr:rowOff>
    </xdr:from>
    <xdr:ext cx="469744" cy="259045"/>
    <xdr:sp macro="" textlink="">
      <xdr:nvSpPr>
        <xdr:cNvPr id="627" name="n_4mainValue【庁舎】&#10;一人当たり面積">
          <a:extLst>
            <a:ext uri="{FF2B5EF4-FFF2-40B4-BE49-F238E27FC236}">
              <a16:creationId xmlns:a16="http://schemas.microsoft.com/office/drawing/2014/main" id="{EB001219-87F4-4431-96E7-EF63781B7FB5}"/>
            </a:ext>
          </a:extLst>
        </xdr:cNvPr>
        <xdr:cNvSpPr txBox="1"/>
      </xdr:nvSpPr>
      <xdr:spPr>
        <a:xfrm>
          <a:off x="18421427" y="1843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8" name="正方形/長方形 627">
          <a:extLst>
            <a:ext uri="{FF2B5EF4-FFF2-40B4-BE49-F238E27FC236}">
              <a16:creationId xmlns:a16="http://schemas.microsoft.com/office/drawing/2014/main" id="{1872AEA9-BD0C-4113-9CD6-9202A64493E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9" name="正方形/長方形 628">
          <a:extLst>
            <a:ext uri="{FF2B5EF4-FFF2-40B4-BE49-F238E27FC236}">
              <a16:creationId xmlns:a16="http://schemas.microsoft.com/office/drawing/2014/main" id="{28C0CA03-5093-4844-BC83-C44B4AABC4B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0" name="テキスト ボックス 629">
          <a:extLst>
            <a:ext uri="{FF2B5EF4-FFF2-40B4-BE49-F238E27FC236}">
              <a16:creationId xmlns:a16="http://schemas.microsoft.com/office/drawing/2014/main" id="{8A7DBD45-8EC8-4351-8013-A1E99306D99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類似団体と比較して、特に有形固定資産減価償却率が高い施設は、「庁舎」となっている。役場本庁舎については、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R5</a:t>
          </a:r>
          <a:r>
            <a:rPr kumimoji="1" lang="ja-JP" altLang="en-US" sz="1300">
              <a:latin typeface="ＭＳ Ｐゴシック" panose="020B0600070205080204" pitchFamily="50" charset="-128"/>
              <a:ea typeface="ＭＳ Ｐゴシック" panose="020B0600070205080204" pitchFamily="50" charset="-128"/>
            </a:rPr>
            <a:t>年度にかけて建替えの整備事業を開始しており、令和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年度にて解体を行ったため、庁舎の一人当たりの面積が類似団体を下回っている。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3,049
3,025
63.55
4,723,781
4,274,458
357,701
2,102,917
4,523,806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対前年度比で</a:t>
          </a:r>
          <a:r>
            <a:rPr kumimoji="1" lang="en-US" altLang="ja-JP" sz="1100" baseline="0">
              <a:solidFill>
                <a:schemeClr val="dk1"/>
              </a:solidFill>
              <a:effectLst/>
              <a:latin typeface="+mn-lt"/>
              <a:ea typeface="+mn-ea"/>
              <a:cs typeface="+mn-cs"/>
            </a:rPr>
            <a:t>0.01</a:t>
          </a:r>
          <a:r>
            <a:rPr kumimoji="1" lang="ja-JP" altLang="ja-JP" sz="1100" baseline="0">
              <a:solidFill>
                <a:schemeClr val="dk1"/>
              </a:solidFill>
              <a:effectLst/>
              <a:latin typeface="+mn-lt"/>
              <a:ea typeface="+mn-ea"/>
              <a:cs typeface="+mn-cs"/>
            </a:rPr>
            <a:t>ポイント減となったが</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0.20</a:t>
          </a:r>
          <a:r>
            <a:rPr kumimoji="1" lang="ja-JP" altLang="ja-JP" sz="1100">
              <a:solidFill>
                <a:schemeClr val="dk1"/>
              </a:solidFill>
              <a:effectLst/>
              <a:latin typeface="+mn-lt"/>
              <a:ea typeface="+mn-ea"/>
              <a:cs typeface="+mn-cs"/>
            </a:rPr>
            <a:t>ポイント上回っている。要因として、平成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年度より大保ダムに係る国有資産所在地市町村交付金等を収入していることがあげられる。</a:t>
          </a:r>
          <a:endParaRPr lang="ja-JP" altLang="ja-JP">
            <a:effectLst/>
          </a:endParaRPr>
        </a:p>
        <a:p>
          <a:r>
            <a:rPr kumimoji="1" lang="ja-JP" altLang="ja-JP" sz="1100">
              <a:solidFill>
                <a:schemeClr val="dk1"/>
              </a:solidFill>
              <a:effectLst/>
              <a:latin typeface="+mn-lt"/>
              <a:ea typeface="+mn-ea"/>
              <a:cs typeface="+mn-cs"/>
            </a:rPr>
            <a:t>　しかし、同交付金については令和５年度は</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％査定により増収となるが令和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年度を境に減価償却に伴う減少があることから、公有資産の売却や徴収業務の強化等による歳入の確保に努める。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110672</xdr:rowOff>
    </xdr:from>
    <xdr:to>
      <xdr:col>23</xdr:col>
      <xdr:colOff>133350</xdr:colOff>
      <xdr:row>41</xdr:row>
      <xdr:rowOff>127907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1401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50999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110672</xdr:rowOff>
    </xdr:from>
    <xdr:to>
      <xdr:col>19</xdr:col>
      <xdr:colOff>133350</xdr:colOff>
      <xdr:row>41</xdr:row>
      <xdr:rowOff>145143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1401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145143</xdr:rowOff>
    </xdr:from>
    <xdr:to>
      <xdr:col>15</xdr:col>
      <xdr:colOff>82550</xdr:colOff>
      <xdr:row>42</xdr:row>
      <xdr:rowOff>8165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1745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8165</xdr:rowOff>
    </xdr:from>
    <xdr:to>
      <xdr:col>11</xdr:col>
      <xdr:colOff>31750</xdr:colOff>
      <xdr:row>42</xdr:row>
      <xdr:rowOff>8165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93634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59872</xdr:rowOff>
    </xdr:from>
    <xdr:to>
      <xdr:col>19</xdr:col>
      <xdr:colOff>184150</xdr:colOff>
      <xdr:row>41</xdr:row>
      <xdr:rowOff>161472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94343</xdr:rowOff>
    </xdr:from>
    <xdr:to>
      <xdr:col>15</xdr:col>
      <xdr:colOff>133350</xdr:colOff>
      <xdr:row>42</xdr:row>
      <xdr:rowOff>24493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34670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128815</xdr:rowOff>
    </xdr:from>
    <xdr:to>
      <xdr:col>11</xdr:col>
      <xdr:colOff>82550</xdr:colOff>
      <xdr:row>42</xdr:row>
      <xdr:rowOff>58965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69142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128815</xdr:rowOff>
    </xdr:from>
    <xdr:to>
      <xdr:col>7</xdr:col>
      <xdr:colOff>31750</xdr:colOff>
      <xdr:row>42</xdr:row>
      <xdr:rowOff>58965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69142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類似団体平均を</a:t>
          </a:r>
          <a:r>
            <a:rPr kumimoji="1" lang="en-US" altLang="ja-JP" sz="1100" baseline="0">
              <a:solidFill>
                <a:schemeClr val="dk1"/>
              </a:solidFill>
              <a:effectLst/>
              <a:latin typeface="+mn-lt"/>
              <a:ea typeface="+mn-ea"/>
              <a:cs typeface="+mn-cs"/>
            </a:rPr>
            <a:t>8.7</a:t>
          </a:r>
          <a:r>
            <a:rPr kumimoji="1" lang="ja-JP" altLang="ja-JP" sz="1100" baseline="0">
              <a:solidFill>
                <a:schemeClr val="dk1"/>
              </a:solidFill>
              <a:effectLst/>
              <a:latin typeface="+mn-lt"/>
              <a:ea typeface="+mn-ea"/>
              <a:cs typeface="+mn-cs"/>
            </a:rPr>
            <a:t>ポイント上回っており、対前年度比</a:t>
          </a:r>
          <a:r>
            <a:rPr kumimoji="1" lang="en-US" altLang="ja-JP" sz="1100" baseline="0">
              <a:solidFill>
                <a:schemeClr val="dk1"/>
              </a:solidFill>
              <a:effectLst/>
              <a:latin typeface="+mn-lt"/>
              <a:ea typeface="+mn-ea"/>
              <a:cs typeface="+mn-cs"/>
            </a:rPr>
            <a:t>0.9</a:t>
          </a:r>
          <a:r>
            <a:rPr kumimoji="1" lang="ja-JP" altLang="ja-JP" sz="1100" baseline="0">
              <a:solidFill>
                <a:schemeClr val="dk1"/>
              </a:solidFill>
              <a:effectLst/>
              <a:latin typeface="+mn-lt"/>
              <a:ea typeface="+mn-ea"/>
              <a:cs typeface="+mn-cs"/>
            </a:rPr>
            <a:t>ポイントの増となっている。要因として、令和元年度から大宜味小・中学校建設事業・認定こども園等に係る元金償還額が増加し、実質公債費比率も対前年度比</a:t>
          </a:r>
          <a:r>
            <a:rPr kumimoji="1" lang="en-US" altLang="ja-JP" sz="1100" baseline="0">
              <a:solidFill>
                <a:schemeClr val="dk1"/>
              </a:solidFill>
              <a:effectLst/>
              <a:latin typeface="+mn-lt"/>
              <a:ea typeface="+mn-ea"/>
              <a:cs typeface="+mn-cs"/>
            </a:rPr>
            <a:t>0.3</a:t>
          </a:r>
          <a:r>
            <a:rPr kumimoji="1" lang="ja-JP" altLang="ja-JP" sz="1100" baseline="0">
              <a:solidFill>
                <a:schemeClr val="dk1"/>
              </a:solidFill>
              <a:effectLst/>
              <a:latin typeface="+mn-lt"/>
              <a:ea typeface="+mn-ea"/>
              <a:cs typeface="+mn-cs"/>
            </a:rPr>
            <a:t>ポイント増となっている。</a:t>
          </a:r>
          <a:endParaRPr lang="ja-JP" altLang="ja-JP" sz="1400">
            <a:effectLst/>
          </a:endParaRPr>
        </a:p>
        <a:p>
          <a:r>
            <a:rPr kumimoji="1" lang="ja-JP" altLang="ja-JP" sz="1100" baseline="0">
              <a:solidFill>
                <a:schemeClr val="dk1"/>
              </a:solidFill>
              <a:effectLst/>
              <a:latin typeface="+mn-lt"/>
              <a:ea typeface="+mn-ea"/>
              <a:cs typeface="+mn-cs"/>
            </a:rPr>
            <a:t>　今後も、公債費が増となることが確実となっていることから、事務事業の効率化や内部管理経費の点検等、歳出の効率化・節減に努める。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147955</xdr:rowOff>
    </xdr:from>
    <xdr:to>
      <xdr:col>23</xdr:col>
      <xdr:colOff>133350</xdr:colOff>
      <xdr:row>65</xdr:row>
      <xdr:rowOff>8679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1120755"/>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135890</xdr:rowOff>
    </xdr:from>
    <xdr:to>
      <xdr:col>19</xdr:col>
      <xdr:colOff>133350</xdr:colOff>
      <xdr:row>65</xdr:row>
      <xdr:rowOff>8679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1108690"/>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122344</xdr:rowOff>
    </xdr:from>
    <xdr:to>
      <xdr:col>15</xdr:col>
      <xdr:colOff>82550</xdr:colOff>
      <xdr:row>64</xdr:row>
      <xdr:rowOff>135890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923694"/>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122344</xdr:rowOff>
    </xdr:from>
    <xdr:to>
      <xdr:col>11</xdr:col>
      <xdr:colOff>31750</xdr:colOff>
      <xdr:row>65</xdr:row>
      <xdr:rowOff>36830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923694"/>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97155</xdr:rowOff>
    </xdr:from>
    <xdr:to>
      <xdr:col>23</xdr:col>
      <xdr:colOff>184150</xdr:colOff>
      <xdr:row>65</xdr:row>
      <xdr:rowOff>27305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69232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04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129329</xdr:rowOff>
    </xdr:from>
    <xdr:to>
      <xdr:col>19</xdr:col>
      <xdr:colOff>184150</xdr:colOff>
      <xdr:row>65</xdr:row>
      <xdr:rowOff>59479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44256</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188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71544</xdr:rowOff>
    </xdr:from>
    <xdr:to>
      <xdr:col>11</xdr:col>
      <xdr:colOff>82550</xdr:colOff>
      <xdr:row>64</xdr:row>
      <xdr:rowOff>1694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11871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[437,583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類似団体平均を下回っているが、前年度より</a:t>
          </a:r>
          <a:r>
            <a:rPr kumimoji="1" lang="en-US" altLang="ja-JP" sz="1100">
              <a:solidFill>
                <a:schemeClr val="dk1"/>
              </a:solidFill>
              <a:effectLst/>
              <a:latin typeface="+mn-lt"/>
              <a:ea typeface="+mn-ea"/>
              <a:cs typeface="+mn-cs"/>
            </a:rPr>
            <a:t>4,480</a:t>
          </a:r>
          <a:r>
            <a:rPr kumimoji="1" lang="ja-JP" altLang="ja-JP" sz="1100">
              <a:solidFill>
                <a:schemeClr val="dk1"/>
              </a:solidFill>
              <a:effectLst/>
              <a:latin typeface="+mn-lt"/>
              <a:ea typeface="+mn-ea"/>
              <a:cs typeface="+mn-cs"/>
            </a:rPr>
            <a:t>円の増額となった。要因としては、会計年度任用職員制度の導入により、報償費等が増加したことで、人件費が増加したことがあげられる。</a:t>
          </a:r>
          <a:endParaRPr lang="ja-JP" altLang="ja-JP" sz="1400">
            <a:effectLst/>
          </a:endParaRPr>
        </a:p>
        <a:p>
          <a:r>
            <a:rPr kumimoji="1" lang="ja-JP" altLang="ja-JP" sz="1100">
              <a:solidFill>
                <a:schemeClr val="dk1"/>
              </a:solidFill>
              <a:effectLst/>
              <a:latin typeface="+mn-lt"/>
              <a:ea typeface="+mn-ea"/>
              <a:cs typeface="+mn-cs"/>
            </a:rPr>
            <a:t>今後、行財政改革の取組みを通して人件費のコスト低減を図る。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8706</xdr:rowOff>
    </xdr:from>
    <xdr:to>
      <xdr:col>23</xdr:col>
      <xdr:colOff>133350</xdr:colOff>
      <xdr:row>81</xdr:row>
      <xdr:rowOff>13853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896156"/>
          <a:ext cx="838200" cy="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136203</xdr:rowOff>
    </xdr:from>
    <xdr:to>
      <xdr:col>19</xdr:col>
      <xdr:colOff>133350</xdr:colOff>
      <xdr:row>81</xdr:row>
      <xdr:rowOff>8706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52203"/>
          <a:ext cx="889000" cy="4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119921</xdr:rowOff>
    </xdr:from>
    <xdr:to>
      <xdr:col>15</xdr:col>
      <xdr:colOff>82550</xdr:colOff>
      <xdr:row>80</xdr:row>
      <xdr:rowOff>136203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35921"/>
          <a:ext cx="889000" cy="1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38862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9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98099</xdr:rowOff>
    </xdr:from>
    <xdr:to>
      <xdr:col>11</xdr:col>
      <xdr:colOff>31750</xdr:colOff>
      <xdr:row>80</xdr:row>
      <xdr:rowOff>119921</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14099"/>
          <a:ext cx="889000" cy="2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134503</xdr:rowOff>
    </xdr:from>
    <xdr:to>
      <xdr:col>23</xdr:col>
      <xdr:colOff>184150</xdr:colOff>
      <xdr:row>81</xdr:row>
      <xdr:rowOff>64653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5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151030</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69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129356</xdr:rowOff>
    </xdr:from>
    <xdr:to>
      <xdr:col>19</xdr:col>
      <xdr:colOff>184150</xdr:colOff>
      <xdr:row>81</xdr:row>
      <xdr:rowOff>59506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4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69683</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1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85403</xdr:rowOff>
    </xdr:from>
    <xdr:to>
      <xdr:col>15</xdr:col>
      <xdr:colOff>133350</xdr:colOff>
      <xdr:row>81</xdr:row>
      <xdr:rowOff>15553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0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25730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7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69121</xdr:rowOff>
    </xdr:from>
    <xdr:to>
      <xdr:col>11</xdr:col>
      <xdr:colOff>82550</xdr:colOff>
      <xdr:row>80</xdr:row>
      <xdr:rowOff>170721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8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9448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5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47299</xdr:rowOff>
    </xdr:from>
    <xdr:to>
      <xdr:col>7</xdr:col>
      <xdr:colOff>31750</xdr:colOff>
      <xdr:row>80</xdr:row>
      <xdr:rowOff>148899</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6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159076</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32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ポイント上回っているため、給与の適正化を図り引き下げるよう努める。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74930</xdr:rowOff>
    </xdr:from>
    <xdr:to>
      <xdr:col>81</xdr:col>
      <xdr:colOff>44450</xdr:colOff>
      <xdr:row>87</xdr:row>
      <xdr:rowOff>74930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991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74930</xdr:rowOff>
    </xdr:from>
    <xdr:to>
      <xdr:col>77</xdr:col>
      <xdr:colOff>44450</xdr:colOff>
      <xdr:row>87</xdr:row>
      <xdr:rowOff>135255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99108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62864</xdr:rowOff>
    </xdr:from>
    <xdr:to>
      <xdr:col>72</xdr:col>
      <xdr:colOff>203200</xdr:colOff>
      <xdr:row>87</xdr:row>
      <xdr:rowOff>135255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979014"/>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62864</xdr:rowOff>
    </xdr:from>
    <xdr:to>
      <xdr:col>68</xdr:col>
      <xdr:colOff>152400</xdr:colOff>
      <xdr:row>87</xdr:row>
      <xdr:rowOff>111125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979014"/>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24130</xdr:rowOff>
    </xdr:from>
    <xdr:to>
      <xdr:col>81</xdr:col>
      <xdr:colOff>95250</xdr:colOff>
      <xdr:row>87</xdr:row>
      <xdr:rowOff>125730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167657</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91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24130</xdr:rowOff>
    </xdr:from>
    <xdr:to>
      <xdr:col>77</xdr:col>
      <xdr:colOff>95250</xdr:colOff>
      <xdr:row>87</xdr:row>
      <xdr:rowOff>125730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110507</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02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84455</xdr:rowOff>
    </xdr:from>
    <xdr:to>
      <xdr:col>73</xdr:col>
      <xdr:colOff>44450</xdr:colOff>
      <xdr:row>88</xdr:row>
      <xdr:rowOff>14605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170832</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08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12064</xdr:rowOff>
    </xdr:from>
    <xdr:to>
      <xdr:col>68</xdr:col>
      <xdr:colOff>203200</xdr:colOff>
      <xdr:row>87</xdr:row>
      <xdr:rowOff>113664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98441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01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60325</xdr:rowOff>
    </xdr:from>
    <xdr:to>
      <xdr:col>64</xdr:col>
      <xdr:colOff>152400</xdr:colOff>
      <xdr:row>87</xdr:row>
      <xdr:rowOff>161925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146702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人上回っている。要因として、大型公共事業への対応のため、技術職員等の配置増を図ったことや認定こども園運営を直営で行っていることなどがあげられる。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165009</xdr:rowOff>
    </xdr:from>
    <xdr:to>
      <xdr:col>81</xdr:col>
      <xdr:colOff>44450</xdr:colOff>
      <xdr:row>61</xdr:row>
      <xdr:rowOff>453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452009"/>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155702</xdr:rowOff>
    </xdr:from>
    <xdr:to>
      <xdr:col>77</xdr:col>
      <xdr:colOff>44450</xdr:colOff>
      <xdr:row>60</xdr:row>
      <xdr:rowOff>165009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442702"/>
          <a:ext cx="8890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138466</xdr:rowOff>
    </xdr:from>
    <xdr:to>
      <xdr:col>72</xdr:col>
      <xdr:colOff>203200</xdr:colOff>
      <xdr:row>60</xdr:row>
      <xdr:rowOff>155702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42546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128125</xdr:rowOff>
    </xdr:from>
    <xdr:to>
      <xdr:col>68</xdr:col>
      <xdr:colOff>152400</xdr:colOff>
      <xdr:row>60</xdr:row>
      <xdr:rowOff>138466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41512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121103</xdr:rowOff>
    </xdr:from>
    <xdr:to>
      <xdr:col>81</xdr:col>
      <xdr:colOff>95250</xdr:colOff>
      <xdr:row>61</xdr:row>
      <xdr:rowOff>51253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40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93180</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38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114209</xdr:rowOff>
    </xdr:from>
    <xdr:to>
      <xdr:col>77</xdr:col>
      <xdr:colOff>95250</xdr:colOff>
      <xdr:row>61</xdr:row>
      <xdr:rowOff>44359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40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29136</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487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104902</xdr:rowOff>
    </xdr:from>
    <xdr:to>
      <xdr:col>73</xdr:col>
      <xdr:colOff>44450</xdr:colOff>
      <xdr:row>61</xdr:row>
      <xdr:rowOff>35052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19829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47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87666</xdr:rowOff>
    </xdr:from>
    <xdr:to>
      <xdr:col>68</xdr:col>
      <xdr:colOff>203200</xdr:colOff>
      <xdr:row>61</xdr:row>
      <xdr:rowOff>17816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37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2593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46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77325</xdr:rowOff>
    </xdr:from>
    <xdr:to>
      <xdr:col>64</xdr:col>
      <xdr:colOff>152400</xdr:colOff>
      <xdr:row>61</xdr:row>
      <xdr:rowOff>7475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3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163702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45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ポイント上回っている。その要因として、小・中学校建設事業認定こども園建設事業等の元金償還が開始となったことで、対前年度比</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ポイントの増となっている。また現在、新庁舎建設事業が実施されており、多額の借入もある。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今後、その他の新規事業については抑制を図るなど、類似団体を上回ることがないように、健全な財政運営に努める。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49530</xdr:rowOff>
    </xdr:from>
    <xdr:to>
      <xdr:col>81</xdr:col>
      <xdr:colOff>44450</xdr:colOff>
      <xdr:row>42</xdr:row>
      <xdr:rowOff>73660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2504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132504</xdr:rowOff>
    </xdr:from>
    <xdr:to>
      <xdr:col>77</xdr:col>
      <xdr:colOff>44450</xdr:colOff>
      <xdr:row>42</xdr:row>
      <xdr:rowOff>49530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16195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44027</xdr:rowOff>
    </xdr:from>
    <xdr:to>
      <xdr:col>72</xdr:col>
      <xdr:colOff>203200</xdr:colOff>
      <xdr:row>41</xdr:row>
      <xdr:rowOff>132504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07347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143087</xdr:rowOff>
    </xdr:from>
    <xdr:to>
      <xdr:col>68</xdr:col>
      <xdr:colOff>152400</xdr:colOff>
      <xdr:row>41</xdr:row>
      <xdr:rowOff>44027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0010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22860</xdr:rowOff>
    </xdr:from>
    <xdr:to>
      <xdr:col>81</xdr:col>
      <xdr:colOff>95250</xdr:colOff>
      <xdr:row>42</xdr:row>
      <xdr:rowOff>124460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166387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170180</xdr:rowOff>
    </xdr:from>
    <xdr:to>
      <xdr:col>77</xdr:col>
      <xdr:colOff>95250</xdr:colOff>
      <xdr:row>42</xdr:row>
      <xdr:rowOff>100330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85107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81704</xdr:rowOff>
    </xdr:from>
    <xdr:to>
      <xdr:col>73</xdr:col>
      <xdr:colOff>44450</xdr:colOff>
      <xdr:row>42</xdr:row>
      <xdr:rowOff>11854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164677</xdr:rowOff>
    </xdr:from>
    <xdr:to>
      <xdr:col>68</xdr:col>
      <xdr:colOff>203200</xdr:colOff>
      <xdr:row>41</xdr:row>
      <xdr:rowOff>94827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財政調整基金及び財産形成基金の充当可能基金等が大きいことから、将来負担比率は算定されていないが、今後も適正な基金積立を行うなど、一層の財政健全化に努める。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3,049
3,025
63.55
4,723,781
4,274,458
357,701
2,102,917
4,523,806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大型公共事業への対応のため、技術職員等の配置増を図ったことや認定こども園、包括支援センター運営を直営で行っていることなどにより、類似団体平均よりも</a:t>
          </a: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ポイント高い状況にある。</a:t>
          </a:r>
          <a:endParaRPr lang="ja-JP" altLang="ja-JP" sz="1400">
            <a:effectLst/>
          </a:endParaRPr>
        </a:p>
        <a:p>
          <a:r>
            <a:rPr kumimoji="1" lang="ja-JP" altLang="ja-JP" sz="1100">
              <a:solidFill>
                <a:schemeClr val="dk1"/>
              </a:solidFill>
              <a:effectLst/>
              <a:latin typeface="+mn-lt"/>
              <a:ea typeface="+mn-ea"/>
              <a:cs typeface="+mn-cs"/>
            </a:rPr>
            <a:t>　類似団体平均、沖縄県平均を大きく上回っていることから、行財政改革への取組みをとおして人件費の削減に努める。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131572</xdr:rowOff>
    </xdr:from>
    <xdr:to>
      <xdr:col>24</xdr:col>
      <xdr:colOff>25400</xdr:colOff>
      <xdr:row>39</xdr:row>
      <xdr:rowOff>5842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6466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127000</xdr:rowOff>
    </xdr:from>
    <xdr:to>
      <xdr:col>19</xdr:col>
      <xdr:colOff>187325</xdr:colOff>
      <xdr:row>39</xdr:row>
      <xdr:rowOff>5842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6421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85852</xdr:rowOff>
    </xdr:from>
    <xdr:to>
      <xdr:col>15</xdr:col>
      <xdr:colOff>98425</xdr:colOff>
      <xdr:row>38</xdr:row>
      <xdr:rowOff>127000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6009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85852</xdr:rowOff>
    </xdr:from>
    <xdr:to>
      <xdr:col>11</xdr:col>
      <xdr:colOff>9525</xdr:colOff>
      <xdr:row>39</xdr:row>
      <xdr:rowOff>65278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60095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80772</xdr:rowOff>
    </xdr:from>
    <xdr:to>
      <xdr:col>24</xdr:col>
      <xdr:colOff>76200</xdr:colOff>
      <xdr:row>39</xdr:row>
      <xdr:rowOff>10922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52849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126492</xdr:rowOff>
    </xdr:from>
    <xdr:to>
      <xdr:col>20</xdr:col>
      <xdr:colOff>38100</xdr:colOff>
      <xdr:row>39</xdr:row>
      <xdr:rowOff>56642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41419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27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35052</xdr:rowOff>
    </xdr:from>
    <xdr:to>
      <xdr:col>11</xdr:col>
      <xdr:colOff>60325</xdr:colOff>
      <xdr:row>38</xdr:row>
      <xdr:rowOff>136652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121429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14478</xdr:rowOff>
    </xdr:from>
    <xdr:to>
      <xdr:col>6</xdr:col>
      <xdr:colOff>171450</xdr:colOff>
      <xdr:row>39</xdr:row>
      <xdr:rowOff>116078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100855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保有する公共施設数が少ないこともあり、類似団体平を</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ポイント下回っている。新庁舎・認定こども園等の建設事業を行っているが、その他の施設については経年劣化等に伴う維持修繕の経費の増加も見込まれる。公共施設総合管理計画の着実な推進を図るとともに、事務事業の効率化や内部管理に係る経費削減等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156718</xdr:rowOff>
    </xdr:from>
    <xdr:to>
      <xdr:col>82</xdr:col>
      <xdr:colOff>107950</xdr:colOff>
      <xdr:row>16</xdr:row>
      <xdr:rowOff>3556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7284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xdr:rowOff>
    </xdr:from>
    <xdr:to>
      <xdr:col>78</xdr:col>
      <xdr:colOff>69850</xdr:colOff>
      <xdr:row>16</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74675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149860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01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127000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801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105918</xdr:rowOff>
    </xdr:from>
    <xdr:to>
      <xdr:col>82</xdr:col>
      <xdr:colOff>158750</xdr:colOff>
      <xdr:row>16</xdr:row>
      <xdr:rowOff>36068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122445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2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124206</xdr:rowOff>
    </xdr:from>
    <xdr:to>
      <xdr:col>78</xdr:col>
      <xdr:colOff>120650</xdr:colOff>
      <xdr:row>16</xdr:row>
      <xdr:rowOff>54356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64533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64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児童福祉費・障害者自立支援費等が増加傾向にあるため、類似団体平均を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今後も扶助費の上昇が予想されるため、制度の適正な運用と負担の増大に備える。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56</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5812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29028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812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29028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613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149678</xdr:rowOff>
    </xdr:from>
    <xdr:to>
      <xdr:col>15</xdr:col>
      <xdr:colOff>149225</xdr:colOff>
      <xdr:row>56</xdr:row>
      <xdr:rowOff>79828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64605</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下回っている。要因として、簡易水道事業特別会計や公共下水道事業特別会計の繰出金が減額となったことがあげられる。今後も、使用料の見直しや収納率の向上を図ると同時に、事業内容を精査し、普通会計の負担額を減らしていく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xdr:rowOff>
    </xdr:from>
    <xdr:to>
      <xdr:col>82</xdr:col>
      <xdr:colOff>107950</xdr:colOff>
      <xdr:row>56</xdr:row>
      <xdr:rowOff>49276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6093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xdr:rowOff>
    </xdr:from>
    <xdr:to>
      <xdr:col>78</xdr:col>
      <xdr:colOff>69850</xdr:colOff>
      <xdr:row>56</xdr:row>
      <xdr:rowOff>44704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093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44704</xdr:rowOff>
    </xdr:from>
    <xdr:to>
      <xdr:col>73</xdr:col>
      <xdr:colOff>180975</xdr:colOff>
      <xdr:row>56</xdr:row>
      <xdr:rowOff>113284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6459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113284</xdr:rowOff>
    </xdr:from>
    <xdr:to>
      <xdr:col>69</xdr:col>
      <xdr:colOff>92075</xdr:colOff>
      <xdr:row>56</xdr:row>
      <xdr:rowOff>159004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7144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169926</xdr:rowOff>
    </xdr:from>
    <xdr:to>
      <xdr:col>82</xdr:col>
      <xdr:colOff>158750</xdr:colOff>
      <xdr:row>56</xdr:row>
      <xdr:rowOff>100076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142003</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57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128778</xdr:rowOff>
    </xdr:from>
    <xdr:to>
      <xdr:col>78</xdr:col>
      <xdr:colOff>120650</xdr:colOff>
      <xdr:row>56</xdr:row>
      <xdr:rowOff>58928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69105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165354</xdr:rowOff>
    </xdr:from>
    <xdr:to>
      <xdr:col>74</xdr:col>
      <xdr:colOff>31750</xdr:colOff>
      <xdr:row>56</xdr:row>
      <xdr:rowOff>95504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62484</xdr:rowOff>
    </xdr:from>
    <xdr:to>
      <xdr:col>69</xdr:col>
      <xdr:colOff>142875</xdr:colOff>
      <xdr:row>56</xdr:row>
      <xdr:rowOff>164084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148861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23131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補助費に係る経常収支比率については、対前年度比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ポイントの減であり、類似団体平均を</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ポイント下回っている。今後も各種補助金の必要性、公益性、費用対効果などを検証し、適正な執行に努める。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113284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2763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113284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2717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37</xdr:row>
      <xdr:rowOff>10414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2763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45991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過疎対策事業債（平成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年度同意）の元金償還開始等により、公債費に係る経常収支比率は対前年度比では</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ポイント減となってはいるが、類似団体平均を</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ポイント上回っている。現在、新庁舎建設事業実施により多額の借入があるため、その他の新規事業については事業の重要性や緊急性等を十分に検討し公債費の抑制に努める。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153670</xdr:rowOff>
    </xdr:from>
    <xdr:to>
      <xdr:col>24</xdr:col>
      <xdr:colOff>25400</xdr:colOff>
      <xdr:row>77</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3553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96538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5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12700</xdr:rowOff>
    </xdr:from>
    <xdr:to>
      <xdr:col>19</xdr:col>
      <xdr:colOff>187325</xdr:colOff>
      <xdr:row>77</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2143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62230</xdr:rowOff>
    </xdr:from>
    <xdr:to>
      <xdr:col>15</xdr:col>
      <xdr:colOff>98425</xdr:colOff>
      <xdr:row>77</xdr:row>
      <xdr:rowOff>12700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09243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58437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20320</xdr:rowOff>
    </xdr:from>
    <xdr:to>
      <xdr:col>11</xdr:col>
      <xdr:colOff>9525</xdr:colOff>
      <xdr:row>76</xdr:row>
      <xdr:rowOff>62230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0505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74947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114300</xdr:rowOff>
    </xdr:from>
    <xdr:to>
      <xdr:col>20</xdr:col>
      <xdr:colOff>38100</xdr:colOff>
      <xdr:row>78</xdr:row>
      <xdr:rowOff>44450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29227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133350</xdr:rowOff>
    </xdr:from>
    <xdr:to>
      <xdr:col>15</xdr:col>
      <xdr:colOff>149225</xdr:colOff>
      <xdr:row>77</xdr:row>
      <xdr:rowOff>63500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48277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xdr:rowOff>
    </xdr:from>
    <xdr:to>
      <xdr:col>11</xdr:col>
      <xdr:colOff>60325</xdr:colOff>
      <xdr:row>76</xdr:row>
      <xdr:rowOff>113030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123207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140970</xdr:rowOff>
    </xdr:from>
    <xdr:to>
      <xdr:col>6</xdr:col>
      <xdr:colOff>171450</xdr:colOff>
      <xdr:row>76</xdr:row>
      <xdr:rowOff>71120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81297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公債費以外に係る経常収支比率については、類似団体平均を</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ポイント上回っている。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経年的に人件費の割合が類似団体平均、沖縄県平均と比較して高い水準となっていることから、行財政改革への取組みをとおして人件費の削減に努める。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123189</xdr:rowOff>
    </xdr:from>
    <xdr:to>
      <xdr:col>82</xdr:col>
      <xdr:colOff>107950</xdr:colOff>
      <xdr:row>78</xdr:row>
      <xdr:rowOff>142239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4962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142239</xdr:rowOff>
    </xdr:from>
    <xdr:to>
      <xdr:col>78</xdr:col>
      <xdr:colOff>69850</xdr:colOff>
      <xdr:row>79</xdr:row>
      <xdr:rowOff>81280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51533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27939</xdr:rowOff>
    </xdr:from>
    <xdr:to>
      <xdr:col>73</xdr:col>
      <xdr:colOff>180975</xdr:colOff>
      <xdr:row>79</xdr:row>
      <xdr:rowOff>81280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5724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27939</xdr:rowOff>
    </xdr:from>
    <xdr:to>
      <xdr:col>69</xdr:col>
      <xdr:colOff>92075</xdr:colOff>
      <xdr:row>80</xdr:row>
      <xdr:rowOff>142239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572489"/>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72389</xdr:rowOff>
    </xdr:from>
    <xdr:to>
      <xdr:col>82</xdr:col>
      <xdr:colOff>158750</xdr:colOff>
      <xdr:row>79</xdr:row>
      <xdr:rowOff>2539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44466</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91439</xdr:rowOff>
    </xdr:from>
    <xdr:to>
      <xdr:col>78</xdr:col>
      <xdr:colOff>120650</xdr:colOff>
      <xdr:row>79</xdr:row>
      <xdr:rowOff>21589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6366</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55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30480</xdr:rowOff>
    </xdr:from>
    <xdr:to>
      <xdr:col>74</xdr:col>
      <xdr:colOff>31750</xdr:colOff>
      <xdr:row>79</xdr:row>
      <xdr:rowOff>132080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116857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148589</xdr:rowOff>
    </xdr:from>
    <xdr:to>
      <xdr:col>69</xdr:col>
      <xdr:colOff>142875</xdr:colOff>
      <xdr:row>79</xdr:row>
      <xdr:rowOff>78739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63516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91439</xdr:rowOff>
    </xdr:from>
    <xdr:to>
      <xdr:col>65</xdr:col>
      <xdr:colOff>53975</xdr:colOff>
      <xdr:row>81</xdr:row>
      <xdr:rowOff>21589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6366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47863</xdr:rowOff>
    </xdr:from>
    <xdr:to>
      <xdr:col>29</xdr:col>
      <xdr:colOff>127000</xdr:colOff>
      <xdr:row>17</xdr:row>
      <xdr:rowOff>69383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10138"/>
          <a:ext cx="647700" cy="21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32639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94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69383</xdr:rowOff>
    </xdr:from>
    <xdr:to>
      <xdr:col>26</xdr:col>
      <xdr:colOff>50800</xdr:colOff>
      <xdr:row>17</xdr:row>
      <xdr:rowOff>92683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31658"/>
          <a:ext cx="698500" cy="23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92683</xdr:rowOff>
    </xdr:from>
    <xdr:to>
      <xdr:col>22</xdr:col>
      <xdr:colOff>114300</xdr:colOff>
      <xdr:row>17</xdr:row>
      <xdr:rowOff>102909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54958"/>
          <a:ext cx="698500" cy="10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102909</xdr:rowOff>
    </xdr:from>
    <xdr:to>
      <xdr:col>18</xdr:col>
      <xdr:colOff>177800</xdr:colOff>
      <xdr:row>17</xdr:row>
      <xdr:rowOff>120096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65184"/>
          <a:ext cx="698500" cy="17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168513</xdr:rowOff>
    </xdr:from>
    <xdr:to>
      <xdr:col>29</xdr:col>
      <xdr:colOff>177800</xdr:colOff>
      <xdr:row>17</xdr:row>
      <xdr:rowOff>98663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59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13590</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0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18583</xdr:rowOff>
    </xdr:from>
    <xdr:to>
      <xdr:col>26</xdr:col>
      <xdr:colOff>101600</xdr:colOff>
      <xdr:row>17</xdr:row>
      <xdr:rowOff>120183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80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130360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4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41883</xdr:rowOff>
    </xdr:from>
    <xdr:to>
      <xdr:col>22</xdr:col>
      <xdr:colOff>165100</xdr:colOff>
      <xdr:row>17</xdr:row>
      <xdr:rowOff>143483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04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153660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7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52109</xdr:rowOff>
    </xdr:from>
    <xdr:to>
      <xdr:col>19</xdr:col>
      <xdr:colOff>38100</xdr:colOff>
      <xdr:row>17</xdr:row>
      <xdr:rowOff>153709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14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163886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8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69296</xdr:rowOff>
    </xdr:from>
    <xdr:to>
      <xdr:col>15</xdr:col>
      <xdr:colOff>101600</xdr:colOff>
      <xdr:row>17</xdr:row>
      <xdr:rowOff>170896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31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9623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00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179107</xdr:rowOff>
    </xdr:from>
    <xdr:to>
      <xdr:col>29</xdr:col>
      <xdr:colOff>127000</xdr:colOff>
      <xdr:row>35</xdr:row>
      <xdr:rowOff>190660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789457"/>
          <a:ext cx="647700" cy="11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179107</xdr:rowOff>
    </xdr:from>
    <xdr:to>
      <xdr:col>26</xdr:col>
      <xdr:colOff>50800</xdr:colOff>
      <xdr:row>35</xdr:row>
      <xdr:rowOff>222541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789457"/>
          <a:ext cx="698500" cy="43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222541</xdr:rowOff>
    </xdr:from>
    <xdr:to>
      <xdr:col>22</xdr:col>
      <xdr:colOff>114300</xdr:colOff>
      <xdr:row>35</xdr:row>
      <xdr:rowOff>230601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32891"/>
          <a:ext cx="698500" cy="8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230601</xdr:rowOff>
    </xdr:from>
    <xdr:to>
      <xdr:col>18</xdr:col>
      <xdr:colOff>177800</xdr:colOff>
      <xdr:row>35</xdr:row>
      <xdr:rowOff>276390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840951"/>
          <a:ext cx="698500" cy="45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139860</xdr:rowOff>
    </xdr:from>
    <xdr:to>
      <xdr:col>29</xdr:col>
      <xdr:colOff>177800</xdr:colOff>
      <xdr:row>35</xdr:row>
      <xdr:rowOff>241460</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50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111937</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2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128307</xdr:rowOff>
    </xdr:from>
    <xdr:to>
      <xdr:col>26</xdr:col>
      <xdr:colOff>101600</xdr:colOff>
      <xdr:row>35</xdr:row>
      <xdr:rowOff>229907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38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240084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507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171741</xdr:rowOff>
    </xdr:from>
    <xdr:to>
      <xdr:col>22</xdr:col>
      <xdr:colOff>165100</xdr:colOff>
      <xdr:row>35</xdr:row>
      <xdr:rowOff>273341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82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258118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179801</xdr:rowOff>
    </xdr:from>
    <xdr:to>
      <xdr:col>19</xdr:col>
      <xdr:colOff>38100</xdr:colOff>
      <xdr:row>35</xdr:row>
      <xdr:rowOff>281401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90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266178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76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225590</xdr:rowOff>
    </xdr:from>
    <xdr:to>
      <xdr:col>15</xdr:col>
      <xdr:colOff>101600</xdr:colOff>
      <xdr:row>35</xdr:row>
      <xdr:rowOff>327190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35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311967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2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3,049
3,025
63.55
4,723,781
4,274,458
357,701
2,102,917
4,523,806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54562</xdr:rowOff>
    </xdr:from>
    <xdr:to>
      <xdr:col>24</xdr:col>
      <xdr:colOff>63500</xdr:colOff>
      <xdr:row>36</xdr:row>
      <xdr:rowOff>72970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26762"/>
          <a:ext cx="838200" cy="1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72970</xdr:rowOff>
    </xdr:from>
    <xdr:to>
      <xdr:col>19</xdr:col>
      <xdr:colOff>177800</xdr:colOff>
      <xdr:row>36</xdr:row>
      <xdr:rowOff>161339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45170"/>
          <a:ext cx="889000" cy="8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159820</xdr:rowOff>
    </xdr:from>
    <xdr:to>
      <xdr:col>15</xdr:col>
      <xdr:colOff>50800</xdr:colOff>
      <xdr:row>36</xdr:row>
      <xdr:rowOff>161339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332020"/>
          <a:ext cx="889000" cy="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159820</xdr:rowOff>
    </xdr:from>
    <xdr:to>
      <xdr:col>10</xdr:col>
      <xdr:colOff>114300</xdr:colOff>
      <xdr:row>37</xdr:row>
      <xdr:rowOff>3675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32020"/>
          <a:ext cx="889000" cy="1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67834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3762</xdr:rowOff>
    </xdr:from>
    <xdr:to>
      <xdr:col>24</xdr:col>
      <xdr:colOff>114300</xdr:colOff>
      <xdr:row>36</xdr:row>
      <xdr:rowOff>105362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7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26639</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27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22170</xdr:rowOff>
    </xdr:from>
    <xdr:to>
      <xdr:col>20</xdr:col>
      <xdr:colOff>38100</xdr:colOff>
      <xdr:row>36</xdr:row>
      <xdr:rowOff>123770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9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140297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6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110539</xdr:rowOff>
    </xdr:from>
    <xdr:to>
      <xdr:col>15</xdr:col>
      <xdr:colOff>101600</xdr:colOff>
      <xdr:row>37</xdr:row>
      <xdr:rowOff>40689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8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57216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57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109020</xdr:rowOff>
    </xdr:from>
    <xdr:to>
      <xdr:col>10</xdr:col>
      <xdr:colOff>165100</xdr:colOff>
      <xdr:row>37</xdr:row>
      <xdr:rowOff>39170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8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55697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5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124325</xdr:rowOff>
    </xdr:from>
    <xdr:to>
      <xdr:col>6</xdr:col>
      <xdr:colOff>38100</xdr:colOff>
      <xdr:row>37</xdr:row>
      <xdr:rowOff>54475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9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71002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7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147229</xdr:rowOff>
    </xdr:from>
    <xdr:to>
      <xdr:col>24</xdr:col>
      <xdr:colOff>63500</xdr:colOff>
      <xdr:row>57</xdr:row>
      <xdr:rowOff>149595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19879"/>
          <a:ext cx="838200" cy="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116951</xdr:rowOff>
    </xdr:from>
    <xdr:to>
      <xdr:col>19</xdr:col>
      <xdr:colOff>177800</xdr:colOff>
      <xdr:row>57</xdr:row>
      <xdr:rowOff>149595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889601"/>
          <a:ext cx="889000" cy="3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116951</xdr:rowOff>
    </xdr:from>
    <xdr:to>
      <xdr:col>15</xdr:col>
      <xdr:colOff>50800</xdr:colOff>
      <xdr:row>57</xdr:row>
      <xdr:rowOff>141968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89601"/>
          <a:ext cx="889000" cy="2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150723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141968</xdr:rowOff>
    </xdr:from>
    <xdr:to>
      <xdr:col>10</xdr:col>
      <xdr:colOff>114300</xdr:colOff>
      <xdr:row>57</xdr:row>
      <xdr:rowOff>148669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14618"/>
          <a:ext cx="889000" cy="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169163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96429</xdr:rowOff>
    </xdr:from>
    <xdr:to>
      <xdr:col>24</xdr:col>
      <xdr:colOff>114300</xdr:colOff>
      <xdr:row>58</xdr:row>
      <xdr:rowOff>26579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6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74856</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47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98795</xdr:rowOff>
    </xdr:from>
    <xdr:to>
      <xdr:col>20</xdr:col>
      <xdr:colOff>38100</xdr:colOff>
      <xdr:row>58</xdr:row>
      <xdr:rowOff>28945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7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20072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6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66151</xdr:rowOff>
    </xdr:from>
    <xdr:to>
      <xdr:col>15</xdr:col>
      <xdr:colOff>101600</xdr:colOff>
      <xdr:row>57</xdr:row>
      <xdr:rowOff>167751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3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158878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3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91168</xdr:rowOff>
    </xdr:from>
    <xdr:to>
      <xdr:col>10</xdr:col>
      <xdr:colOff>165100</xdr:colOff>
      <xdr:row>58</xdr:row>
      <xdr:rowOff>21318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6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12445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5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97869</xdr:rowOff>
    </xdr:from>
    <xdr:to>
      <xdr:col>6</xdr:col>
      <xdr:colOff>38100</xdr:colOff>
      <xdr:row>58</xdr:row>
      <xdr:rowOff>28019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7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19146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96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56156</xdr:rowOff>
    </xdr:from>
    <xdr:to>
      <xdr:col>24</xdr:col>
      <xdr:colOff>63500</xdr:colOff>
      <xdr:row>78</xdr:row>
      <xdr:rowOff>85984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29256"/>
          <a:ext cx="838200" cy="2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56156</xdr:rowOff>
    </xdr:from>
    <xdr:to>
      <xdr:col>19</xdr:col>
      <xdr:colOff>177800</xdr:colOff>
      <xdr:row>78</xdr:row>
      <xdr:rowOff>96979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29256"/>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67915</xdr:rowOff>
    </xdr:from>
    <xdr:to>
      <xdr:col>15</xdr:col>
      <xdr:colOff>50800</xdr:colOff>
      <xdr:row>78</xdr:row>
      <xdr:rowOff>96979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41015"/>
          <a:ext cx="889000" cy="2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67915</xdr:rowOff>
    </xdr:from>
    <xdr:to>
      <xdr:col>10</xdr:col>
      <xdr:colOff>114300</xdr:colOff>
      <xdr:row>78</xdr:row>
      <xdr:rowOff>103787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41015"/>
          <a:ext cx="889000" cy="3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35184</xdr:rowOff>
    </xdr:from>
    <xdr:to>
      <xdr:col>24</xdr:col>
      <xdr:colOff>114300</xdr:colOff>
      <xdr:row>78</xdr:row>
      <xdr:rowOff>136784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121561</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2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5356</xdr:rowOff>
    </xdr:from>
    <xdr:to>
      <xdr:col>20</xdr:col>
      <xdr:colOff>38100</xdr:colOff>
      <xdr:row>78</xdr:row>
      <xdr:rowOff>106956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7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98083</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7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46179</xdr:rowOff>
    </xdr:from>
    <xdr:to>
      <xdr:col>15</xdr:col>
      <xdr:colOff>101600</xdr:colOff>
      <xdr:row>78</xdr:row>
      <xdr:rowOff>147779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1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138906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1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17115</xdr:rowOff>
    </xdr:from>
    <xdr:to>
      <xdr:col>10</xdr:col>
      <xdr:colOff>165100</xdr:colOff>
      <xdr:row>78</xdr:row>
      <xdr:rowOff>118715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9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109842</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8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52987</xdr:rowOff>
    </xdr:from>
    <xdr:to>
      <xdr:col>6</xdr:col>
      <xdr:colOff>38100</xdr:colOff>
      <xdr:row>78</xdr:row>
      <xdr:rowOff>154587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2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145714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1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52451</xdr:rowOff>
    </xdr:from>
    <xdr:to>
      <xdr:col>24</xdr:col>
      <xdr:colOff>63500</xdr:colOff>
      <xdr:row>94</xdr:row>
      <xdr:rowOff>166819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168751"/>
          <a:ext cx="838200" cy="11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166819</xdr:rowOff>
    </xdr:from>
    <xdr:to>
      <xdr:col>19</xdr:col>
      <xdr:colOff>177800</xdr:colOff>
      <xdr:row>95</xdr:row>
      <xdr:rowOff>18031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283119"/>
          <a:ext cx="889000" cy="2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18031</xdr:rowOff>
    </xdr:from>
    <xdr:to>
      <xdr:col>15</xdr:col>
      <xdr:colOff>50800</xdr:colOff>
      <xdr:row>95</xdr:row>
      <xdr:rowOff>25735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305781"/>
          <a:ext cx="889000" cy="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25735</xdr:rowOff>
    </xdr:from>
    <xdr:to>
      <xdr:col>10</xdr:col>
      <xdr:colOff>114300</xdr:colOff>
      <xdr:row>95</xdr:row>
      <xdr:rowOff>96213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313485"/>
          <a:ext cx="889000" cy="7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1651</xdr:rowOff>
    </xdr:from>
    <xdr:to>
      <xdr:col>24</xdr:col>
      <xdr:colOff>114300</xdr:colOff>
      <xdr:row>94</xdr:row>
      <xdr:rowOff>103251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11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24528</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96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116019</xdr:rowOff>
    </xdr:from>
    <xdr:to>
      <xdr:col>20</xdr:col>
      <xdr:colOff>38100</xdr:colOff>
      <xdr:row>95</xdr:row>
      <xdr:rowOff>46169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23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62696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00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138681</xdr:rowOff>
    </xdr:from>
    <xdr:to>
      <xdr:col>15</xdr:col>
      <xdr:colOff>101600</xdr:colOff>
      <xdr:row>95</xdr:row>
      <xdr:rowOff>68831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25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85358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03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146385</xdr:rowOff>
    </xdr:from>
    <xdr:to>
      <xdr:col>10</xdr:col>
      <xdr:colOff>165100</xdr:colOff>
      <xdr:row>95</xdr:row>
      <xdr:rowOff>76535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26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93062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03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45413</xdr:rowOff>
    </xdr:from>
    <xdr:to>
      <xdr:col>6</xdr:col>
      <xdr:colOff>38100</xdr:colOff>
      <xdr:row>95</xdr:row>
      <xdr:rowOff>147013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33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163540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10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106814</xdr:rowOff>
    </xdr:from>
    <xdr:to>
      <xdr:col>55</xdr:col>
      <xdr:colOff>0</xdr:colOff>
      <xdr:row>37</xdr:row>
      <xdr:rowOff>43635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279014"/>
          <a:ext cx="838200" cy="10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106814</xdr:rowOff>
    </xdr:from>
    <xdr:to>
      <xdr:col>50</xdr:col>
      <xdr:colOff>114300</xdr:colOff>
      <xdr:row>37</xdr:row>
      <xdr:rowOff>128666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279014"/>
          <a:ext cx="889000" cy="19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128666</xdr:rowOff>
    </xdr:from>
    <xdr:to>
      <xdr:col>45</xdr:col>
      <xdr:colOff>177800</xdr:colOff>
      <xdr:row>37</xdr:row>
      <xdr:rowOff>138774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472316"/>
          <a:ext cx="889000" cy="1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138774</xdr:rowOff>
    </xdr:from>
    <xdr:to>
      <xdr:col>41</xdr:col>
      <xdr:colOff>50800</xdr:colOff>
      <xdr:row>37</xdr:row>
      <xdr:rowOff>140075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482424"/>
          <a:ext cx="889000" cy="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164285</xdr:rowOff>
    </xdr:from>
    <xdr:to>
      <xdr:col>55</xdr:col>
      <xdr:colOff>50800</xdr:colOff>
      <xdr:row>37</xdr:row>
      <xdr:rowOff>94435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3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142712</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1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56014</xdr:rowOff>
    </xdr:from>
    <xdr:to>
      <xdr:col>50</xdr:col>
      <xdr:colOff>165100</xdr:colOff>
      <xdr:row>36</xdr:row>
      <xdr:rowOff>157614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2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148741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32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77866</xdr:rowOff>
    </xdr:from>
    <xdr:to>
      <xdr:col>46</xdr:col>
      <xdr:colOff>38100</xdr:colOff>
      <xdr:row>38</xdr:row>
      <xdr:rowOff>8017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4215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170594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514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87974</xdr:rowOff>
    </xdr:from>
    <xdr:to>
      <xdr:col>41</xdr:col>
      <xdr:colOff>101600</xdr:colOff>
      <xdr:row>38</xdr:row>
      <xdr:rowOff>18124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43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9251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52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89275</xdr:rowOff>
    </xdr:from>
    <xdr:to>
      <xdr:col>36</xdr:col>
      <xdr:colOff>165100</xdr:colOff>
      <xdr:row>38</xdr:row>
      <xdr:rowOff>19425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43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10552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525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84204</xdr:rowOff>
    </xdr:from>
    <xdr:to>
      <xdr:col>55</xdr:col>
      <xdr:colOff>0</xdr:colOff>
      <xdr:row>58</xdr:row>
      <xdr:rowOff>99461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28304"/>
          <a:ext cx="838200" cy="1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157537</xdr:rowOff>
    </xdr:from>
    <xdr:to>
      <xdr:col>50</xdr:col>
      <xdr:colOff>114300</xdr:colOff>
      <xdr:row>58</xdr:row>
      <xdr:rowOff>99461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930187"/>
          <a:ext cx="889000" cy="11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157537</xdr:rowOff>
    </xdr:from>
    <xdr:to>
      <xdr:col>45</xdr:col>
      <xdr:colOff>177800</xdr:colOff>
      <xdr:row>58</xdr:row>
      <xdr:rowOff>73987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930187"/>
          <a:ext cx="889000" cy="8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120276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73987</xdr:rowOff>
    </xdr:from>
    <xdr:to>
      <xdr:col>41</xdr:col>
      <xdr:colOff>50800</xdr:colOff>
      <xdr:row>58</xdr:row>
      <xdr:rowOff>105435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18087"/>
          <a:ext cx="889000" cy="3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6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33404</xdr:rowOff>
    </xdr:from>
    <xdr:to>
      <xdr:col>55</xdr:col>
      <xdr:colOff>50800</xdr:colOff>
      <xdr:row>58</xdr:row>
      <xdr:rowOff>135004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7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4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48661</xdr:rowOff>
    </xdr:from>
    <xdr:to>
      <xdr:col>50</xdr:col>
      <xdr:colOff>165100</xdr:colOff>
      <xdr:row>58</xdr:row>
      <xdr:rowOff>150261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9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141388</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8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106737</xdr:rowOff>
    </xdr:from>
    <xdr:to>
      <xdr:col>46</xdr:col>
      <xdr:colOff>38100</xdr:colOff>
      <xdr:row>58</xdr:row>
      <xdr:rowOff>36887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87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53414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65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23187</xdr:rowOff>
    </xdr:from>
    <xdr:to>
      <xdr:col>41</xdr:col>
      <xdr:colOff>101600</xdr:colOff>
      <xdr:row>58</xdr:row>
      <xdr:rowOff>124787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6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141314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742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54635</xdr:rowOff>
    </xdr:from>
    <xdr:to>
      <xdr:col>36</xdr:col>
      <xdr:colOff>165100</xdr:colOff>
      <xdr:row>58</xdr:row>
      <xdr:rowOff>156235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9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147362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09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98413</xdr:rowOff>
    </xdr:from>
    <xdr:to>
      <xdr:col>55</xdr:col>
      <xdr:colOff>0</xdr:colOff>
      <xdr:row>78</xdr:row>
      <xdr:rowOff>127490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471513"/>
          <a:ext cx="838200" cy="2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51908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42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113646</xdr:rowOff>
    </xdr:from>
    <xdr:to>
      <xdr:col>50</xdr:col>
      <xdr:colOff>114300</xdr:colOff>
      <xdr:row>78</xdr:row>
      <xdr:rowOff>127490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486746"/>
          <a:ext cx="889000" cy="1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92450</xdr:rowOff>
    </xdr:from>
    <xdr:to>
      <xdr:col>45</xdr:col>
      <xdr:colOff>177800</xdr:colOff>
      <xdr:row>78</xdr:row>
      <xdr:rowOff>113646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465550"/>
          <a:ext cx="889000" cy="2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163940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5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92450</xdr:rowOff>
    </xdr:from>
    <xdr:to>
      <xdr:col>41</xdr:col>
      <xdr:colOff>50800</xdr:colOff>
      <xdr:row>78</xdr:row>
      <xdr:rowOff>116717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465550"/>
          <a:ext cx="889000" cy="2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165704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5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163676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5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47613</xdr:rowOff>
    </xdr:from>
    <xdr:to>
      <xdr:col>55</xdr:col>
      <xdr:colOff>50800</xdr:colOff>
      <xdr:row>78</xdr:row>
      <xdr:rowOff>149213</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6990</xdr:rowOff>
    </xdr:from>
    <xdr:ext cx="599010"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0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76690</xdr:rowOff>
    </xdr:from>
    <xdr:to>
      <xdr:col>50</xdr:col>
      <xdr:colOff>165100</xdr:colOff>
      <xdr:row>79</xdr:row>
      <xdr:rowOff>6840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4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169417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54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62846</xdr:rowOff>
    </xdr:from>
    <xdr:to>
      <xdr:col>46</xdr:col>
      <xdr:colOff>38100</xdr:colOff>
      <xdr:row>78</xdr:row>
      <xdr:rowOff>164446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3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9523</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50795" y="13211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41650</xdr:rowOff>
    </xdr:from>
    <xdr:to>
      <xdr:col>41</xdr:col>
      <xdr:colOff>101600</xdr:colOff>
      <xdr:row>78</xdr:row>
      <xdr:rowOff>143250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1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159777</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61795" y="13189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65917</xdr:rowOff>
    </xdr:from>
    <xdr:to>
      <xdr:col>36</xdr:col>
      <xdr:colOff>165100</xdr:colOff>
      <xdr:row>78</xdr:row>
      <xdr:rowOff>167517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3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12594</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672795" y="13214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159418</xdr:rowOff>
    </xdr:from>
    <xdr:to>
      <xdr:col>55</xdr:col>
      <xdr:colOff>0</xdr:colOff>
      <xdr:row>98</xdr:row>
      <xdr:rowOff>99685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790068"/>
          <a:ext cx="838200" cy="11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25468</xdr:rowOff>
    </xdr:from>
    <xdr:to>
      <xdr:col>50</xdr:col>
      <xdr:colOff>114300</xdr:colOff>
      <xdr:row>97</xdr:row>
      <xdr:rowOff>159418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5970318"/>
          <a:ext cx="889000" cy="81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25468</xdr:rowOff>
    </xdr:from>
    <xdr:to>
      <xdr:col>45</xdr:col>
      <xdr:colOff>177800</xdr:colOff>
      <xdr:row>98</xdr:row>
      <xdr:rowOff>74840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5970318"/>
          <a:ext cx="889000" cy="90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158045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74840</xdr:rowOff>
    </xdr:from>
    <xdr:to>
      <xdr:col>41</xdr:col>
      <xdr:colOff>50800</xdr:colOff>
      <xdr:row>98</xdr:row>
      <xdr:rowOff>123348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76940"/>
          <a:ext cx="889000" cy="4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48885</xdr:rowOff>
    </xdr:from>
    <xdr:to>
      <xdr:col>55</xdr:col>
      <xdr:colOff>50800</xdr:colOff>
      <xdr:row>98</xdr:row>
      <xdr:rowOff>150485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5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135262</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6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108618</xdr:rowOff>
    </xdr:from>
    <xdr:to>
      <xdr:col>50</xdr:col>
      <xdr:colOff>165100</xdr:colOff>
      <xdr:row>98</xdr:row>
      <xdr:rowOff>38768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3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29895</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831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146118</xdr:rowOff>
    </xdr:from>
    <xdr:to>
      <xdr:col>46</xdr:col>
      <xdr:colOff>38100</xdr:colOff>
      <xdr:row>93</xdr:row>
      <xdr:rowOff>76268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591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92795</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5694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24040</xdr:rowOff>
    </xdr:from>
    <xdr:to>
      <xdr:col>41</xdr:col>
      <xdr:colOff>101600</xdr:colOff>
      <xdr:row>98</xdr:row>
      <xdr:rowOff>125640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2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116767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1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72548</xdr:rowOff>
    </xdr:from>
    <xdr:to>
      <xdr:col>36</xdr:col>
      <xdr:colOff>165100</xdr:colOff>
      <xdr:row>99</xdr:row>
      <xdr:rowOff>2698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7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165275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6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130913</xdr:rowOff>
    </xdr:from>
    <xdr:to>
      <xdr:col>85</xdr:col>
      <xdr:colOff>127000</xdr:colOff>
      <xdr:row>38</xdr:row>
      <xdr:rowOff>137158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46013"/>
          <a:ext cx="838200" cy="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74766</xdr:rowOff>
    </xdr:from>
    <xdr:to>
      <xdr:col>81</xdr:col>
      <xdr:colOff>50800</xdr:colOff>
      <xdr:row>38</xdr:row>
      <xdr:rowOff>130913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589866"/>
          <a:ext cx="889000" cy="5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74766</xdr:rowOff>
    </xdr:from>
    <xdr:to>
      <xdr:col>76</xdr:col>
      <xdr:colOff>114300</xdr:colOff>
      <xdr:row>38</xdr:row>
      <xdr:rowOff>128732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589866"/>
          <a:ext cx="889000" cy="5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128940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128732</xdr:rowOff>
    </xdr:from>
    <xdr:to>
      <xdr:col>71</xdr:col>
      <xdr:colOff>177800</xdr:colOff>
      <xdr:row>38</xdr:row>
      <xdr:rowOff>136762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43832"/>
          <a:ext cx="889000" cy="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86358</xdr:rowOff>
    </xdr:from>
    <xdr:to>
      <xdr:col>85</xdr:col>
      <xdr:colOff>177800</xdr:colOff>
      <xdr:row>39</xdr:row>
      <xdr:rowOff>16508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80113</xdr:rowOff>
    </xdr:from>
    <xdr:to>
      <xdr:col>81</xdr:col>
      <xdr:colOff>101600</xdr:colOff>
      <xdr:row>39</xdr:row>
      <xdr:rowOff>10263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9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1390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6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23966</xdr:rowOff>
    </xdr:from>
    <xdr:to>
      <xdr:col>76</xdr:col>
      <xdr:colOff>165100</xdr:colOff>
      <xdr:row>38</xdr:row>
      <xdr:rowOff>125566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3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142093</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31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77932</xdr:rowOff>
    </xdr:from>
    <xdr:to>
      <xdr:col>72</xdr:col>
      <xdr:colOff>38100</xdr:colOff>
      <xdr:row>39</xdr:row>
      <xdr:rowOff>8082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9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170659</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8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85962</xdr:rowOff>
    </xdr:from>
    <xdr:to>
      <xdr:col>67</xdr:col>
      <xdr:colOff>101600</xdr:colOff>
      <xdr:row>39</xdr:row>
      <xdr:rowOff>16112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7239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9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75972</xdr:rowOff>
    </xdr:from>
    <xdr:to>
      <xdr:col>85</xdr:col>
      <xdr:colOff>127000</xdr:colOff>
      <xdr:row>77</xdr:row>
      <xdr:rowOff>86023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277622"/>
          <a:ext cx="838200" cy="1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86023</xdr:rowOff>
    </xdr:from>
    <xdr:to>
      <xdr:col>81</xdr:col>
      <xdr:colOff>50800</xdr:colOff>
      <xdr:row>77</xdr:row>
      <xdr:rowOff>149343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287673"/>
          <a:ext cx="889000" cy="6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128307</xdr:rowOff>
    </xdr:from>
    <xdr:to>
      <xdr:col>76</xdr:col>
      <xdr:colOff>114300</xdr:colOff>
      <xdr:row>77</xdr:row>
      <xdr:rowOff>149343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329957"/>
          <a:ext cx="889000" cy="2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128307</xdr:rowOff>
    </xdr:from>
    <xdr:to>
      <xdr:col>71</xdr:col>
      <xdr:colOff>177800</xdr:colOff>
      <xdr:row>78</xdr:row>
      <xdr:rowOff>39081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329957"/>
          <a:ext cx="889000" cy="8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25172</xdr:rowOff>
    </xdr:from>
    <xdr:to>
      <xdr:col>85</xdr:col>
      <xdr:colOff>177800</xdr:colOff>
      <xdr:row>77</xdr:row>
      <xdr:rowOff>126772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2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48049</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07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35223</xdr:rowOff>
    </xdr:from>
    <xdr:to>
      <xdr:col>81</xdr:col>
      <xdr:colOff>101600</xdr:colOff>
      <xdr:row>77</xdr:row>
      <xdr:rowOff>136823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3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153350</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3012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98543</xdr:rowOff>
    </xdr:from>
    <xdr:to>
      <xdr:col>76</xdr:col>
      <xdr:colOff>165100</xdr:colOff>
      <xdr:row>78</xdr:row>
      <xdr:rowOff>28693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0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19820</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339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77507</xdr:rowOff>
    </xdr:from>
    <xdr:to>
      <xdr:col>72</xdr:col>
      <xdr:colOff>38100</xdr:colOff>
      <xdr:row>78</xdr:row>
      <xdr:rowOff>7657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7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170234</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3371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159731</xdr:rowOff>
    </xdr:from>
    <xdr:to>
      <xdr:col>67</xdr:col>
      <xdr:colOff>101600</xdr:colOff>
      <xdr:row>78</xdr:row>
      <xdr:rowOff>89881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81008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45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70093</xdr:rowOff>
    </xdr:from>
    <xdr:to>
      <xdr:col>85</xdr:col>
      <xdr:colOff>127000</xdr:colOff>
      <xdr:row>98</xdr:row>
      <xdr:rowOff>77107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72193"/>
          <a:ext cx="838200" cy="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77107</xdr:rowOff>
    </xdr:from>
    <xdr:to>
      <xdr:col>81</xdr:col>
      <xdr:colOff>50800</xdr:colOff>
      <xdr:row>98</xdr:row>
      <xdr:rowOff>91280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79207"/>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68501</xdr:rowOff>
    </xdr:from>
    <xdr:to>
      <xdr:col>76</xdr:col>
      <xdr:colOff>114300</xdr:colOff>
      <xdr:row>98</xdr:row>
      <xdr:rowOff>91280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870601"/>
          <a:ext cx="889000" cy="2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68501</xdr:rowOff>
    </xdr:from>
    <xdr:to>
      <xdr:col>71</xdr:col>
      <xdr:colOff>177800</xdr:colOff>
      <xdr:row>98</xdr:row>
      <xdr:rowOff>83979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870601"/>
          <a:ext cx="889000" cy="1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148956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19293</xdr:rowOff>
    </xdr:from>
    <xdr:to>
      <xdr:col>85</xdr:col>
      <xdr:colOff>177800</xdr:colOff>
      <xdr:row>98</xdr:row>
      <xdr:rowOff>120893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2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150120</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60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26307</xdr:rowOff>
    </xdr:from>
    <xdr:to>
      <xdr:col>81</xdr:col>
      <xdr:colOff>101600</xdr:colOff>
      <xdr:row>98</xdr:row>
      <xdr:rowOff>127907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2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144434</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181795" y="16603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40480</xdr:rowOff>
    </xdr:from>
    <xdr:to>
      <xdr:col>76</xdr:col>
      <xdr:colOff>165100</xdr:colOff>
      <xdr:row>98</xdr:row>
      <xdr:rowOff>142080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4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158607</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292795" y="16617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17701</xdr:rowOff>
    </xdr:from>
    <xdr:to>
      <xdr:col>72</xdr:col>
      <xdr:colOff>38100</xdr:colOff>
      <xdr:row>98</xdr:row>
      <xdr:rowOff>119301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1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135828</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03795" y="1659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33179</xdr:rowOff>
    </xdr:from>
    <xdr:to>
      <xdr:col>67</xdr:col>
      <xdr:colOff>101600</xdr:colOff>
      <xdr:row>98</xdr:row>
      <xdr:rowOff>134779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3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151306</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14795" y="1661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54477</xdr:rowOff>
    </xdr:from>
    <xdr:to>
      <xdr:col>116</xdr:col>
      <xdr:colOff>63500</xdr:colOff>
      <xdr:row>76</xdr:row>
      <xdr:rowOff>69895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084677"/>
          <a:ext cx="838200" cy="1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69895</xdr:rowOff>
    </xdr:from>
    <xdr:to>
      <xdr:col>111</xdr:col>
      <xdr:colOff>177800</xdr:colOff>
      <xdr:row>76</xdr:row>
      <xdr:rowOff>93907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100095"/>
          <a:ext cx="889000" cy="2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42582</xdr:rowOff>
    </xdr:from>
    <xdr:to>
      <xdr:col>107</xdr:col>
      <xdr:colOff>50800</xdr:colOff>
      <xdr:row>76</xdr:row>
      <xdr:rowOff>93907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3072782"/>
          <a:ext cx="889000" cy="5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25346</xdr:rowOff>
    </xdr:from>
    <xdr:to>
      <xdr:col>102</xdr:col>
      <xdr:colOff>114300</xdr:colOff>
      <xdr:row>76</xdr:row>
      <xdr:rowOff>42582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305554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3677</xdr:rowOff>
    </xdr:from>
    <xdr:to>
      <xdr:col>116</xdr:col>
      <xdr:colOff>114300</xdr:colOff>
      <xdr:row>76</xdr:row>
      <xdr:rowOff>105277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03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153554</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01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19095</xdr:rowOff>
    </xdr:from>
    <xdr:to>
      <xdr:col>112</xdr:col>
      <xdr:colOff>38100</xdr:colOff>
      <xdr:row>76</xdr:row>
      <xdr:rowOff>120695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04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111822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1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43107</xdr:rowOff>
    </xdr:from>
    <xdr:to>
      <xdr:col>107</xdr:col>
      <xdr:colOff>101600</xdr:colOff>
      <xdr:row>76</xdr:row>
      <xdr:rowOff>144707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07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135834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16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163232</xdr:rowOff>
    </xdr:from>
    <xdr:to>
      <xdr:col>102</xdr:col>
      <xdr:colOff>165100</xdr:colOff>
      <xdr:row>76</xdr:row>
      <xdr:rowOff>93382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02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84509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11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145995</xdr:rowOff>
    </xdr:from>
    <xdr:to>
      <xdr:col>98</xdr:col>
      <xdr:colOff>38100</xdr:colOff>
      <xdr:row>76</xdr:row>
      <xdr:rowOff>76144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0047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67273</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309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1,402</a:t>
          </a:r>
          <a:r>
            <a:rPr kumimoji="1" lang="ja-JP" altLang="ja-JP" sz="1100">
              <a:solidFill>
                <a:schemeClr val="dk1"/>
              </a:solidFill>
              <a:effectLst/>
              <a:latin typeface="+mn-lt"/>
              <a:ea typeface="+mn-ea"/>
              <a:cs typeface="+mn-cs"/>
            </a:rPr>
            <a:t>千円（前年比</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％増）となっている。普通建設事業費については、住民一人あたり</a:t>
          </a:r>
          <a:r>
            <a:rPr kumimoji="1" lang="en-US" altLang="ja-JP" sz="1100">
              <a:solidFill>
                <a:schemeClr val="dk1"/>
              </a:solidFill>
              <a:effectLst/>
              <a:latin typeface="+mn-lt"/>
              <a:ea typeface="+mn-ea"/>
              <a:cs typeface="+mn-cs"/>
            </a:rPr>
            <a:t>242,764</a:t>
          </a:r>
          <a:r>
            <a:rPr kumimoji="1" lang="ja-JP" altLang="ja-JP" sz="1100">
              <a:solidFill>
                <a:schemeClr val="dk1"/>
              </a:solidFill>
              <a:effectLst/>
              <a:latin typeface="+mn-lt"/>
              <a:ea typeface="+mn-ea"/>
              <a:cs typeface="+mn-cs"/>
            </a:rPr>
            <a:t>円となっている。扶助費については年々増加傾向にあり、住民一人当たりのコストは約</a:t>
          </a:r>
          <a:r>
            <a:rPr kumimoji="1" lang="en-US" altLang="ja-JP" sz="1100">
              <a:solidFill>
                <a:schemeClr val="dk1"/>
              </a:solidFill>
              <a:effectLst/>
              <a:latin typeface="+mn-lt"/>
              <a:ea typeface="+mn-ea"/>
              <a:cs typeface="+mn-cs"/>
            </a:rPr>
            <a:t>111,450</a:t>
          </a:r>
          <a:r>
            <a:rPr kumimoji="1" lang="ja-JP" altLang="ja-JP" sz="1100">
              <a:solidFill>
                <a:schemeClr val="dk1"/>
              </a:solidFill>
              <a:effectLst/>
              <a:latin typeface="+mn-lt"/>
              <a:ea typeface="+mn-ea"/>
              <a:cs typeface="+mn-cs"/>
            </a:rPr>
            <a:t>円であり、平成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年度の一人当たり</a:t>
          </a:r>
          <a:r>
            <a:rPr kumimoji="1" lang="en-US" altLang="ja-JP" sz="1100">
              <a:solidFill>
                <a:schemeClr val="dk1"/>
              </a:solidFill>
              <a:effectLst/>
              <a:latin typeface="+mn-lt"/>
              <a:ea typeface="+mn-ea"/>
              <a:cs typeface="+mn-cs"/>
            </a:rPr>
            <a:t>83,207</a:t>
          </a:r>
          <a:r>
            <a:rPr kumimoji="1" lang="ja-JP" altLang="ja-JP" sz="1100">
              <a:solidFill>
                <a:schemeClr val="dk1"/>
              </a:solidFill>
              <a:effectLst/>
              <a:latin typeface="+mn-lt"/>
              <a:ea typeface="+mn-ea"/>
              <a:cs typeface="+mn-cs"/>
            </a:rPr>
            <a:t>円より約</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の増となっている。これは、児童福祉費・障害者自立支援費の増加が主な要因となっている。また、人件費については、住民一人当たり</a:t>
          </a:r>
          <a:r>
            <a:rPr kumimoji="1" lang="en-US" altLang="ja-JP" sz="1100">
              <a:solidFill>
                <a:schemeClr val="dk1"/>
              </a:solidFill>
              <a:effectLst/>
              <a:latin typeface="+mn-lt"/>
              <a:ea typeface="+mn-ea"/>
              <a:cs typeface="+mn-cs"/>
            </a:rPr>
            <a:t>264,692</a:t>
          </a:r>
          <a:r>
            <a:rPr kumimoji="1" lang="ja-JP" altLang="ja-JP" sz="1100">
              <a:solidFill>
                <a:schemeClr val="dk1"/>
              </a:solidFill>
              <a:effectLst/>
              <a:latin typeface="+mn-lt"/>
              <a:ea typeface="+mn-ea"/>
              <a:cs typeface="+mn-cs"/>
            </a:rPr>
            <a:t>円となっており、類似団体と比較して一人当たりコストが</a:t>
          </a:r>
          <a:r>
            <a:rPr kumimoji="1" lang="en-US" altLang="ja-JP" sz="1100">
              <a:solidFill>
                <a:schemeClr val="dk1"/>
              </a:solidFill>
              <a:effectLst/>
              <a:latin typeface="+mn-lt"/>
              <a:ea typeface="+mn-ea"/>
              <a:cs typeface="+mn-cs"/>
            </a:rPr>
            <a:t>33,304</a:t>
          </a:r>
          <a:r>
            <a:rPr kumimoji="1" lang="ja-JP" altLang="ja-JP" sz="1100">
              <a:solidFill>
                <a:schemeClr val="dk1"/>
              </a:solidFill>
              <a:effectLst/>
              <a:latin typeface="+mn-lt"/>
              <a:ea typeface="+mn-ea"/>
              <a:cs typeface="+mn-cs"/>
            </a:rPr>
            <a:t>円高い状況となっている。現在、本村は沖縄県内でも職員の平均年齢が低い状況にあり、今後はさらに人件費（会計年度任用職含む）が増加することが見込まれることから、行財政改革の取組みを通して適切な定員管理を推進し、人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3,049
3,025
63.55
4,723,781
4,274,458
357,701
2,102,917
4,523,806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13284</xdr:rowOff>
    </xdr:from>
    <xdr:to>
      <xdr:col>24</xdr:col>
      <xdr:colOff>63500</xdr:colOff>
      <xdr:row>37</xdr:row>
      <xdr:rowOff>16427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56934"/>
          <a:ext cx="8382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1130</xdr:rowOff>
    </xdr:from>
    <xdr:to>
      <xdr:col>19</xdr:col>
      <xdr:colOff>177800</xdr:colOff>
      <xdr:row>37</xdr:row>
      <xdr:rowOff>16427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344780"/>
          <a:ext cx="889000" cy="1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1130</xdr:rowOff>
    </xdr:from>
    <xdr:to>
      <xdr:col>15</xdr:col>
      <xdr:colOff>50800</xdr:colOff>
      <xdr:row>37</xdr:row>
      <xdr:rowOff>35039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44780"/>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10827</xdr:rowOff>
    </xdr:from>
    <xdr:to>
      <xdr:col>10</xdr:col>
      <xdr:colOff>114300</xdr:colOff>
      <xdr:row>37</xdr:row>
      <xdr:rowOff>35039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354477"/>
          <a:ext cx="889000" cy="2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133934</xdr:rowOff>
    </xdr:from>
    <xdr:to>
      <xdr:col>24</xdr:col>
      <xdr:colOff>114300</xdr:colOff>
      <xdr:row>37</xdr:row>
      <xdr:rowOff>64084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0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156811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5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137077</xdr:rowOff>
    </xdr:from>
    <xdr:to>
      <xdr:col>20</xdr:col>
      <xdr:colOff>38100</xdr:colOff>
      <xdr:row>37</xdr:row>
      <xdr:rowOff>67227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0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83754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8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121780</xdr:rowOff>
    </xdr:from>
    <xdr:to>
      <xdr:col>15</xdr:col>
      <xdr:colOff>101600</xdr:colOff>
      <xdr:row>37</xdr:row>
      <xdr:rowOff>51930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68457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6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155689</xdr:rowOff>
    </xdr:from>
    <xdr:to>
      <xdr:col>10</xdr:col>
      <xdr:colOff>165100</xdr:colOff>
      <xdr:row>37</xdr:row>
      <xdr:rowOff>85839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2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102366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10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131477</xdr:rowOff>
    </xdr:from>
    <xdr:to>
      <xdr:col>6</xdr:col>
      <xdr:colOff>38100</xdr:colOff>
      <xdr:row>37</xdr:row>
      <xdr:rowOff>61627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0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78154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7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41863</xdr:rowOff>
    </xdr:from>
    <xdr:to>
      <xdr:col>24</xdr:col>
      <xdr:colOff>63500</xdr:colOff>
      <xdr:row>58</xdr:row>
      <xdr:rowOff>44314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85963"/>
          <a:ext cx="8382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44314</xdr:rowOff>
    </xdr:from>
    <xdr:to>
      <xdr:col>19</xdr:col>
      <xdr:colOff>177800</xdr:colOff>
      <xdr:row>58</xdr:row>
      <xdr:rowOff>78718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88414"/>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65382</xdr:rowOff>
    </xdr:from>
    <xdr:to>
      <xdr:col>15</xdr:col>
      <xdr:colOff>50800</xdr:colOff>
      <xdr:row>58</xdr:row>
      <xdr:rowOff>78718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10009482"/>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74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63000</xdr:rowOff>
    </xdr:from>
    <xdr:to>
      <xdr:col>10</xdr:col>
      <xdr:colOff>114300</xdr:colOff>
      <xdr:row>58</xdr:row>
      <xdr:rowOff>65382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007100"/>
          <a:ext cx="889000" cy="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117093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6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162513</xdr:rowOff>
    </xdr:from>
    <xdr:to>
      <xdr:col>24</xdr:col>
      <xdr:colOff>114300</xdr:colOff>
      <xdr:row>58</xdr:row>
      <xdr:rowOff>92663</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3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121890</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723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164964</xdr:rowOff>
    </xdr:from>
    <xdr:to>
      <xdr:col>20</xdr:col>
      <xdr:colOff>38100</xdr:colOff>
      <xdr:row>58</xdr:row>
      <xdr:rowOff>95114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86241</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30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27918</xdr:rowOff>
    </xdr:from>
    <xdr:to>
      <xdr:col>15</xdr:col>
      <xdr:colOff>101600</xdr:colOff>
      <xdr:row>58</xdr:row>
      <xdr:rowOff>129518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7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120645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64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14582</xdr:rowOff>
    </xdr:from>
    <xdr:to>
      <xdr:col>10</xdr:col>
      <xdr:colOff>165100</xdr:colOff>
      <xdr:row>58</xdr:row>
      <xdr:rowOff>116182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5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132709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73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12200</xdr:rowOff>
    </xdr:from>
    <xdr:to>
      <xdr:col>6</xdr:col>
      <xdr:colOff>38100</xdr:colOff>
      <xdr:row>58</xdr:row>
      <xdr:rowOff>113800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130327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73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62733</xdr:rowOff>
    </xdr:from>
    <xdr:to>
      <xdr:col>24</xdr:col>
      <xdr:colOff>63500</xdr:colOff>
      <xdr:row>78</xdr:row>
      <xdr:rowOff>161288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435833"/>
          <a:ext cx="838200" cy="9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115421</xdr:rowOff>
    </xdr:from>
    <xdr:to>
      <xdr:col>19</xdr:col>
      <xdr:colOff>177800</xdr:colOff>
      <xdr:row>78</xdr:row>
      <xdr:rowOff>161288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2908300" y="13317071"/>
          <a:ext cx="889000" cy="21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115421</xdr:rowOff>
    </xdr:from>
    <xdr:to>
      <xdr:col>15</xdr:col>
      <xdr:colOff>50800</xdr:colOff>
      <xdr:row>78</xdr:row>
      <xdr:rowOff>127219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317071"/>
          <a:ext cx="889000" cy="18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127219</xdr:rowOff>
    </xdr:from>
    <xdr:to>
      <xdr:col>10</xdr:col>
      <xdr:colOff>114300</xdr:colOff>
      <xdr:row>79</xdr:row>
      <xdr:rowOff>7438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500319"/>
          <a:ext cx="889000" cy="5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49513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5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11933</xdr:rowOff>
    </xdr:from>
    <xdr:to>
      <xdr:col>24</xdr:col>
      <xdr:colOff>114300</xdr:colOff>
      <xdr:row>78</xdr:row>
      <xdr:rowOff>113533</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3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34810</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23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110488</xdr:rowOff>
    </xdr:from>
    <xdr:to>
      <xdr:col>20</xdr:col>
      <xdr:colOff>38100</xdr:colOff>
      <xdr:row>79</xdr:row>
      <xdr:rowOff>40638</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48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31765</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576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64621</xdr:rowOff>
    </xdr:from>
    <xdr:to>
      <xdr:col>15</xdr:col>
      <xdr:colOff>101600</xdr:colOff>
      <xdr:row>77</xdr:row>
      <xdr:rowOff>166221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26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11298</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0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76419</xdr:rowOff>
    </xdr:from>
    <xdr:to>
      <xdr:col>10</xdr:col>
      <xdr:colOff>165100</xdr:colOff>
      <xdr:row>79</xdr:row>
      <xdr:rowOff>6569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44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23096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224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128088</xdr:rowOff>
    </xdr:from>
    <xdr:to>
      <xdr:col>6</xdr:col>
      <xdr:colOff>38100</xdr:colOff>
      <xdr:row>79</xdr:row>
      <xdr:rowOff>58238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50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74765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27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12877</xdr:rowOff>
    </xdr:from>
    <xdr:to>
      <xdr:col>24</xdr:col>
      <xdr:colOff>63500</xdr:colOff>
      <xdr:row>98</xdr:row>
      <xdr:rowOff>33705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814977"/>
          <a:ext cx="838200" cy="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18836</xdr:rowOff>
    </xdr:from>
    <xdr:to>
      <xdr:col>19</xdr:col>
      <xdr:colOff>177800</xdr:colOff>
      <xdr:row>98</xdr:row>
      <xdr:rowOff>33705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820936"/>
          <a:ext cx="889000" cy="1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18836</xdr:rowOff>
    </xdr:from>
    <xdr:to>
      <xdr:col>15</xdr:col>
      <xdr:colOff>50800</xdr:colOff>
      <xdr:row>98</xdr:row>
      <xdr:rowOff>28904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820936"/>
          <a:ext cx="889000" cy="1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152217</xdr:rowOff>
    </xdr:from>
    <xdr:to>
      <xdr:col>10</xdr:col>
      <xdr:colOff>114300</xdr:colOff>
      <xdr:row>98</xdr:row>
      <xdr:rowOff>28904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782867"/>
          <a:ext cx="889000" cy="4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133527</xdr:rowOff>
    </xdr:from>
    <xdr:to>
      <xdr:col>24</xdr:col>
      <xdr:colOff>114300</xdr:colOff>
      <xdr:row>98</xdr:row>
      <xdr:rowOff>63677</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6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111954</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4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154355</xdr:rowOff>
    </xdr:from>
    <xdr:to>
      <xdr:col>20</xdr:col>
      <xdr:colOff>38100</xdr:colOff>
      <xdr:row>98</xdr:row>
      <xdr:rowOff>84505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75632</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7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139486</xdr:rowOff>
    </xdr:from>
    <xdr:to>
      <xdr:col>15</xdr:col>
      <xdr:colOff>101600</xdr:colOff>
      <xdr:row>98</xdr:row>
      <xdr:rowOff>69636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7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60763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6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149554</xdr:rowOff>
    </xdr:from>
    <xdr:to>
      <xdr:col>10</xdr:col>
      <xdr:colOff>165100</xdr:colOff>
      <xdr:row>98</xdr:row>
      <xdr:rowOff>79704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8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70831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7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101417</xdr:rowOff>
    </xdr:from>
    <xdr:to>
      <xdr:col>6</xdr:col>
      <xdr:colOff>38100</xdr:colOff>
      <xdr:row>98</xdr:row>
      <xdr:rowOff>31567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3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22694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2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76360</xdr:rowOff>
    </xdr:from>
    <xdr:to>
      <xdr:col>55</xdr:col>
      <xdr:colOff>0</xdr:colOff>
      <xdr:row>58</xdr:row>
      <xdr:rowOff>144576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20460"/>
          <a:ext cx="838200" cy="6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63221</xdr:rowOff>
    </xdr:from>
    <xdr:to>
      <xdr:col>50</xdr:col>
      <xdr:colOff>114300</xdr:colOff>
      <xdr:row>58</xdr:row>
      <xdr:rowOff>144576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10007321"/>
          <a:ext cx="889000" cy="8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63221</xdr:rowOff>
    </xdr:from>
    <xdr:to>
      <xdr:col>45</xdr:col>
      <xdr:colOff>177800</xdr:colOff>
      <xdr:row>58</xdr:row>
      <xdr:rowOff>129680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07321"/>
          <a:ext cx="889000" cy="6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129680</xdr:rowOff>
    </xdr:from>
    <xdr:to>
      <xdr:col>41</xdr:col>
      <xdr:colOff>50800</xdr:colOff>
      <xdr:row>58</xdr:row>
      <xdr:rowOff>150892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73780"/>
          <a:ext cx="889000" cy="2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25560</xdr:rowOff>
    </xdr:from>
    <xdr:to>
      <xdr:col>55</xdr:col>
      <xdr:colOff>50800</xdr:colOff>
      <xdr:row>58</xdr:row>
      <xdr:rowOff>127160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111937</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8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93776</xdr:rowOff>
    </xdr:from>
    <xdr:to>
      <xdr:col>50</xdr:col>
      <xdr:colOff>165100</xdr:colOff>
      <xdr:row>59</xdr:row>
      <xdr:rowOff>23926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3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15053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13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12421</xdr:rowOff>
    </xdr:from>
    <xdr:to>
      <xdr:col>46</xdr:col>
      <xdr:colOff>38100</xdr:colOff>
      <xdr:row>58</xdr:row>
      <xdr:rowOff>114021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5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105148</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10049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78880</xdr:rowOff>
    </xdr:from>
    <xdr:to>
      <xdr:col>41</xdr:col>
      <xdr:colOff>101600</xdr:colOff>
      <xdr:row>59</xdr:row>
      <xdr:rowOff>9030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2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157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11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100092</xdr:rowOff>
    </xdr:from>
    <xdr:to>
      <xdr:col>36</xdr:col>
      <xdr:colOff>165100</xdr:colOff>
      <xdr:row>59</xdr:row>
      <xdr:rowOff>30242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4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21369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13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117407</xdr:rowOff>
    </xdr:from>
    <xdr:to>
      <xdr:col>55</xdr:col>
      <xdr:colOff>0</xdr:colOff>
      <xdr:row>77</xdr:row>
      <xdr:rowOff>139946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19057"/>
          <a:ext cx="838200" cy="2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95402</xdr:rowOff>
    </xdr:from>
    <xdr:to>
      <xdr:col>50</xdr:col>
      <xdr:colOff>114300</xdr:colOff>
      <xdr:row>77</xdr:row>
      <xdr:rowOff>117407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2782702"/>
          <a:ext cx="889000" cy="53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95402</xdr:rowOff>
    </xdr:from>
    <xdr:to>
      <xdr:col>45</xdr:col>
      <xdr:colOff>177800</xdr:colOff>
      <xdr:row>76</xdr:row>
      <xdr:rowOff>97425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2782702"/>
          <a:ext cx="889000" cy="34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61811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97425</xdr:rowOff>
    </xdr:from>
    <xdr:to>
      <xdr:col>41</xdr:col>
      <xdr:colOff>50800</xdr:colOff>
      <xdr:row>78</xdr:row>
      <xdr:rowOff>102412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127625"/>
          <a:ext cx="889000" cy="34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67366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89146</xdr:rowOff>
    </xdr:from>
    <xdr:to>
      <xdr:col>55</xdr:col>
      <xdr:colOff>50800</xdr:colOff>
      <xdr:row>78</xdr:row>
      <xdr:rowOff>19296</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9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112023</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4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66607</xdr:rowOff>
    </xdr:from>
    <xdr:to>
      <xdr:col>50</xdr:col>
      <xdr:colOff>165100</xdr:colOff>
      <xdr:row>77</xdr:row>
      <xdr:rowOff>168207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6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13284</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04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44602</xdr:rowOff>
    </xdr:from>
    <xdr:to>
      <xdr:col>46</xdr:col>
      <xdr:colOff>38100</xdr:colOff>
      <xdr:row>74</xdr:row>
      <xdr:rowOff>146202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273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162729</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50795" y="12507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46625</xdr:rowOff>
    </xdr:from>
    <xdr:to>
      <xdr:col>41</xdr:col>
      <xdr:colOff>101600</xdr:colOff>
      <xdr:row>76</xdr:row>
      <xdr:rowOff>148225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07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164752</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61795" y="1285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51612</xdr:rowOff>
    </xdr:from>
    <xdr:to>
      <xdr:col>36</xdr:col>
      <xdr:colOff>165100</xdr:colOff>
      <xdr:row>78</xdr:row>
      <xdr:rowOff>153212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2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144339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51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145542</xdr:rowOff>
    </xdr:from>
    <xdr:to>
      <xdr:col>55</xdr:col>
      <xdr:colOff>0</xdr:colOff>
      <xdr:row>97</xdr:row>
      <xdr:rowOff>97744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604742"/>
          <a:ext cx="838200" cy="12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145542</xdr:rowOff>
    </xdr:from>
    <xdr:to>
      <xdr:col>50</xdr:col>
      <xdr:colOff>114300</xdr:colOff>
      <xdr:row>97</xdr:row>
      <xdr:rowOff>5983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604742"/>
          <a:ext cx="889000" cy="3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5983</xdr:rowOff>
    </xdr:from>
    <xdr:to>
      <xdr:col>45</xdr:col>
      <xdr:colOff>177800</xdr:colOff>
      <xdr:row>97</xdr:row>
      <xdr:rowOff>23372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636633"/>
          <a:ext cx="889000" cy="1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23372</xdr:rowOff>
    </xdr:from>
    <xdr:to>
      <xdr:col>41</xdr:col>
      <xdr:colOff>50800</xdr:colOff>
      <xdr:row>97</xdr:row>
      <xdr:rowOff>149586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654022"/>
          <a:ext cx="889000" cy="12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46944</xdr:rowOff>
    </xdr:from>
    <xdr:to>
      <xdr:col>55</xdr:col>
      <xdr:colOff>50800</xdr:colOff>
      <xdr:row>97</xdr:row>
      <xdr:rowOff>148544</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7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25371</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5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94742</xdr:rowOff>
    </xdr:from>
    <xdr:to>
      <xdr:col>50</xdr:col>
      <xdr:colOff>165100</xdr:colOff>
      <xdr:row>97</xdr:row>
      <xdr:rowOff>24892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55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16019</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64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126633</xdr:rowOff>
    </xdr:from>
    <xdr:to>
      <xdr:col>46</xdr:col>
      <xdr:colOff>38100</xdr:colOff>
      <xdr:row>97</xdr:row>
      <xdr:rowOff>56783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58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47910</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67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144022</xdr:rowOff>
    </xdr:from>
    <xdr:to>
      <xdr:col>41</xdr:col>
      <xdr:colOff>101600</xdr:colOff>
      <xdr:row>97</xdr:row>
      <xdr:rowOff>74172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0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65299</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69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98786</xdr:rowOff>
    </xdr:from>
    <xdr:to>
      <xdr:col>36</xdr:col>
      <xdr:colOff>165100</xdr:colOff>
      <xdr:row>98</xdr:row>
      <xdr:rowOff>28936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2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20063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2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44252</xdr:rowOff>
    </xdr:from>
    <xdr:to>
      <xdr:col>85</xdr:col>
      <xdr:colOff>127000</xdr:colOff>
      <xdr:row>37</xdr:row>
      <xdr:rowOff>64727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387902"/>
          <a:ext cx="838200" cy="2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164846</xdr:rowOff>
    </xdr:from>
    <xdr:to>
      <xdr:col>81</xdr:col>
      <xdr:colOff>50800</xdr:colOff>
      <xdr:row>37</xdr:row>
      <xdr:rowOff>44252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6337046"/>
          <a:ext cx="889000" cy="5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164846</xdr:rowOff>
    </xdr:from>
    <xdr:to>
      <xdr:col>76</xdr:col>
      <xdr:colOff>114300</xdr:colOff>
      <xdr:row>37</xdr:row>
      <xdr:rowOff>2266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337046"/>
          <a:ext cx="8890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2266</xdr:rowOff>
    </xdr:from>
    <xdr:to>
      <xdr:col>71</xdr:col>
      <xdr:colOff>177800</xdr:colOff>
      <xdr:row>37</xdr:row>
      <xdr:rowOff>66335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345916"/>
          <a:ext cx="889000" cy="6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13927</xdr:rowOff>
    </xdr:from>
    <xdr:to>
      <xdr:col>85</xdr:col>
      <xdr:colOff>177800</xdr:colOff>
      <xdr:row>37</xdr:row>
      <xdr:rowOff>115527</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35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163804</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33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164902</xdr:rowOff>
    </xdr:from>
    <xdr:to>
      <xdr:col>81</xdr:col>
      <xdr:colOff>101600</xdr:colOff>
      <xdr:row>37</xdr:row>
      <xdr:rowOff>95052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33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86179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42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114046</xdr:rowOff>
    </xdr:from>
    <xdr:to>
      <xdr:col>76</xdr:col>
      <xdr:colOff>165100</xdr:colOff>
      <xdr:row>37</xdr:row>
      <xdr:rowOff>44196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35323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3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122916</xdr:rowOff>
    </xdr:from>
    <xdr:to>
      <xdr:col>72</xdr:col>
      <xdr:colOff>38100</xdr:colOff>
      <xdr:row>37</xdr:row>
      <xdr:rowOff>53066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29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44193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38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15535</xdr:rowOff>
    </xdr:from>
    <xdr:to>
      <xdr:col>67</xdr:col>
      <xdr:colOff>101600</xdr:colOff>
      <xdr:row>37</xdr:row>
      <xdr:rowOff>117135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35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108262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45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162735</xdr:rowOff>
    </xdr:from>
    <xdr:to>
      <xdr:col>85</xdr:col>
      <xdr:colOff>127000</xdr:colOff>
      <xdr:row>58</xdr:row>
      <xdr:rowOff>6272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935385"/>
          <a:ext cx="838200" cy="1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49233</xdr:rowOff>
    </xdr:from>
    <xdr:to>
      <xdr:col>81</xdr:col>
      <xdr:colOff>50800</xdr:colOff>
      <xdr:row>57</xdr:row>
      <xdr:rowOff>162735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821883"/>
          <a:ext cx="889000" cy="11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49233</xdr:rowOff>
    </xdr:from>
    <xdr:to>
      <xdr:col>76</xdr:col>
      <xdr:colOff>114300</xdr:colOff>
      <xdr:row>58</xdr:row>
      <xdr:rowOff>36373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21883"/>
          <a:ext cx="889000" cy="15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25023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139955</xdr:rowOff>
    </xdr:from>
    <xdr:to>
      <xdr:col>71</xdr:col>
      <xdr:colOff>177800</xdr:colOff>
      <xdr:row>58</xdr:row>
      <xdr:rowOff>36373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912605"/>
          <a:ext cx="889000" cy="6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126922</xdr:rowOff>
    </xdr:from>
    <xdr:to>
      <xdr:col>85</xdr:col>
      <xdr:colOff>177800</xdr:colOff>
      <xdr:row>58</xdr:row>
      <xdr:rowOff>57072</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9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105349</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7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111935</xdr:rowOff>
    </xdr:from>
    <xdr:to>
      <xdr:col>81</xdr:col>
      <xdr:colOff>101600</xdr:colOff>
      <xdr:row>58</xdr:row>
      <xdr:rowOff>42085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8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33212</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97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169883</xdr:rowOff>
    </xdr:from>
    <xdr:to>
      <xdr:col>76</xdr:col>
      <xdr:colOff>165100</xdr:colOff>
      <xdr:row>57</xdr:row>
      <xdr:rowOff>100033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7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116560</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546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157023</xdr:rowOff>
    </xdr:from>
    <xdr:to>
      <xdr:col>72</xdr:col>
      <xdr:colOff>38100</xdr:colOff>
      <xdr:row>58</xdr:row>
      <xdr:rowOff>87173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2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78300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89155</xdr:rowOff>
    </xdr:from>
    <xdr:to>
      <xdr:col>67</xdr:col>
      <xdr:colOff>101600</xdr:colOff>
      <xdr:row>58</xdr:row>
      <xdr:rowOff>19305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6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10432</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954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130913</xdr:rowOff>
    </xdr:from>
    <xdr:to>
      <xdr:col>85</xdr:col>
      <xdr:colOff>127000</xdr:colOff>
      <xdr:row>78</xdr:row>
      <xdr:rowOff>137158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04013"/>
          <a:ext cx="838200" cy="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74766</xdr:rowOff>
    </xdr:from>
    <xdr:to>
      <xdr:col>81</xdr:col>
      <xdr:colOff>50800</xdr:colOff>
      <xdr:row>78</xdr:row>
      <xdr:rowOff>130913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447866"/>
          <a:ext cx="889000" cy="5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74766</xdr:rowOff>
    </xdr:from>
    <xdr:to>
      <xdr:col>76</xdr:col>
      <xdr:colOff>114300</xdr:colOff>
      <xdr:row>78</xdr:row>
      <xdr:rowOff>128732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447866"/>
          <a:ext cx="889000" cy="5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128934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128732</xdr:rowOff>
    </xdr:from>
    <xdr:to>
      <xdr:col>71</xdr:col>
      <xdr:colOff>177800</xdr:colOff>
      <xdr:row>78</xdr:row>
      <xdr:rowOff>136762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501832"/>
          <a:ext cx="889000" cy="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86358</xdr:rowOff>
    </xdr:from>
    <xdr:to>
      <xdr:col>85</xdr:col>
      <xdr:colOff>177800</xdr:colOff>
      <xdr:row>79</xdr:row>
      <xdr:rowOff>16508</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5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8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80113</xdr:rowOff>
    </xdr:from>
    <xdr:to>
      <xdr:col>81</xdr:col>
      <xdr:colOff>101600</xdr:colOff>
      <xdr:row>79</xdr:row>
      <xdr:rowOff>10263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5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1390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5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23966</xdr:rowOff>
    </xdr:from>
    <xdr:to>
      <xdr:col>76</xdr:col>
      <xdr:colOff>165100</xdr:colOff>
      <xdr:row>78</xdr:row>
      <xdr:rowOff>125566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9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142093</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17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77932</xdr:rowOff>
    </xdr:from>
    <xdr:to>
      <xdr:col>72</xdr:col>
      <xdr:colOff>38100</xdr:colOff>
      <xdr:row>79</xdr:row>
      <xdr:rowOff>8082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5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170659</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4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85962</xdr:rowOff>
    </xdr:from>
    <xdr:to>
      <xdr:col>67</xdr:col>
      <xdr:colOff>101600</xdr:colOff>
      <xdr:row>79</xdr:row>
      <xdr:rowOff>16112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5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7239</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5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75972</xdr:rowOff>
    </xdr:from>
    <xdr:to>
      <xdr:col>85</xdr:col>
      <xdr:colOff>127000</xdr:colOff>
      <xdr:row>97</xdr:row>
      <xdr:rowOff>86023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706622"/>
          <a:ext cx="838200" cy="1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86023</xdr:rowOff>
    </xdr:from>
    <xdr:to>
      <xdr:col>81</xdr:col>
      <xdr:colOff>50800</xdr:colOff>
      <xdr:row>97</xdr:row>
      <xdr:rowOff>149343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716673"/>
          <a:ext cx="889000" cy="6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128307</xdr:rowOff>
    </xdr:from>
    <xdr:to>
      <xdr:col>76</xdr:col>
      <xdr:colOff>114300</xdr:colOff>
      <xdr:row>97</xdr:row>
      <xdr:rowOff>149343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758957"/>
          <a:ext cx="889000" cy="2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128307</xdr:rowOff>
    </xdr:from>
    <xdr:to>
      <xdr:col>71</xdr:col>
      <xdr:colOff>177800</xdr:colOff>
      <xdr:row>98</xdr:row>
      <xdr:rowOff>39081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758957"/>
          <a:ext cx="889000" cy="8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25172</xdr:rowOff>
    </xdr:from>
    <xdr:to>
      <xdr:col>85</xdr:col>
      <xdr:colOff>177800</xdr:colOff>
      <xdr:row>97</xdr:row>
      <xdr:rowOff>126772</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65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48049</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507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35223</xdr:rowOff>
    </xdr:from>
    <xdr:to>
      <xdr:col>81</xdr:col>
      <xdr:colOff>101600</xdr:colOff>
      <xdr:row>97</xdr:row>
      <xdr:rowOff>136823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66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153350</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44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98543</xdr:rowOff>
    </xdr:from>
    <xdr:to>
      <xdr:col>76</xdr:col>
      <xdr:colOff>165100</xdr:colOff>
      <xdr:row>98</xdr:row>
      <xdr:rowOff>28693</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2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19820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82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77507</xdr:rowOff>
    </xdr:from>
    <xdr:to>
      <xdr:col>72</xdr:col>
      <xdr:colOff>38100</xdr:colOff>
      <xdr:row>98</xdr:row>
      <xdr:rowOff>7657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0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170234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800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159731</xdr:rowOff>
    </xdr:from>
    <xdr:to>
      <xdr:col>67</xdr:col>
      <xdr:colOff>101600</xdr:colOff>
      <xdr:row>98</xdr:row>
      <xdr:rowOff>89881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9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81008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88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目的別歳出については、１４項目中</a:t>
          </a:r>
          <a:r>
            <a:rPr kumimoji="1" lang="en-US" altLang="ja-JP" sz="1100" baseline="0">
              <a:solidFill>
                <a:schemeClr val="dk1"/>
              </a:solidFill>
              <a:effectLst/>
              <a:latin typeface="+mn-lt"/>
              <a:ea typeface="+mn-ea"/>
              <a:cs typeface="+mn-cs"/>
            </a:rPr>
            <a:t>5</a:t>
          </a:r>
          <a:r>
            <a:rPr kumimoji="1" lang="ja-JP" altLang="ja-JP" sz="1100" baseline="0">
              <a:solidFill>
                <a:schemeClr val="dk1"/>
              </a:solidFill>
              <a:effectLst/>
              <a:latin typeface="+mn-lt"/>
              <a:ea typeface="+mn-ea"/>
              <a:cs typeface="+mn-cs"/>
            </a:rPr>
            <a:t>項目において類似団体平均を上回っている。その中でも公債費での乖離が比較的大きくなっている。公債費につては、住民一人当たり</a:t>
          </a:r>
          <a:r>
            <a:rPr kumimoji="1" lang="en-US" altLang="ja-JP" sz="1100" baseline="0">
              <a:solidFill>
                <a:schemeClr val="dk1"/>
              </a:solidFill>
              <a:effectLst/>
              <a:latin typeface="+mn-lt"/>
              <a:ea typeface="+mn-ea"/>
              <a:cs typeface="+mn-cs"/>
            </a:rPr>
            <a:t>163,453</a:t>
          </a:r>
          <a:r>
            <a:rPr kumimoji="1" lang="ja-JP" altLang="ja-JP" sz="1100" baseline="0">
              <a:solidFill>
                <a:schemeClr val="dk1"/>
              </a:solidFill>
              <a:effectLst/>
              <a:latin typeface="+mn-lt"/>
              <a:ea typeface="+mn-ea"/>
              <a:cs typeface="+mn-cs"/>
            </a:rPr>
            <a:t>円（前年比</a:t>
          </a:r>
          <a:r>
            <a:rPr kumimoji="1" lang="en-US" altLang="ja-JP" sz="1100" baseline="0">
              <a:solidFill>
                <a:schemeClr val="dk1"/>
              </a:solidFill>
              <a:effectLst/>
              <a:latin typeface="+mn-lt"/>
              <a:ea typeface="+mn-ea"/>
              <a:cs typeface="+mn-cs"/>
            </a:rPr>
            <a:t>3.2</a:t>
          </a:r>
          <a:r>
            <a:rPr kumimoji="1" lang="ja-JP" altLang="ja-JP" sz="1100" baseline="0">
              <a:solidFill>
                <a:schemeClr val="dk1"/>
              </a:solidFill>
              <a:effectLst/>
              <a:latin typeface="+mn-lt"/>
              <a:ea typeface="+mn-ea"/>
              <a:cs typeface="+mn-cs"/>
            </a:rPr>
            <a:t>％増）となっており、類似団体平均と比較して</a:t>
          </a:r>
          <a:r>
            <a:rPr kumimoji="1" lang="en-US" altLang="ja-JP" sz="1100" baseline="0">
              <a:solidFill>
                <a:schemeClr val="dk1"/>
              </a:solidFill>
              <a:effectLst/>
              <a:latin typeface="+mn-lt"/>
              <a:ea typeface="+mn-ea"/>
              <a:cs typeface="+mn-cs"/>
            </a:rPr>
            <a:t>6,013</a:t>
          </a:r>
          <a:r>
            <a:rPr kumimoji="1" lang="ja-JP" altLang="ja-JP" sz="1100" baseline="0">
              <a:solidFill>
                <a:schemeClr val="dk1"/>
              </a:solidFill>
              <a:effectLst/>
              <a:latin typeface="+mn-lt"/>
              <a:ea typeface="+mn-ea"/>
              <a:cs typeface="+mn-cs"/>
            </a:rPr>
            <a:t>円となっている。大宜味小・中学校建設事業・認定こども園建設事業等に係る元金償還額の増加が要因となっている。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財政調整基金残高については、前年度より</a:t>
          </a:r>
          <a:r>
            <a:rPr kumimoji="1" lang="en-US" altLang="ja-JP" sz="1100">
              <a:solidFill>
                <a:schemeClr val="dk1"/>
              </a:solidFill>
              <a:effectLst/>
              <a:latin typeface="+mn-lt"/>
              <a:ea typeface="+mn-ea"/>
              <a:cs typeface="+mn-cs"/>
            </a:rPr>
            <a:t>8.09</a:t>
          </a:r>
          <a:r>
            <a:rPr kumimoji="1" lang="ja-JP" altLang="ja-JP" sz="1100">
              <a:solidFill>
                <a:schemeClr val="dk1"/>
              </a:solidFill>
              <a:effectLst/>
              <a:latin typeface="+mn-lt"/>
              <a:ea typeface="+mn-ea"/>
              <a:cs typeface="+mn-cs"/>
            </a:rPr>
            <a:t>％減少し</a:t>
          </a:r>
          <a:r>
            <a:rPr kumimoji="1" lang="en-US" altLang="ja-JP" sz="1100">
              <a:solidFill>
                <a:schemeClr val="dk1"/>
              </a:solidFill>
              <a:effectLst/>
              <a:latin typeface="+mn-lt"/>
              <a:ea typeface="+mn-ea"/>
              <a:cs typeface="+mn-cs"/>
            </a:rPr>
            <a:t>47.06</a:t>
          </a:r>
          <a:r>
            <a:rPr kumimoji="1" lang="ja-JP" altLang="ja-JP" sz="1100">
              <a:solidFill>
                <a:schemeClr val="dk1"/>
              </a:solidFill>
              <a:effectLst/>
              <a:latin typeface="+mn-lt"/>
              <a:ea typeface="+mn-ea"/>
              <a:cs typeface="+mn-cs"/>
            </a:rPr>
            <a:t>％となった。</a:t>
          </a:r>
          <a:endParaRPr lang="ja-JP" altLang="ja-JP" sz="1400">
            <a:effectLst/>
          </a:endParaRPr>
        </a:p>
        <a:p>
          <a:r>
            <a:rPr lang="ja-JP" altLang="ja-JP" sz="1100">
              <a:solidFill>
                <a:schemeClr val="dk1"/>
              </a:solidFill>
              <a:effectLst/>
              <a:latin typeface="+mn-lt"/>
              <a:ea typeface="+mn-ea"/>
              <a:cs typeface="+mn-cs"/>
            </a:rPr>
            <a:t>（新庁舎整備建設事業への充当可能基金として取崩金が増額しているため）</a:t>
          </a:r>
          <a:endParaRPr lang="ja-JP" altLang="ja-JP" sz="1400">
            <a:effectLst/>
          </a:endParaRPr>
        </a:p>
        <a:p>
          <a:r>
            <a:rPr kumimoji="1" lang="ja-JP" altLang="ja-JP" sz="1100">
              <a:solidFill>
                <a:schemeClr val="dk1"/>
              </a:solidFill>
              <a:effectLst/>
              <a:latin typeface="+mn-lt"/>
              <a:ea typeface="+mn-ea"/>
              <a:cs typeface="+mn-cs"/>
            </a:rPr>
            <a:t>　実質収支額（率）については、標準財政規模と比較し</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が望ましいとされているところだが、ふるさと納税の寄附額の伸び等もあり、</a:t>
          </a:r>
          <a:r>
            <a:rPr kumimoji="1" lang="en-US" altLang="ja-JP" sz="1100">
              <a:solidFill>
                <a:schemeClr val="dk1"/>
              </a:solidFill>
              <a:effectLst/>
              <a:latin typeface="+mn-lt"/>
              <a:ea typeface="+mn-ea"/>
              <a:cs typeface="+mn-cs"/>
            </a:rPr>
            <a:t>17.01%</a:t>
          </a:r>
          <a:r>
            <a:rPr kumimoji="1" lang="ja-JP" altLang="ja-JP" sz="1100">
              <a:solidFill>
                <a:schemeClr val="dk1"/>
              </a:solidFill>
              <a:effectLst/>
              <a:latin typeface="+mn-lt"/>
              <a:ea typeface="+mn-ea"/>
              <a:cs typeface="+mn-cs"/>
            </a:rPr>
            <a:t>と高い比率となっている。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各会計とも経年的に黒字となっているが、実質収支比率は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が望ましいとされているため、適正な実質収支比率になるよう健全な財政運営に努める。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9318;&#12381;&#12398;&#20182;&#29031;&#20250;&#12539;&#36890;&#30693;/R5/&#12381;&#12398;&#20182;/&#9679;&#28168;&#12294;&#20999;9&#26376;16&#26085;&#12304;&#32207;&#21209;&#30465;&#36001;&#21209;&#35519;&#26619;&#35506;&#12305;&#20196;&#21644;&#65299;&#24180;&#24230;&#36001;&#25919;&#29366;&#27841;&#36039;&#26009;&#38598;&#12398;&#20316;&#25104;&#12395;&#12388;&#12356;&#12390;/&#25552;&#20986;/&#12304;&#36001;&#25919;&#29366;&#27841;&#36039;&#26009;&#38598;&#12305;_473022_&#22823;&#23452;&#21619;&#26449;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36.299999999999997</v>
          </cell>
          <cell r="BX53">
            <v>38.299999999999997</v>
          </cell>
          <cell r="CF53">
            <v>36.9</v>
          </cell>
          <cell r="CN53">
            <v>42.2</v>
          </cell>
          <cell r="CV53">
            <v>43.3</v>
          </cell>
        </row>
        <row r="55">
          <cell r="AN55" t="str">
            <v>類似団体内平均値</v>
          </cell>
          <cell r="BP55">
            <v>0</v>
          </cell>
          <cell r="BX55">
            <v>0</v>
          </cell>
          <cell r="CF55">
            <v>0</v>
          </cell>
          <cell r="CN55">
            <v>0</v>
          </cell>
          <cell r="CV55">
            <v>0</v>
          </cell>
        </row>
        <row r="57">
          <cell r="BP57">
            <v>57.7</v>
          </cell>
          <cell r="BX57">
            <v>59.3</v>
          </cell>
          <cell r="CF57">
            <v>60.4</v>
          </cell>
          <cell r="CN57">
            <v>61.1</v>
          </cell>
          <cell r="CV57">
            <v>62.3</v>
          </cell>
        </row>
        <row r="72">
          <cell r="BP72" t="str">
            <v>H29</v>
          </cell>
          <cell r="BX72" t="str">
            <v>H30</v>
          </cell>
          <cell r="CF72" t="str">
            <v>R01</v>
          </cell>
          <cell r="CN72" t="str">
            <v>R02</v>
          </cell>
          <cell r="CV72" t="str">
            <v>R03</v>
          </cell>
        </row>
        <row r="73">
          <cell r="AN73" t="str">
            <v>当該団体値</v>
          </cell>
        </row>
        <row r="75">
          <cell r="BP75">
            <v>5.2</v>
          </cell>
          <cell r="BX75">
            <v>6.1</v>
          </cell>
          <cell r="CF75">
            <v>7.2</v>
          </cell>
          <cell r="CN75">
            <v>8.3000000000000007</v>
          </cell>
          <cell r="CV75">
            <v>8.6</v>
          </cell>
        </row>
        <row r="77">
          <cell r="AN77" t="str">
            <v>類似団体内平均値</v>
          </cell>
          <cell r="BP77">
            <v>0</v>
          </cell>
          <cell r="BX77">
            <v>0</v>
          </cell>
          <cell r="CF77">
            <v>0</v>
          </cell>
          <cell r="CN77">
            <v>0</v>
          </cell>
          <cell r="CV77">
            <v>0</v>
          </cell>
        </row>
        <row r="79">
          <cell r="BP79">
            <v>7.1</v>
          </cell>
          <cell r="BX79">
            <v>7.1</v>
          </cell>
          <cell r="CF79">
            <v>7.3</v>
          </cell>
          <cell r="CN79">
            <v>7.4</v>
          </cell>
          <cell r="CV79">
            <v>7.5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82</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83</v>
      </c>
      <c r="C2" s="179"/>
      <c r="D2" s="180"/>
    </row>
    <row r="3" spans="1:119" ht="18.75" customHeight="1" thickBot="1" x14ac:dyDescent="0.2">
      <c r="A3" s="178"/>
      <c r="B3" s="595" t="s">
        <v>84</v>
      </c>
      <c r="C3" s="596"/>
      <c r="D3" s="596"/>
      <c r="E3" s="597"/>
      <c r="F3" s="597"/>
      <c r="G3" s="597"/>
      <c r="H3" s="597"/>
      <c r="I3" s="597"/>
      <c r="J3" s="597"/>
      <c r="K3" s="597"/>
      <c r="L3" s="597" t="s">
        <v>85</v>
      </c>
      <c r="M3" s="597"/>
      <c r="N3" s="597"/>
      <c r="O3" s="597"/>
      <c r="P3" s="597"/>
      <c r="Q3" s="597"/>
      <c r="R3" s="600"/>
      <c r="S3" s="600"/>
      <c r="T3" s="600"/>
      <c r="U3" s="600"/>
      <c r="V3" s="601"/>
      <c r="W3" s="491" t="s">
        <v>86</v>
      </c>
      <c r="X3" s="492"/>
      <c r="Y3" s="492"/>
      <c r="Z3" s="492"/>
      <c r="AA3" s="492"/>
      <c r="AB3" s="596"/>
      <c r="AC3" s="600" t="s">
        <v>87</v>
      </c>
      <c r="AD3" s="492"/>
      <c r="AE3" s="492"/>
      <c r="AF3" s="492"/>
      <c r="AG3" s="492"/>
      <c r="AH3" s="492"/>
      <c r="AI3" s="492"/>
      <c r="AJ3" s="492"/>
      <c r="AK3" s="492"/>
      <c r="AL3" s="562"/>
      <c r="AM3" s="491" t="s">
        <v>88</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89</v>
      </c>
      <c r="BO3" s="492"/>
      <c r="BP3" s="492"/>
      <c r="BQ3" s="492"/>
      <c r="BR3" s="492"/>
      <c r="BS3" s="492"/>
      <c r="BT3" s="492"/>
      <c r="BU3" s="562"/>
      <c r="BV3" s="491" t="s">
        <v>90</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91</v>
      </c>
      <c r="CU3" s="492"/>
      <c r="CV3" s="492"/>
      <c r="CW3" s="492"/>
      <c r="CX3" s="492"/>
      <c r="CY3" s="492"/>
      <c r="CZ3" s="492"/>
      <c r="DA3" s="562"/>
      <c r="DB3" s="491" t="s">
        <v>92</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8"/>
      <c r="AN4" s="448"/>
      <c r="AO4" s="448"/>
      <c r="AP4" s="448"/>
      <c r="AQ4" s="448"/>
      <c r="AR4" s="448"/>
      <c r="AS4" s="448"/>
      <c r="AT4" s="448"/>
      <c r="AU4" s="448"/>
      <c r="AV4" s="448"/>
      <c r="AW4" s="448"/>
      <c r="AX4" s="603"/>
      <c r="AY4" s="414" t="s">
        <v>93</v>
      </c>
      <c r="AZ4" s="415"/>
      <c r="BA4" s="415"/>
      <c r="BB4" s="415"/>
      <c r="BC4" s="415"/>
      <c r="BD4" s="415"/>
      <c r="BE4" s="415"/>
      <c r="BF4" s="415"/>
      <c r="BG4" s="415"/>
      <c r="BH4" s="415"/>
      <c r="BI4" s="415"/>
      <c r="BJ4" s="415"/>
      <c r="BK4" s="415"/>
      <c r="BL4" s="415"/>
      <c r="BM4" s="416"/>
      <c r="BN4" s="417">
        <v>4723781</v>
      </c>
      <c r="BO4" s="418"/>
      <c r="BP4" s="418"/>
      <c r="BQ4" s="418"/>
      <c r="BR4" s="418"/>
      <c r="BS4" s="418"/>
      <c r="BT4" s="418"/>
      <c r="BU4" s="419"/>
      <c r="BV4" s="417">
        <v>4450178</v>
      </c>
      <c r="BW4" s="418"/>
      <c r="BX4" s="418"/>
      <c r="BY4" s="418"/>
      <c r="BZ4" s="418"/>
      <c r="CA4" s="418"/>
      <c r="CB4" s="418"/>
      <c r="CC4" s="419"/>
      <c r="CD4" s="588" t="s">
        <v>94</v>
      </c>
      <c r="CE4" s="589"/>
      <c r="CF4" s="589"/>
      <c r="CG4" s="589"/>
      <c r="CH4" s="589"/>
      <c r="CI4" s="589"/>
      <c r="CJ4" s="589"/>
      <c r="CK4" s="589"/>
      <c r="CL4" s="589"/>
      <c r="CM4" s="589"/>
      <c r="CN4" s="589"/>
      <c r="CO4" s="589"/>
      <c r="CP4" s="589"/>
      <c r="CQ4" s="589"/>
      <c r="CR4" s="589"/>
      <c r="CS4" s="590"/>
      <c r="CT4" s="591">
        <v>17</v>
      </c>
      <c r="CU4" s="592"/>
      <c r="CV4" s="592"/>
      <c r="CW4" s="592"/>
      <c r="CX4" s="592"/>
      <c r="CY4" s="592"/>
      <c r="CZ4" s="592"/>
      <c r="DA4" s="593"/>
      <c r="DB4" s="591">
        <v>10.9</v>
      </c>
      <c r="DC4" s="592"/>
      <c r="DD4" s="592"/>
      <c r="DE4" s="592"/>
      <c r="DF4" s="592"/>
      <c r="DG4" s="592"/>
      <c r="DH4" s="592"/>
      <c r="DI4" s="593"/>
    </row>
    <row r="5" spans="1:119" ht="18.75" customHeight="1" x14ac:dyDescent="0.15">
      <c r="A5" s="178"/>
      <c r="B5" s="598"/>
      <c r="C5" s="449"/>
      <c r="D5" s="449"/>
      <c r="E5" s="599"/>
      <c r="F5" s="599"/>
      <c r="G5" s="599"/>
      <c r="H5" s="599"/>
      <c r="I5" s="599"/>
      <c r="J5" s="599"/>
      <c r="K5" s="599"/>
      <c r="L5" s="599"/>
      <c r="M5" s="599"/>
      <c r="N5" s="599"/>
      <c r="O5" s="599"/>
      <c r="P5" s="599"/>
      <c r="Q5" s="599"/>
      <c r="R5" s="447"/>
      <c r="S5" s="447"/>
      <c r="T5" s="447"/>
      <c r="U5" s="447"/>
      <c r="V5" s="602"/>
      <c r="W5" s="518"/>
      <c r="X5" s="448"/>
      <c r="Y5" s="448"/>
      <c r="Z5" s="448"/>
      <c r="AA5" s="448"/>
      <c r="AB5" s="449"/>
      <c r="AC5" s="447"/>
      <c r="AD5" s="448"/>
      <c r="AE5" s="448"/>
      <c r="AF5" s="448"/>
      <c r="AG5" s="448"/>
      <c r="AH5" s="448"/>
      <c r="AI5" s="448"/>
      <c r="AJ5" s="448"/>
      <c r="AK5" s="448"/>
      <c r="AL5" s="603"/>
      <c r="AM5" s="481" t="s">
        <v>95</v>
      </c>
      <c r="AN5" s="396"/>
      <c r="AO5" s="396"/>
      <c r="AP5" s="396"/>
      <c r="AQ5" s="396"/>
      <c r="AR5" s="396"/>
      <c r="AS5" s="396"/>
      <c r="AT5" s="397"/>
      <c r="AU5" s="469" t="s">
        <v>96</v>
      </c>
      <c r="AV5" s="470"/>
      <c r="AW5" s="470"/>
      <c r="AX5" s="470"/>
      <c r="AY5" s="402" t="s">
        <v>97</v>
      </c>
      <c r="AZ5" s="403"/>
      <c r="BA5" s="403"/>
      <c r="BB5" s="403"/>
      <c r="BC5" s="403"/>
      <c r="BD5" s="403"/>
      <c r="BE5" s="403"/>
      <c r="BF5" s="403"/>
      <c r="BG5" s="403"/>
      <c r="BH5" s="403"/>
      <c r="BI5" s="403"/>
      <c r="BJ5" s="403"/>
      <c r="BK5" s="403"/>
      <c r="BL5" s="403"/>
      <c r="BM5" s="404"/>
      <c r="BN5" s="422">
        <v>4274458</v>
      </c>
      <c r="BO5" s="423"/>
      <c r="BP5" s="423"/>
      <c r="BQ5" s="423"/>
      <c r="BR5" s="423"/>
      <c r="BS5" s="423"/>
      <c r="BT5" s="423"/>
      <c r="BU5" s="424"/>
      <c r="BV5" s="422">
        <v>4153486</v>
      </c>
      <c r="BW5" s="423"/>
      <c r="BX5" s="423"/>
      <c r="BY5" s="423"/>
      <c r="BZ5" s="423"/>
      <c r="CA5" s="423"/>
      <c r="CB5" s="423"/>
      <c r="CC5" s="424"/>
      <c r="CD5" s="431" t="s">
        <v>98</v>
      </c>
      <c r="CE5" s="376"/>
      <c r="CF5" s="376"/>
      <c r="CG5" s="376"/>
      <c r="CH5" s="376"/>
      <c r="CI5" s="376"/>
      <c r="CJ5" s="376"/>
      <c r="CK5" s="376"/>
      <c r="CL5" s="376"/>
      <c r="CM5" s="376"/>
      <c r="CN5" s="376"/>
      <c r="CO5" s="376"/>
      <c r="CP5" s="376"/>
      <c r="CQ5" s="376"/>
      <c r="CR5" s="376"/>
      <c r="CS5" s="432"/>
      <c r="CT5" s="392">
        <v>88.1</v>
      </c>
      <c r="CU5" s="393"/>
      <c r="CV5" s="393"/>
      <c r="CW5" s="393"/>
      <c r="CX5" s="393"/>
      <c r="CY5" s="393"/>
      <c r="CZ5" s="393"/>
      <c r="DA5" s="394"/>
      <c r="DB5" s="392">
        <v>88.9</v>
      </c>
      <c r="DC5" s="393"/>
      <c r="DD5" s="393"/>
      <c r="DE5" s="393"/>
      <c r="DF5" s="393"/>
      <c r="DG5" s="393"/>
      <c r="DH5" s="393"/>
      <c r="DI5" s="394"/>
    </row>
    <row r="6" spans="1:119" ht="18.75" customHeight="1" x14ac:dyDescent="0.15">
      <c r="A6" s="178"/>
      <c r="B6" s="568" t="s">
        <v>99</v>
      </c>
      <c r="C6" s="446"/>
      <c r="D6" s="446"/>
      <c r="E6" s="569"/>
      <c r="F6" s="569"/>
      <c r="G6" s="569"/>
      <c r="H6" s="569"/>
      <c r="I6" s="569"/>
      <c r="J6" s="569"/>
      <c r="K6" s="569"/>
      <c r="L6" s="569" t="s">
        <v>100</v>
      </c>
      <c r="M6" s="569"/>
      <c r="N6" s="569"/>
      <c r="O6" s="569"/>
      <c r="P6" s="569"/>
      <c r="Q6" s="569"/>
      <c r="R6" s="444"/>
      <c r="S6" s="444"/>
      <c r="T6" s="444"/>
      <c r="U6" s="444"/>
      <c r="V6" s="575"/>
      <c r="W6" s="503" t="s">
        <v>101</v>
      </c>
      <c r="X6" s="445"/>
      <c r="Y6" s="445"/>
      <c r="Z6" s="445"/>
      <c r="AA6" s="445"/>
      <c r="AB6" s="446"/>
      <c r="AC6" s="580" t="s">
        <v>102</v>
      </c>
      <c r="AD6" s="581"/>
      <c r="AE6" s="581"/>
      <c r="AF6" s="581"/>
      <c r="AG6" s="581"/>
      <c r="AH6" s="581"/>
      <c r="AI6" s="581"/>
      <c r="AJ6" s="581"/>
      <c r="AK6" s="581"/>
      <c r="AL6" s="582"/>
      <c r="AM6" s="481" t="s">
        <v>103</v>
      </c>
      <c r="AN6" s="396"/>
      <c r="AO6" s="396"/>
      <c r="AP6" s="396"/>
      <c r="AQ6" s="396"/>
      <c r="AR6" s="396"/>
      <c r="AS6" s="396"/>
      <c r="AT6" s="397"/>
      <c r="AU6" s="469" t="s">
        <v>104</v>
      </c>
      <c r="AV6" s="470"/>
      <c r="AW6" s="470"/>
      <c r="AX6" s="470"/>
      <c r="AY6" s="402" t="s">
        <v>105</v>
      </c>
      <c r="AZ6" s="403"/>
      <c r="BA6" s="403"/>
      <c r="BB6" s="403"/>
      <c r="BC6" s="403"/>
      <c r="BD6" s="403"/>
      <c r="BE6" s="403"/>
      <c r="BF6" s="403"/>
      <c r="BG6" s="403"/>
      <c r="BH6" s="403"/>
      <c r="BI6" s="403"/>
      <c r="BJ6" s="403"/>
      <c r="BK6" s="403"/>
      <c r="BL6" s="403"/>
      <c r="BM6" s="404"/>
      <c r="BN6" s="422">
        <v>449323</v>
      </c>
      <c r="BO6" s="423"/>
      <c r="BP6" s="423"/>
      <c r="BQ6" s="423"/>
      <c r="BR6" s="423"/>
      <c r="BS6" s="423"/>
      <c r="BT6" s="423"/>
      <c r="BU6" s="424"/>
      <c r="BV6" s="422">
        <v>296692</v>
      </c>
      <c r="BW6" s="423"/>
      <c r="BX6" s="423"/>
      <c r="BY6" s="423"/>
      <c r="BZ6" s="423"/>
      <c r="CA6" s="423"/>
      <c r="CB6" s="423"/>
      <c r="CC6" s="424"/>
      <c r="CD6" s="431" t="s">
        <v>106</v>
      </c>
      <c r="CE6" s="376"/>
      <c r="CF6" s="376"/>
      <c r="CG6" s="376"/>
      <c r="CH6" s="376"/>
      <c r="CI6" s="376"/>
      <c r="CJ6" s="376"/>
      <c r="CK6" s="376"/>
      <c r="CL6" s="376"/>
      <c r="CM6" s="376"/>
      <c r="CN6" s="376"/>
      <c r="CO6" s="376"/>
      <c r="CP6" s="376"/>
      <c r="CQ6" s="376"/>
      <c r="CR6" s="376"/>
      <c r="CS6" s="432"/>
      <c r="CT6" s="565">
        <v>92.3</v>
      </c>
      <c r="CU6" s="566"/>
      <c r="CV6" s="566"/>
      <c r="CW6" s="566"/>
      <c r="CX6" s="566"/>
      <c r="CY6" s="566"/>
      <c r="CZ6" s="566"/>
      <c r="DA6" s="567"/>
      <c r="DB6" s="565">
        <v>92.4</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81" t="s">
        <v>107</v>
      </c>
      <c r="AN7" s="396"/>
      <c r="AO7" s="396"/>
      <c r="AP7" s="396"/>
      <c r="AQ7" s="396"/>
      <c r="AR7" s="396"/>
      <c r="AS7" s="396"/>
      <c r="AT7" s="397"/>
      <c r="AU7" s="469" t="s">
        <v>104</v>
      </c>
      <c r="AV7" s="470"/>
      <c r="AW7" s="470"/>
      <c r="AX7" s="470"/>
      <c r="AY7" s="402" t="s">
        <v>108</v>
      </c>
      <c r="AZ7" s="403"/>
      <c r="BA7" s="403"/>
      <c r="BB7" s="403"/>
      <c r="BC7" s="403"/>
      <c r="BD7" s="403"/>
      <c r="BE7" s="403"/>
      <c r="BF7" s="403"/>
      <c r="BG7" s="403"/>
      <c r="BH7" s="403"/>
      <c r="BI7" s="403"/>
      <c r="BJ7" s="403"/>
      <c r="BK7" s="403"/>
      <c r="BL7" s="403"/>
      <c r="BM7" s="404"/>
      <c r="BN7" s="422">
        <v>91622</v>
      </c>
      <c r="BO7" s="423"/>
      <c r="BP7" s="423"/>
      <c r="BQ7" s="423"/>
      <c r="BR7" s="423"/>
      <c r="BS7" s="423"/>
      <c r="BT7" s="423"/>
      <c r="BU7" s="424"/>
      <c r="BV7" s="422">
        <v>74367</v>
      </c>
      <c r="BW7" s="423"/>
      <c r="BX7" s="423"/>
      <c r="BY7" s="423"/>
      <c r="BZ7" s="423"/>
      <c r="CA7" s="423"/>
      <c r="CB7" s="423"/>
      <c r="CC7" s="424"/>
      <c r="CD7" s="431" t="s">
        <v>109</v>
      </c>
      <c r="CE7" s="376"/>
      <c r="CF7" s="376"/>
      <c r="CG7" s="376"/>
      <c r="CH7" s="376"/>
      <c r="CI7" s="376"/>
      <c r="CJ7" s="376"/>
      <c r="CK7" s="376"/>
      <c r="CL7" s="376"/>
      <c r="CM7" s="376"/>
      <c r="CN7" s="376"/>
      <c r="CO7" s="376"/>
      <c r="CP7" s="376"/>
      <c r="CQ7" s="376"/>
      <c r="CR7" s="376"/>
      <c r="CS7" s="432"/>
      <c r="CT7" s="422">
        <v>2102917</v>
      </c>
      <c r="CU7" s="423"/>
      <c r="CV7" s="423"/>
      <c r="CW7" s="423"/>
      <c r="CX7" s="423"/>
      <c r="CY7" s="423"/>
      <c r="CZ7" s="423"/>
      <c r="DA7" s="424"/>
      <c r="DB7" s="422">
        <v>2041235</v>
      </c>
      <c r="DC7" s="423"/>
      <c r="DD7" s="423"/>
      <c r="DE7" s="423"/>
      <c r="DF7" s="423"/>
      <c r="DG7" s="423"/>
      <c r="DH7" s="423"/>
      <c r="DI7" s="424"/>
    </row>
    <row r="8" spans="1:119" ht="18.75" customHeight="1" thickBot="1" x14ac:dyDescent="0.2">
      <c r="A8" s="178"/>
      <c r="B8" s="573"/>
      <c r="C8" s="504"/>
      <c r="D8" s="504"/>
      <c r="E8" s="574"/>
      <c r="F8" s="574"/>
      <c r="G8" s="574"/>
      <c r="H8" s="574"/>
      <c r="I8" s="574"/>
      <c r="J8" s="574"/>
      <c r="K8" s="574"/>
      <c r="L8" s="574"/>
      <c r="M8" s="574"/>
      <c r="N8" s="574"/>
      <c r="O8" s="574"/>
      <c r="P8" s="574"/>
      <c r="Q8" s="574"/>
      <c r="R8" s="578"/>
      <c r="S8" s="578"/>
      <c r="T8" s="578"/>
      <c r="U8" s="578"/>
      <c r="V8" s="579"/>
      <c r="W8" s="493"/>
      <c r="X8" s="494"/>
      <c r="Y8" s="494"/>
      <c r="Z8" s="494"/>
      <c r="AA8" s="494"/>
      <c r="AB8" s="504"/>
      <c r="AC8" s="585"/>
      <c r="AD8" s="586"/>
      <c r="AE8" s="586"/>
      <c r="AF8" s="586"/>
      <c r="AG8" s="586"/>
      <c r="AH8" s="586"/>
      <c r="AI8" s="586"/>
      <c r="AJ8" s="586"/>
      <c r="AK8" s="586"/>
      <c r="AL8" s="587"/>
      <c r="AM8" s="481" t="s">
        <v>110</v>
      </c>
      <c r="AN8" s="396"/>
      <c r="AO8" s="396"/>
      <c r="AP8" s="396"/>
      <c r="AQ8" s="396"/>
      <c r="AR8" s="396"/>
      <c r="AS8" s="396"/>
      <c r="AT8" s="397"/>
      <c r="AU8" s="469" t="s">
        <v>111</v>
      </c>
      <c r="AV8" s="470"/>
      <c r="AW8" s="470"/>
      <c r="AX8" s="470"/>
      <c r="AY8" s="402" t="s">
        <v>112</v>
      </c>
      <c r="AZ8" s="403"/>
      <c r="BA8" s="403"/>
      <c r="BB8" s="403"/>
      <c r="BC8" s="403"/>
      <c r="BD8" s="403"/>
      <c r="BE8" s="403"/>
      <c r="BF8" s="403"/>
      <c r="BG8" s="403"/>
      <c r="BH8" s="403"/>
      <c r="BI8" s="403"/>
      <c r="BJ8" s="403"/>
      <c r="BK8" s="403"/>
      <c r="BL8" s="403"/>
      <c r="BM8" s="404"/>
      <c r="BN8" s="422">
        <v>357701</v>
      </c>
      <c r="BO8" s="423"/>
      <c r="BP8" s="423"/>
      <c r="BQ8" s="423"/>
      <c r="BR8" s="423"/>
      <c r="BS8" s="423"/>
      <c r="BT8" s="423"/>
      <c r="BU8" s="424"/>
      <c r="BV8" s="422">
        <v>222325</v>
      </c>
      <c r="BW8" s="423"/>
      <c r="BX8" s="423"/>
      <c r="BY8" s="423"/>
      <c r="BZ8" s="423"/>
      <c r="CA8" s="423"/>
      <c r="CB8" s="423"/>
      <c r="CC8" s="424"/>
      <c r="CD8" s="431" t="s">
        <v>113</v>
      </c>
      <c r="CE8" s="376"/>
      <c r="CF8" s="376"/>
      <c r="CG8" s="376"/>
      <c r="CH8" s="376"/>
      <c r="CI8" s="376"/>
      <c r="CJ8" s="376"/>
      <c r="CK8" s="376"/>
      <c r="CL8" s="376"/>
      <c r="CM8" s="376"/>
      <c r="CN8" s="376"/>
      <c r="CO8" s="376"/>
      <c r="CP8" s="376"/>
      <c r="CQ8" s="376"/>
      <c r="CR8" s="376"/>
      <c r="CS8" s="432"/>
      <c r="CT8" s="525">
        <v>0.4</v>
      </c>
      <c r="CU8" s="526"/>
      <c r="CV8" s="526"/>
      <c r="CW8" s="526"/>
      <c r="CX8" s="526"/>
      <c r="CY8" s="526"/>
      <c r="CZ8" s="526"/>
      <c r="DA8" s="527"/>
      <c r="DB8" s="525">
        <v>0.41</v>
      </c>
      <c r="DC8" s="526"/>
      <c r="DD8" s="526"/>
      <c r="DE8" s="526"/>
      <c r="DF8" s="526"/>
      <c r="DG8" s="526"/>
      <c r="DH8" s="526"/>
      <c r="DI8" s="527"/>
    </row>
    <row r="9" spans="1:119" ht="18.75" customHeight="1" thickBot="1" x14ac:dyDescent="0.2">
      <c r="A9" s="178"/>
      <c r="B9" s="554" t="s">
        <v>114</v>
      </c>
      <c r="C9" s="555"/>
      <c r="D9" s="555"/>
      <c r="E9" s="555"/>
      <c r="F9" s="555"/>
      <c r="G9" s="555"/>
      <c r="H9" s="555"/>
      <c r="I9" s="555"/>
      <c r="J9" s="555"/>
      <c r="K9" s="475"/>
      <c r="L9" s="556" t="s">
        <v>115</v>
      </c>
      <c r="M9" s="557"/>
      <c r="N9" s="557"/>
      <c r="O9" s="557"/>
      <c r="P9" s="557"/>
      <c r="Q9" s="558"/>
      <c r="R9" s="559">
        <v>3092</v>
      </c>
      <c r="S9" s="560"/>
      <c r="T9" s="560"/>
      <c r="U9" s="560"/>
      <c r="V9" s="561"/>
      <c r="W9" s="491" t="s">
        <v>116</v>
      </c>
      <c r="X9" s="492"/>
      <c r="Y9" s="492"/>
      <c r="Z9" s="492"/>
      <c r="AA9" s="492"/>
      <c r="AB9" s="492"/>
      <c r="AC9" s="492"/>
      <c r="AD9" s="492"/>
      <c r="AE9" s="492"/>
      <c r="AF9" s="492"/>
      <c r="AG9" s="492"/>
      <c r="AH9" s="492"/>
      <c r="AI9" s="492"/>
      <c r="AJ9" s="492"/>
      <c r="AK9" s="492"/>
      <c r="AL9" s="562"/>
      <c r="AM9" s="481" t="s">
        <v>117</v>
      </c>
      <c r="AN9" s="396"/>
      <c r="AO9" s="396"/>
      <c r="AP9" s="396"/>
      <c r="AQ9" s="396"/>
      <c r="AR9" s="396"/>
      <c r="AS9" s="396"/>
      <c r="AT9" s="397"/>
      <c r="AU9" s="469" t="s">
        <v>104</v>
      </c>
      <c r="AV9" s="470"/>
      <c r="AW9" s="470"/>
      <c r="AX9" s="470"/>
      <c r="AY9" s="402" t="s">
        <v>118</v>
      </c>
      <c r="AZ9" s="403"/>
      <c r="BA9" s="403"/>
      <c r="BB9" s="403"/>
      <c r="BC9" s="403"/>
      <c r="BD9" s="403"/>
      <c r="BE9" s="403"/>
      <c r="BF9" s="403"/>
      <c r="BG9" s="403"/>
      <c r="BH9" s="403"/>
      <c r="BI9" s="403"/>
      <c r="BJ9" s="403"/>
      <c r="BK9" s="403"/>
      <c r="BL9" s="403"/>
      <c r="BM9" s="404"/>
      <c r="BN9" s="422">
        <v>135376</v>
      </c>
      <c r="BO9" s="423"/>
      <c r="BP9" s="423"/>
      <c r="BQ9" s="423"/>
      <c r="BR9" s="423"/>
      <c r="BS9" s="423"/>
      <c r="BT9" s="423"/>
      <c r="BU9" s="424"/>
      <c r="BV9" s="422">
        <v>-20707</v>
      </c>
      <c r="BW9" s="423"/>
      <c r="BX9" s="423"/>
      <c r="BY9" s="423"/>
      <c r="BZ9" s="423"/>
      <c r="CA9" s="423"/>
      <c r="CB9" s="423"/>
      <c r="CC9" s="424"/>
      <c r="CD9" s="431" t="s">
        <v>119</v>
      </c>
      <c r="CE9" s="376"/>
      <c r="CF9" s="376"/>
      <c r="CG9" s="376"/>
      <c r="CH9" s="376"/>
      <c r="CI9" s="376"/>
      <c r="CJ9" s="376"/>
      <c r="CK9" s="376"/>
      <c r="CL9" s="376"/>
      <c r="CM9" s="376"/>
      <c r="CN9" s="376"/>
      <c r="CO9" s="376"/>
      <c r="CP9" s="376"/>
      <c r="CQ9" s="376"/>
      <c r="CR9" s="376"/>
      <c r="CS9" s="432"/>
      <c r="CT9" s="392">
        <v>15.8</v>
      </c>
      <c r="CU9" s="393"/>
      <c r="CV9" s="393"/>
      <c r="CW9" s="393"/>
      <c r="CX9" s="393"/>
      <c r="CY9" s="393"/>
      <c r="CZ9" s="393"/>
      <c r="DA9" s="394"/>
      <c r="DB9" s="392">
        <v>17.5</v>
      </c>
      <c r="DC9" s="393"/>
      <c r="DD9" s="393"/>
      <c r="DE9" s="393"/>
      <c r="DF9" s="393"/>
      <c r="DG9" s="393"/>
      <c r="DH9" s="393"/>
      <c r="DI9" s="394"/>
    </row>
    <row r="10" spans="1:119" ht="18.75" customHeight="1" thickBot="1" x14ac:dyDescent="0.2">
      <c r="A10" s="178"/>
      <c r="B10" s="554"/>
      <c r="C10" s="555"/>
      <c r="D10" s="555"/>
      <c r="E10" s="555"/>
      <c r="F10" s="555"/>
      <c r="G10" s="555"/>
      <c r="H10" s="555"/>
      <c r="I10" s="555"/>
      <c r="J10" s="555"/>
      <c r="K10" s="475"/>
      <c r="L10" s="395" t="s">
        <v>120</v>
      </c>
      <c r="M10" s="396"/>
      <c r="N10" s="396"/>
      <c r="O10" s="396"/>
      <c r="P10" s="396"/>
      <c r="Q10" s="397"/>
      <c r="R10" s="398">
        <v>3060</v>
      </c>
      <c r="S10" s="399"/>
      <c r="T10" s="399"/>
      <c r="U10" s="399"/>
      <c r="V10" s="401"/>
      <c r="W10" s="563"/>
      <c r="X10" s="373"/>
      <c r="Y10" s="373"/>
      <c r="Z10" s="373"/>
      <c r="AA10" s="373"/>
      <c r="AB10" s="373"/>
      <c r="AC10" s="373"/>
      <c r="AD10" s="373"/>
      <c r="AE10" s="373"/>
      <c r="AF10" s="373"/>
      <c r="AG10" s="373"/>
      <c r="AH10" s="373"/>
      <c r="AI10" s="373"/>
      <c r="AJ10" s="373"/>
      <c r="AK10" s="373"/>
      <c r="AL10" s="564"/>
      <c r="AM10" s="481" t="s">
        <v>121</v>
      </c>
      <c r="AN10" s="396"/>
      <c r="AO10" s="396"/>
      <c r="AP10" s="396"/>
      <c r="AQ10" s="396"/>
      <c r="AR10" s="396"/>
      <c r="AS10" s="396"/>
      <c r="AT10" s="397"/>
      <c r="AU10" s="469" t="s">
        <v>122</v>
      </c>
      <c r="AV10" s="470"/>
      <c r="AW10" s="470"/>
      <c r="AX10" s="470"/>
      <c r="AY10" s="402" t="s">
        <v>123</v>
      </c>
      <c r="AZ10" s="403"/>
      <c r="BA10" s="403"/>
      <c r="BB10" s="403"/>
      <c r="BC10" s="403"/>
      <c r="BD10" s="403"/>
      <c r="BE10" s="403"/>
      <c r="BF10" s="403"/>
      <c r="BG10" s="403"/>
      <c r="BH10" s="403"/>
      <c r="BI10" s="403"/>
      <c r="BJ10" s="403"/>
      <c r="BK10" s="403"/>
      <c r="BL10" s="403"/>
      <c r="BM10" s="404"/>
      <c r="BN10" s="422">
        <v>151320</v>
      </c>
      <c r="BO10" s="423"/>
      <c r="BP10" s="423"/>
      <c r="BQ10" s="423"/>
      <c r="BR10" s="423"/>
      <c r="BS10" s="423"/>
      <c r="BT10" s="423"/>
      <c r="BU10" s="424"/>
      <c r="BV10" s="422">
        <v>121898</v>
      </c>
      <c r="BW10" s="423"/>
      <c r="BX10" s="423"/>
      <c r="BY10" s="423"/>
      <c r="BZ10" s="423"/>
      <c r="CA10" s="423"/>
      <c r="CB10" s="423"/>
      <c r="CC10" s="424"/>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5"/>
      <c r="L11" s="377" t="s">
        <v>125</v>
      </c>
      <c r="M11" s="378"/>
      <c r="N11" s="378"/>
      <c r="O11" s="378"/>
      <c r="P11" s="378"/>
      <c r="Q11" s="379"/>
      <c r="R11" s="551" t="s">
        <v>126</v>
      </c>
      <c r="S11" s="552"/>
      <c r="T11" s="552"/>
      <c r="U11" s="552"/>
      <c r="V11" s="553"/>
      <c r="W11" s="563"/>
      <c r="X11" s="373"/>
      <c r="Y11" s="373"/>
      <c r="Z11" s="373"/>
      <c r="AA11" s="373"/>
      <c r="AB11" s="373"/>
      <c r="AC11" s="373"/>
      <c r="AD11" s="373"/>
      <c r="AE11" s="373"/>
      <c r="AF11" s="373"/>
      <c r="AG11" s="373"/>
      <c r="AH11" s="373"/>
      <c r="AI11" s="373"/>
      <c r="AJ11" s="373"/>
      <c r="AK11" s="373"/>
      <c r="AL11" s="564"/>
      <c r="AM11" s="481" t="s">
        <v>127</v>
      </c>
      <c r="AN11" s="396"/>
      <c r="AO11" s="396"/>
      <c r="AP11" s="396"/>
      <c r="AQ11" s="396"/>
      <c r="AR11" s="396"/>
      <c r="AS11" s="396"/>
      <c r="AT11" s="397"/>
      <c r="AU11" s="469" t="s">
        <v>128</v>
      </c>
      <c r="AV11" s="470"/>
      <c r="AW11" s="470"/>
      <c r="AX11" s="470"/>
      <c r="AY11" s="402" t="s">
        <v>129</v>
      </c>
      <c r="AZ11" s="403"/>
      <c r="BA11" s="403"/>
      <c r="BB11" s="403"/>
      <c r="BC11" s="403"/>
      <c r="BD11" s="403"/>
      <c r="BE11" s="403"/>
      <c r="BF11" s="403"/>
      <c r="BG11" s="403"/>
      <c r="BH11" s="403"/>
      <c r="BI11" s="403"/>
      <c r="BJ11" s="403"/>
      <c r="BK11" s="403"/>
      <c r="BL11" s="403"/>
      <c r="BM11" s="404"/>
      <c r="BN11" s="422">
        <v>0</v>
      </c>
      <c r="BO11" s="423"/>
      <c r="BP11" s="423"/>
      <c r="BQ11" s="423"/>
      <c r="BR11" s="423"/>
      <c r="BS11" s="423"/>
      <c r="BT11" s="423"/>
      <c r="BU11" s="424"/>
      <c r="BV11" s="422">
        <v>0</v>
      </c>
      <c r="BW11" s="423"/>
      <c r="BX11" s="423"/>
      <c r="BY11" s="423"/>
      <c r="BZ11" s="423"/>
      <c r="CA11" s="423"/>
      <c r="CB11" s="423"/>
      <c r="CC11" s="424"/>
      <c r="CD11" s="431" t="s">
        <v>130</v>
      </c>
      <c r="CE11" s="376"/>
      <c r="CF11" s="376"/>
      <c r="CG11" s="376"/>
      <c r="CH11" s="376"/>
      <c r="CI11" s="376"/>
      <c r="CJ11" s="376"/>
      <c r="CK11" s="376"/>
      <c r="CL11" s="376"/>
      <c r="CM11" s="376"/>
      <c r="CN11" s="376"/>
      <c r="CO11" s="376"/>
      <c r="CP11" s="376"/>
      <c r="CQ11" s="376"/>
      <c r="CR11" s="376"/>
      <c r="CS11" s="432"/>
      <c r="CT11" s="525" t="s">
        <v>131</v>
      </c>
      <c r="CU11" s="526"/>
      <c r="CV11" s="526"/>
      <c r="CW11" s="526"/>
      <c r="CX11" s="526"/>
      <c r="CY11" s="526"/>
      <c r="CZ11" s="526"/>
      <c r="DA11" s="527"/>
      <c r="DB11" s="525" t="s">
        <v>132</v>
      </c>
      <c r="DC11" s="526"/>
      <c r="DD11" s="526"/>
      <c r="DE11" s="526"/>
      <c r="DF11" s="526"/>
      <c r="DG11" s="526"/>
      <c r="DH11" s="526"/>
      <c r="DI11" s="527"/>
    </row>
    <row r="12" spans="1:119" ht="18.75" customHeight="1" x14ac:dyDescent="0.15">
      <c r="A12" s="178"/>
      <c r="B12" s="528" t="s">
        <v>133</v>
      </c>
      <c r="C12" s="529"/>
      <c r="D12" s="529"/>
      <c r="E12" s="529"/>
      <c r="F12" s="529"/>
      <c r="G12" s="529"/>
      <c r="H12" s="529"/>
      <c r="I12" s="529"/>
      <c r="J12" s="529"/>
      <c r="K12" s="530"/>
      <c r="L12" s="537" t="s">
        <v>134</v>
      </c>
      <c r="M12" s="538"/>
      <c r="N12" s="538"/>
      <c r="O12" s="538"/>
      <c r="P12" s="538"/>
      <c r="Q12" s="539"/>
      <c r="R12" s="540">
        <v>3049</v>
      </c>
      <c r="S12" s="541"/>
      <c r="T12" s="541"/>
      <c r="U12" s="541"/>
      <c r="V12" s="542"/>
      <c r="W12" s="543" t="s">
        <v>1</v>
      </c>
      <c r="X12" s="470"/>
      <c r="Y12" s="470"/>
      <c r="Z12" s="470"/>
      <c r="AA12" s="470"/>
      <c r="AB12" s="544"/>
      <c r="AC12" s="545" t="s">
        <v>135</v>
      </c>
      <c r="AD12" s="546"/>
      <c r="AE12" s="546"/>
      <c r="AF12" s="546"/>
      <c r="AG12" s="547"/>
      <c r="AH12" s="545" t="s">
        <v>136</v>
      </c>
      <c r="AI12" s="546"/>
      <c r="AJ12" s="546"/>
      <c r="AK12" s="546"/>
      <c r="AL12" s="548"/>
      <c r="AM12" s="481" t="s">
        <v>137</v>
      </c>
      <c r="AN12" s="396"/>
      <c r="AO12" s="396"/>
      <c r="AP12" s="396"/>
      <c r="AQ12" s="396"/>
      <c r="AR12" s="396"/>
      <c r="AS12" s="396"/>
      <c r="AT12" s="397"/>
      <c r="AU12" s="469" t="s">
        <v>104</v>
      </c>
      <c r="AV12" s="470"/>
      <c r="AW12" s="470"/>
      <c r="AX12" s="470"/>
      <c r="AY12" s="402" t="s">
        <v>138</v>
      </c>
      <c r="AZ12" s="403"/>
      <c r="BA12" s="403"/>
      <c r="BB12" s="403"/>
      <c r="BC12" s="403"/>
      <c r="BD12" s="403"/>
      <c r="BE12" s="403"/>
      <c r="BF12" s="403"/>
      <c r="BG12" s="403"/>
      <c r="BH12" s="403"/>
      <c r="BI12" s="403"/>
      <c r="BJ12" s="403"/>
      <c r="BK12" s="403"/>
      <c r="BL12" s="403"/>
      <c r="BM12" s="404"/>
      <c r="BN12" s="422">
        <v>292351</v>
      </c>
      <c r="BO12" s="423"/>
      <c r="BP12" s="423"/>
      <c r="BQ12" s="423"/>
      <c r="BR12" s="423"/>
      <c r="BS12" s="423"/>
      <c r="BT12" s="423"/>
      <c r="BU12" s="424"/>
      <c r="BV12" s="422">
        <v>65126</v>
      </c>
      <c r="BW12" s="423"/>
      <c r="BX12" s="423"/>
      <c r="BY12" s="423"/>
      <c r="BZ12" s="423"/>
      <c r="CA12" s="423"/>
      <c r="CB12" s="423"/>
      <c r="CC12" s="424"/>
      <c r="CD12" s="431" t="s">
        <v>139</v>
      </c>
      <c r="CE12" s="376"/>
      <c r="CF12" s="376"/>
      <c r="CG12" s="376"/>
      <c r="CH12" s="376"/>
      <c r="CI12" s="376"/>
      <c r="CJ12" s="376"/>
      <c r="CK12" s="376"/>
      <c r="CL12" s="376"/>
      <c r="CM12" s="376"/>
      <c r="CN12" s="376"/>
      <c r="CO12" s="376"/>
      <c r="CP12" s="376"/>
      <c r="CQ12" s="376"/>
      <c r="CR12" s="376"/>
      <c r="CS12" s="432"/>
      <c r="CT12" s="525" t="s">
        <v>131</v>
      </c>
      <c r="CU12" s="526"/>
      <c r="CV12" s="526"/>
      <c r="CW12" s="526"/>
      <c r="CX12" s="526"/>
      <c r="CY12" s="526"/>
      <c r="CZ12" s="526"/>
      <c r="DA12" s="527"/>
      <c r="DB12" s="525" t="s">
        <v>140</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12" t="s">
        <v>141</v>
      </c>
      <c r="N13" s="513"/>
      <c r="O13" s="513"/>
      <c r="P13" s="513"/>
      <c r="Q13" s="514"/>
      <c r="R13" s="515">
        <v>3025</v>
      </c>
      <c r="S13" s="516"/>
      <c r="T13" s="516"/>
      <c r="U13" s="516"/>
      <c r="V13" s="517"/>
      <c r="W13" s="503" t="s">
        <v>142</v>
      </c>
      <c r="X13" s="445"/>
      <c r="Y13" s="445"/>
      <c r="Z13" s="445"/>
      <c r="AA13" s="445"/>
      <c r="AB13" s="446"/>
      <c r="AC13" s="398">
        <v>329</v>
      </c>
      <c r="AD13" s="399"/>
      <c r="AE13" s="399"/>
      <c r="AF13" s="399"/>
      <c r="AG13" s="400"/>
      <c r="AH13" s="398">
        <v>373</v>
      </c>
      <c r="AI13" s="399"/>
      <c r="AJ13" s="399"/>
      <c r="AK13" s="399"/>
      <c r="AL13" s="401"/>
      <c r="AM13" s="481" t="s">
        <v>143</v>
      </c>
      <c r="AN13" s="396"/>
      <c r="AO13" s="396"/>
      <c r="AP13" s="396"/>
      <c r="AQ13" s="396"/>
      <c r="AR13" s="396"/>
      <c r="AS13" s="396"/>
      <c r="AT13" s="397"/>
      <c r="AU13" s="469" t="s">
        <v>144</v>
      </c>
      <c r="AV13" s="470"/>
      <c r="AW13" s="470"/>
      <c r="AX13" s="470"/>
      <c r="AY13" s="402" t="s">
        <v>145</v>
      </c>
      <c r="AZ13" s="403"/>
      <c r="BA13" s="403"/>
      <c r="BB13" s="403"/>
      <c r="BC13" s="403"/>
      <c r="BD13" s="403"/>
      <c r="BE13" s="403"/>
      <c r="BF13" s="403"/>
      <c r="BG13" s="403"/>
      <c r="BH13" s="403"/>
      <c r="BI13" s="403"/>
      <c r="BJ13" s="403"/>
      <c r="BK13" s="403"/>
      <c r="BL13" s="403"/>
      <c r="BM13" s="404"/>
      <c r="BN13" s="422">
        <v>-5655</v>
      </c>
      <c r="BO13" s="423"/>
      <c r="BP13" s="423"/>
      <c r="BQ13" s="423"/>
      <c r="BR13" s="423"/>
      <c r="BS13" s="423"/>
      <c r="BT13" s="423"/>
      <c r="BU13" s="424"/>
      <c r="BV13" s="422">
        <v>36065</v>
      </c>
      <c r="BW13" s="423"/>
      <c r="BX13" s="423"/>
      <c r="BY13" s="423"/>
      <c r="BZ13" s="423"/>
      <c r="CA13" s="423"/>
      <c r="CB13" s="423"/>
      <c r="CC13" s="424"/>
      <c r="CD13" s="431" t="s">
        <v>146</v>
      </c>
      <c r="CE13" s="376"/>
      <c r="CF13" s="376"/>
      <c r="CG13" s="376"/>
      <c r="CH13" s="376"/>
      <c r="CI13" s="376"/>
      <c r="CJ13" s="376"/>
      <c r="CK13" s="376"/>
      <c r="CL13" s="376"/>
      <c r="CM13" s="376"/>
      <c r="CN13" s="376"/>
      <c r="CO13" s="376"/>
      <c r="CP13" s="376"/>
      <c r="CQ13" s="376"/>
      <c r="CR13" s="376"/>
      <c r="CS13" s="432"/>
      <c r="CT13" s="392">
        <v>8.6</v>
      </c>
      <c r="CU13" s="393"/>
      <c r="CV13" s="393"/>
      <c r="CW13" s="393"/>
      <c r="CX13" s="393"/>
      <c r="CY13" s="393"/>
      <c r="CZ13" s="393"/>
      <c r="DA13" s="394"/>
      <c r="DB13" s="392">
        <v>8.3000000000000007</v>
      </c>
      <c r="DC13" s="393"/>
      <c r="DD13" s="393"/>
      <c r="DE13" s="393"/>
      <c r="DF13" s="393"/>
      <c r="DG13" s="393"/>
      <c r="DH13" s="393"/>
      <c r="DI13" s="394"/>
    </row>
    <row r="14" spans="1:119" ht="18.75" customHeight="1" thickBot="1" x14ac:dyDescent="0.2">
      <c r="A14" s="178"/>
      <c r="B14" s="531"/>
      <c r="C14" s="532"/>
      <c r="D14" s="532"/>
      <c r="E14" s="532"/>
      <c r="F14" s="532"/>
      <c r="G14" s="532"/>
      <c r="H14" s="532"/>
      <c r="I14" s="532"/>
      <c r="J14" s="532"/>
      <c r="K14" s="533"/>
      <c r="L14" s="505" t="s">
        <v>147</v>
      </c>
      <c r="M14" s="549"/>
      <c r="N14" s="549"/>
      <c r="O14" s="549"/>
      <c r="P14" s="549"/>
      <c r="Q14" s="550"/>
      <c r="R14" s="515">
        <v>3074</v>
      </c>
      <c r="S14" s="516"/>
      <c r="T14" s="516"/>
      <c r="U14" s="516"/>
      <c r="V14" s="517"/>
      <c r="W14" s="518"/>
      <c r="X14" s="448"/>
      <c r="Y14" s="448"/>
      <c r="Z14" s="448"/>
      <c r="AA14" s="448"/>
      <c r="AB14" s="449"/>
      <c r="AC14" s="508">
        <v>23.1</v>
      </c>
      <c r="AD14" s="509"/>
      <c r="AE14" s="509"/>
      <c r="AF14" s="509"/>
      <c r="AG14" s="510"/>
      <c r="AH14" s="508">
        <v>27</v>
      </c>
      <c r="AI14" s="509"/>
      <c r="AJ14" s="509"/>
      <c r="AK14" s="509"/>
      <c r="AL14" s="511"/>
      <c r="AM14" s="481"/>
      <c r="AN14" s="396"/>
      <c r="AO14" s="396"/>
      <c r="AP14" s="396"/>
      <c r="AQ14" s="396"/>
      <c r="AR14" s="396"/>
      <c r="AS14" s="396"/>
      <c r="AT14" s="397"/>
      <c r="AU14" s="469"/>
      <c r="AV14" s="470"/>
      <c r="AW14" s="470"/>
      <c r="AX14" s="470"/>
      <c r="AY14" s="402"/>
      <c r="AZ14" s="403"/>
      <c r="BA14" s="403"/>
      <c r="BB14" s="403"/>
      <c r="BC14" s="403"/>
      <c r="BD14" s="403"/>
      <c r="BE14" s="403"/>
      <c r="BF14" s="403"/>
      <c r="BG14" s="403"/>
      <c r="BH14" s="403"/>
      <c r="BI14" s="403"/>
      <c r="BJ14" s="403"/>
      <c r="BK14" s="403"/>
      <c r="BL14" s="403"/>
      <c r="BM14" s="404"/>
      <c r="BN14" s="422"/>
      <c r="BO14" s="423"/>
      <c r="BP14" s="423"/>
      <c r="BQ14" s="423"/>
      <c r="BR14" s="423"/>
      <c r="BS14" s="423"/>
      <c r="BT14" s="423"/>
      <c r="BU14" s="424"/>
      <c r="BV14" s="422"/>
      <c r="BW14" s="423"/>
      <c r="BX14" s="423"/>
      <c r="BY14" s="423"/>
      <c r="BZ14" s="423"/>
      <c r="CA14" s="423"/>
      <c r="CB14" s="423"/>
      <c r="CC14" s="424"/>
      <c r="CD14" s="428" t="s">
        <v>148</v>
      </c>
      <c r="CE14" s="429"/>
      <c r="CF14" s="429"/>
      <c r="CG14" s="429"/>
      <c r="CH14" s="429"/>
      <c r="CI14" s="429"/>
      <c r="CJ14" s="429"/>
      <c r="CK14" s="429"/>
      <c r="CL14" s="429"/>
      <c r="CM14" s="429"/>
      <c r="CN14" s="429"/>
      <c r="CO14" s="429"/>
      <c r="CP14" s="429"/>
      <c r="CQ14" s="429"/>
      <c r="CR14" s="429"/>
      <c r="CS14" s="430"/>
      <c r="CT14" s="519" t="s">
        <v>149</v>
      </c>
      <c r="CU14" s="520"/>
      <c r="CV14" s="520"/>
      <c r="CW14" s="520"/>
      <c r="CX14" s="520"/>
      <c r="CY14" s="520"/>
      <c r="CZ14" s="520"/>
      <c r="DA14" s="521"/>
      <c r="DB14" s="519" t="s">
        <v>150</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12" t="s">
        <v>151</v>
      </c>
      <c r="N15" s="513"/>
      <c r="O15" s="513"/>
      <c r="P15" s="513"/>
      <c r="Q15" s="514"/>
      <c r="R15" s="515">
        <v>3051</v>
      </c>
      <c r="S15" s="516"/>
      <c r="T15" s="516"/>
      <c r="U15" s="516"/>
      <c r="V15" s="517"/>
      <c r="W15" s="503" t="s">
        <v>152</v>
      </c>
      <c r="X15" s="445"/>
      <c r="Y15" s="445"/>
      <c r="Z15" s="445"/>
      <c r="AA15" s="445"/>
      <c r="AB15" s="446"/>
      <c r="AC15" s="398">
        <v>224</v>
      </c>
      <c r="AD15" s="399"/>
      <c r="AE15" s="399"/>
      <c r="AF15" s="399"/>
      <c r="AG15" s="400"/>
      <c r="AH15" s="398">
        <v>236</v>
      </c>
      <c r="AI15" s="399"/>
      <c r="AJ15" s="399"/>
      <c r="AK15" s="399"/>
      <c r="AL15" s="401"/>
      <c r="AM15" s="481"/>
      <c r="AN15" s="396"/>
      <c r="AO15" s="396"/>
      <c r="AP15" s="396"/>
      <c r="AQ15" s="396"/>
      <c r="AR15" s="396"/>
      <c r="AS15" s="396"/>
      <c r="AT15" s="397"/>
      <c r="AU15" s="469"/>
      <c r="AV15" s="470"/>
      <c r="AW15" s="470"/>
      <c r="AX15" s="470"/>
      <c r="AY15" s="414" t="s">
        <v>153</v>
      </c>
      <c r="AZ15" s="415"/>
      <c r="BA15" s="415"/>
      <c r="BB15" s="415"/>
      <c r="BC15" s="415"/>
      <c r="BD15" s="415"/>
      <c r="BE15" s="415"/>
      <c r="BF15" s="415"/>
      <c r="BG15" s="415"/>
      <c r="BH15" s="415"/>
      <c r="BI15" s="415"/>
      <c r="BJ15" s="415"/>
      <c r="BK15" s="415"/>
      <c r="BL15" s="415"/>
      <c r="BM15" s="416"/>
      <c r="BN15" s="417">
        <v>700240</v>
      </c>
      <c r="BO15" s="418"/>
      <c r="BP15" s="418"/>
      <c r="BQ15" s="418"/>
      <c r="BR15" s="418"/>
      <c r="BS15" s="418"/>
      <c r="BT15" s="418"/>
      <c r="BU15" s="419"/>
      <c r="BV15" s="417">
        <v>720453</v>
      </c>
      <c r="BW15" s="418"/>
      <c r="BX15" s="418"/>
      <c r="BY15" s="418"/>
      <c r="BZ15" s="418"/>
      <c r="CA15" s="418"/>
      <c r="CB15" s="418"/>
      <c r="CC15" s="419"/>
      <c r="CD15" s="522" t="s">
        <v>154</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505" t="s">
        <v>155</v>
      </c>
      <c r="M16" s="506"/>
      <c r="N16" s="506"/>
      <c r="O16" s="506"/>
      <c r="P16" s="506"/>
      <c r="Q16" s="507"/>
      <c r="R16" s="500" t="s">
        <v>156</v>
      </c>
      <c r="S16" s="501"/>
      <c r="T16" s="501"/>
      <c r="U16" s="501"/>
      <c r="V16" s="502"/>
      <c r="W16" s="518"/>
      <c r="X16" s="448"/>
      <c r="Y16" s="448"/>
      <c r="Z16" s="448"/>
      <c r="AA16" s="448"/>
      <c r="AB16" s="449"/>
      <c r="AC16" s="508">
        <v>15.7</v>
      </c>
      <c r="AD16" s="509"/>
      <c r="AE16" s="509"/>
      <c r="AF16" s="509"/>
      <c r="AG16" s="510"/>
      <c r="AH16" s="508">
        <v>17.100000000000001</v>
      </c>
      <c r="AI16" s="509"/>
      <c r="AJ16" s="509"/>
      <c r="AK16" s="509"/>
      <c r="AL16" s="511"/>
      <c r="AM16" s="481"/>
      <c r="AN16" s="396"/>
      <c r="AO16" s="396"/>
      <c r="AP16" s="396"/>
      <c r="AQ16" s="396"/>
      <c r="AR16" s="396"/>
      <c r="AS16" s="396"/>
      <c r="AT16" s="397"/>
      <c r="AU16" s="469"/>
      <c r="AV16" s="470"/>
      <c r="AW16" s="470"/>
      <c r="AX16" s="470"/>
      <c r="AY16" s="402" t="s">
        <v>157</v>
      </c>
      <c r="AZ16" s="403"/>
      <c r="BA16" s="403"/>
      <c r="BB16" s="403"/>
      <c r="BC16" s="403"/>
      <c r="BD16" s="403"/>
      <c r="BE16" s="403"/>
      <c r="BF16" s="403"/>
      <c r="BG16" s="403"/>
      <c r="BH16" s="403"/>
      <c r="BI16" s="403"/>
      <c r="BJ16" s="403"/>
      <c r="BK16" s="403"/>
      <c r="BL16" s="403"/>
      <c r="BM16" s="404"/>
      <c r="BN16" s="422">
        <v>1934052</v>
      </c>
      <c r="BO16" s="423"/>
      <c r="BP16" s="423"/>
      <c r="BQ16" s="423"/>
      <c r="BR16" s="423"/>
      <c r="BS16" s="423"/>
      <c r="BT16" s="423"/>
      <c r="BU16" s="424"/>
      <c r="BV16" s="422">
        <v>1758115</v>
      </c>
      <c r="BW16" s="423"/>
      <c r="BX16" s="423"/>
      <c r="BY16" s="423"/>
      <c r="BZ16" s="423"/>
      <c r="CA16" s="423"/>
      <c r="CB16" s="423"/>
      <c r="CC16" s="424"/>
      <c r="CD16" s="191"/>
      <c r="CE16" s="420"/>
      <c r="CF16" s="420"/>
      <c r="CG16" s="420"/>
      <c r="CH16" s="420"/>
      <c r="CI16" s="420"/>
      <c r="CJ16" s="420"/>
      <c r="CK16" s="420"/>
      <c r="CL16" s="420"/>
      <c r="CM16" s="420"/>
      <c r="CN16" s="420"/>
      <c r="CO16" s="420"/>
      <c r="CP16" s="420"/>
      <c r="CQ16" s="420"/>
      <c r="CR16" s="420"/>
      <c r="CS16" s="421"/>
      <c r="CT16" s="392"/>
      <c r="CU16" s="393"/>
      <c r="CV16" s="393"/>
      <c r="CW16" s="393"/>
      <c r="CX16" s="393"/>
      <c r="CY16" s="393"/>
      <c r="CZ16" s="393"/>
      <c r="DA16" s="394"/>
      <c r="DB16" s="392"/>
      <c r="DC16" s="393"/>
      <c r="DD16" s="393"/>
      <c r="DE16" s="393"/>
      <c r="DF16" s="393"/>
      <c r="DG16" s="393"/>
      <c r="DH16" s="393"/>
      <c r="DI16" s="394"/>
    </row>
    <row r="17" spans="1:113" ht="18.75" customHeight="1" thickBot="1" x14ac:dyDescent="0.2">
      <c r="A17" s="178"/>
      <c r="B17" s="534"/>
      <c r="C17" s="535"/>
      <c r="D17" s="535"/>
      <c r="E17" s="535"/>
      <c r="F17" s="535"/>
      <c r="G17" s="535"/>
      <c r="H17" s="535"/>
      <c r="I17" s="535"/>
      <c r="J17" s="535"/>
      <c r="K17" s="536"/>
      <c r="L17" s="192"/>
      <c r="M17" s="497" t="s">
        <v>158</v>
      </c>
      <c r="N17" s="498"/>
      <c r="O17" s="498"/>
      <c r="P17" s="498"/>
      <c r="Q17" s="499"/>
      <c r="R17" s="500" t="s">
        <v>159</v>
      </c>
      <c r="S17" s="501"/>
      <c r="T17" s="501"/>
      <c r="U17" s="501"/>
      <c r="V17" s="502"/>
      <c r="W17" s="503" t="s">
        <v>160</v>
      </c>
      <c r="X17" s="445"/>
      <c r="Y17" s="445"/>
      <c r="Z17" s="445"/>
      <c r="AA17" s="445"/>
      <c r="AB17" s="446"/>
      <c r="AC17" s="398">
        <v>870</v>
      </c>
      <c r="AD17" s="399"/>
      <c r="AE17" s="399"/>
      <c r="AF17" s="399"/>
      <c r="AG17" s="400"/>
      <c r="AH17" s="398">
        <v>774</v>
      </c>
      <c r="AI17" s="399"/>
      <c r="AJ17" s="399"/>
      <c r="AK17" s="399"/>
      <c r="AL17" s="401"/>
      <c r="AM17" s="481"/>
      <c r="AN17" s="396"/>
      <c r="AO17" s="396"/>
      <c r="AP17" s="396"/>
      <c r="AQ17" s="396"/>
      <c r="AR17" s="396"/>
      <c r="AS17" s="396"/>
      <c r="AT17" s="397"/>
      <c r="AU17" s="469"/>
      <c r="AV17" s="470"/>
      <c r="AW17" s="470"/>
      <c r="AX17" s="470"/>
      <c r="AY17" s="402" t="s">
        <v>161</v>
      </c>
      <c r="AZ17" s="403"/>
      <c r="BA17" s="403"/>
      <c r="BB17" s="403"/>
      <c r="BC17" s="403"/>
      <c r="BD17" s="403"/>
      <c r="BE17" s="403"/>
      <c r="BF17" s="403"/>
      <c r="BG17" s="403"/>
      <c r="BH17" s="403"/>
      <c r="BI17" s="403"/>
      <c r="BJ17" s="403"/>
      <c r="BK17" s="403"/>
      <c r="BL17" s="403"/>
      <c r="BM17" s="404"/>
      <c r="BN17" s="422">
        <v>907132</v>
      </c>
      <c r="BO17" s="423"/>
      <c r="BP17" s="423"/>
      <c r="BQ17" s="423"/>
      <c r="BR17" s="423"/>
      <c r="BS17" s="423"/>
      <c r="BT17" s="423"/>
      <c r="BU17" s="424"/>
      <c r="BV17" s="422">
        <v>934759</v>
      </c>
      <c r="BW17" s="423"/>
      <c r="BX17" s="423"/>
      <c r="BY17" s="423"/>
      <c r="BZ17" s="423"/>
      <c r="CA17" s="423"/>
      <c r="CB17" s="423"/>
      <c r="CC17" s="424"/>
      <c r="CD17" s="191"/>
      <c r="CE17" s="420"/>
      <c r="CF17" s="420"/>
      <c r="CG17" s="420"/>
      <c r="CH17" s="420"/>
      <c r="CI17" s="420"/>
      <c r="CJ17" s="420"/>
      <c r="CK17" s="420"/>
      <c r="CL17" s="420"/>
      <c r="CM17" s="420"/>
      <c r="CN17" s="420"/>
      <c r="CO17" s="420"/>
      <c r="CP17" s="420"/>
      <c r="CQ17" s="420"/>
      <c r="CR17" s="420"/>
      <c r="CS17" s="421"/>
      <c r="CT17" s="392"/>
      <c r="CU17" s="393"/>
      <c r="CV17" s="393"/>
      <c r="CW17" s="393"/>
      <c r="CX17" s="393"/>
      <c r="CY17" s="393"/>
      <c r="CZ17" s="393"/>
      <c r="DA17" s="394"/>
      <c r="DB17" s="392"/>
      <c r="DC17" s="393"/>
      <c r="DD17" s="393"/>
      <c r="DE17" s="393"/>
      <c r="DF17" s="393"/>
      <c r="DG17" s="393"/>
      <c r="DH17" s="393"/>
      <c r="DI17" s="394"/>
    </row>
    <row r="18" spans="1:113" ht="18.75" customHeight="1" thickBot="1" x14ac:dyDescent="0.2">
      <c r="A18" s="178"/>
      <c r="B18" s="474" t="s">
        <v>162</v>
      </c>
      <c r="C18" s="475"/>
      <c r="D18" s="475"/>
      <c r="E18" s="476"/>
      <c r="F18" s="476"/>
      <c r="G18" s="476"/>
      <c r="H18" s="476"/>
      <c r="I18" s="476"/>
      <c r="J18" s="476"/>
      <c r="K18" s="476"/>
      <c r="L18" s="477">
        <v>63.55</v>
      </c>
      <c r="M18" s="477"/>
      <c r="N18" s="477"/>
      <c r="O18" s="477"/>
      <c r="P18" s="477"/>
      <c r="Q18" s="477"/>
      <c r="R18" s="478"/>
      <c r="S18" s="478"/>
      <c r="T18" s="478"/>
      <c r="U18" s="478"/>
      <c r="V18" s="479"/>
      <c r="W18" s="493"/>
      <c r="X18" s="494"/>
      <c r="Y18" s="494"/>
      <c r="Z18" s="494"/>
      <c r="AA18" s="494"/>
      <c r="AB18" s="504"/>
      <c r="AC18" s="386">
        <v>61.1</v>
      </c>
      <c r="AD18" s="387"/>
      <c r="AE18" s="387"/>
      <c r="AF18" s="387"/>
      <c r="AG18" s="480"/>
      <c r="AH18" s="386">
        <v>56</v>
      </c>
      <c r="AI18" s="387"/>
      <c r="AJ18" s="387"/>
      <c r="AK18" s="387"/>
      <c r="AL18" s="388"/>
      <c r="AM18" s="481"/>
      <c r="AN18" s="396"/>
      <c r="AO18" s="396"/>
      <c r="AP18" s="396"/>
      <c r="AQ18" s="396"/>
      <c r="AR18" s="396"/>
      <c r="AS18" s="396"/>
      <c r="AT18" s="397"/>
      <c r="AU18" s="469"/>
      <c r="AV18" s="470"/>
      <c r="AW18" s="470"/>
      <c r="AX18" s="470"/>
      <c r="AY18" s="402" t="s">
        <v>163</v>
      </c>
      <c r="AZ18" s="403"/>
      <c r="BA18" s="403"/>
      <c r="BB18" s="403"/>
      <c r="BC18" s="403"/>
      <c r="BD18" s="403"/>
      <c r="BE18" s="403"/>
      <c r="BF18" s="403"/>
      <c r="BG18" s="403"/>
      <c r="BH18" s="403"/>
      <c r="BI18" s="403"/>
      <c r="BJ18" s="403"/>
      <c r="BK18" s="403"/>
      <c r="BL18" s="403"/>
      <c r="BM18" s="404"/>
      <c r="BN18" s="422">
        <v>1884935</v>
      </c>
      <c r="BO18" s="423"/>
      <c r="BP18" s="423"/>
      <c r="BQ18" s="423"/>
      <c r="BR18" s="423"/>
      <c r="BS18" s="423"/>
      <c r="BT18" s="423"/>
      <c r="BU18" s="424"/>
      <c r="BV18" s="422">
        <v>1826527</v>
      </c>
      <c r="BW18" s="423"/>
      <c r="BX18" s="423"/>
      <c r="BY18" s="423"/>
      <c r="BZ18" s="423"/>
      <c r="CA18" s="423"/>
      <c r="CB18" s="423"/>
      <c r="CC18" s="424"/>
      <c r="CD18" s="191"/>
      <c r="CE18" s="420"/>
      <c r="CF18" s="420"/>
      <c r="CG18" s="420"/>
      <c r="CH18" s="420"/>
      <c r="CI18" s="420"/>
      <c r="CJ18" s="420"/>
      <c r="CK18" s="420"/>
      <c r="CL18" s="420"/>
      <c r="CM18" s="420"/>
      <c r="CN18" s="420"/>
      <c r="CO18" s="420"/>
      <c r="CP18" s="420"/>
      <c r="CQ18" s="420"/>
      <c r="CR18" s="420"/>
      <c r="CS18" s="421"/>
      <c r="CT18" s="392"/>
      <c r="CU18" s="393"/>
      <c r="CV18" s="393"/>
      <c r="CW18" s="393"/>
      <c r="CX18" s="393"/>
      <c r="CY18" s="393"/>
      <c r="CZ18" s="393"/>
      <c r="DA18" s="394"/>
      <c r="DB18" s="392"/>
      <c r="DC18" s="393"/>
      <c r="DD18" s="393"/>
      <c r="DE18" s="393"/>
      <c r="DF18" s="393"/>
      <c r="DG18" s="393"/>
      <c r="DH18" s="393"/>
      <c r="DI18" s="394"/>
    </row>
    <row r="19" spans="1:113" ht="18.75" customHeight="1" thickBot="1" x14ac:dyDescent="0.2">
      <c r="A19" s="178"/>
      <c r="B19" s="474" t="s">
        <v>164</v>
      </c>
      <c r="C19" s="475"/>
      <c r="D19" s="475"/>
      <c r="E19" s="476"/>
      <c r="F19" s="476"/>
      <c r="G19" s="476"/>
      <c r="H19" s="476"/>
      <c r="I19" s="476"/>
      <c r="J19" s="476"/>
      <c r="K19" s="476"/>
      <c r="L19" s="482">
        <v>49</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496"/>
      <c r="AM19" s="481"/>
      <c r="AN19" s="396"/>
      <c r="AO19" s="396"/>
      <c r="AP19" s="396"/>
      <c r="AQ19" s="396"/>
      <c r="AR19" s="396"/>
      <c r="AS19" s="396"/>
      <c r="AT19" s="397"/>
      <c r="AU19" s="469"/>
      <c r="AV19" s="470"/>
      <c r="AW19" s="470"/>
      <c r="AX19" s="470"/>
      <c r="AY19" s="402" t="s">
        <v>165</v>
      </c>
      <c r="AZ19" s="403"/>
      <c r="BA19" s="403"/>
      <c r="BB19" s="403"/>
      <c r="BC19" s="403"/>
      <c r="BD19" s="403"/>
      <c r="BE19" s="403"/>
      <c r="BF19" s="403"/>
      <c r="BG19" s="403"/>
      <c r="BH19" s="403"/>
      <c r="BI19" s="403"/>
      <c r="BJ19" s="403"/>
      <c r="BK19" s="403"/>
      <c r="BL19" s="403"/>
      <c r="BM19" s="404"/>
      <c r="BN19" s="422">
        <v>3006331</v>
      </c>
      <c r="BO19" s="423"/>
      <c r="BP19" s="423"/>
      <c r="BQ19" s="423"/>
      <c r="BR19" s="423"/>
      <c r="BS19" s="423"/>
      <c r="BT19" s="423"/>
      <c r="BU19" s="424"/>
      <c r="BV19" s="422">
        <v>2646123</v>
      </c>
      <c r="BW19" s="423"/>
      <c r="BX19" s="423"/>
      <c r="BY19" s="423"/>
      <c r="BZ19" s="423"/>
      <c r="CA19" s="423"/>
      <c r="CB19" s="423"/>
      <c r="CC19" s="424"/>
      <c r="CD19" s="191"/>
      <c r="CE19" s="420"/>
      <c r="CF19" s="420"/>
      <c r="CG19" s="420"/>
      <c r="CH19" s="420"/>
      <c r="CI19" s="420"/>
      <c r="CJ19" s="420"/>
      <c r="CK19" s="420"/>
      <c r="CL19" s="420"/>
      <c r="CM19" s="420"/>
      <c r="CN19" s="420"/>
      <c r="CO19" s="420"/>
      <c r="CP19" s="420"/>
      <c r="CQ19" s="420"/>
      <c r="CR19" s="420"/>
      <c r="CS19" s="421"/>
      <c r="CT19" s="392"/>
      <c r="CU19" s="393"/>
      <c r="CV19" s="393"/>
      <c r="CW19" s="393"/>
      <c r="CX19" s="393"/>
      <c r="CY19" s="393"/>
      <c r="CZ19" s="393"/>
      <c r="DA19" s="394"/>
      <c r="DB19" s="392"/>
      <c r="DC19" s="393"/>
      <c r="DD19" s="393"/>
      <c r="DE19" s="393"/>
      <c r="DF19" s="393"/>
      <c r="DG19" s="393"/>
      <c r="DH19" s="393"/>
      <c r="DI19" s="394"/>
    </row>
    <row r="20" spans="1:113" ht="18.75" customHeight="1" thickBot="1" x14ac:dyDescent="0.2">
      <c r="A20" s="178"/>
      <c r="B20" s="474" t="s">
        <v>166</v>
      </c>
      <c r="C20" s="475"/>
      <c r="D20" s="475"/>
      <c r="E20" s="476"/>
      <c r="F20" s="476"/>
      <c r="G20" s="476"/>
      <c r="H20" s="476"/>
      <c r="I20" s="476"/>
      <c r="J20" s="476"/>
      <c r="K20" s="476"/>
      <c r="L20" s="482">
        <v>1308</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78"/>
      <c r="AO20" s="378"/>
      <c r="AP20" s="378"/>
      <c r="AQ20" s="378"/>
      <c r="AR20" s="378"/>
      <c r="AS20" s="378"/>
      <c r="AT20" s="379"/>
      <c r="AU20" s="488"/>
      <c r="AV20" s="489"/>
      <c r="AW20" s="489"/>
      <c r="AX20" s="490"/>
      <c r="AY20" s="402"/>
      <c r="AZ20" s="403"/>
      <c r="BA20" s="403"/>
      <c r="BB20" s="403"/>
      <c r="BC20" s="403"/>
      <c r="BD20" s="403"/>
      <c r="BE20" s="403"/>
      <c r="BF20" s="403"/>
      <c r="BG20" s="403"/>
      <c r="BH20" s="403"/>
      <c r="BI20" s="403"/>
      <c r="BJ20" s="403"/>
      <c r="BK20" s="403"/>
      <c r="BL20" s="403"/>
      <c r="BM20" s="404"/>
      <c r="BN20" s="422"/>
      <c r="BO20" s="423"/>
      <c r="BP20" s="423"/>
      <c r="BQ20" s="423"/>
      <c r="BR20" s="423"/>
      <c r="BS20" s="423"/>
      <c r="BT20" s="423"/>
      <c r="BU20" s="424"/>
      <c r="BV20" s="422"/>
      <c r="BW20" s="423"/>
      <c r="BX20" s="423"/>
      <c r="BY20" s="423"/>
      <c r="BZ20" s="423"/>
      <c r="CA20" s="423"/>
      <c r="CB20" s="423"/>
      <c r="CC20" s="424"/>
      <c r="CD20" s="191"/>
      <c r="CE20" s="420"/>
      <c r="CF20" s="420"/>
      <c r="CG20" s="420"/>
      <c r="CH20" s="420"/>
      <c r="CI20" s="420"/>
      <c r="CJ20" s="420"/>
      <c r="CK20" s="420"/>
      <c r="CL20" s="420"/>
      <c r="CM20" s="420"/>
      <c r="CN20" s="420"/>
      <c r="CO20" s="420"/>
      <c r="CP20" s="420"/>
      <c r="CQ20" s="420"/>
      <c r="CR20" s="420"/>
      <c r="CS20" s="421"/>
      <c r="CT20" s="392"/>
      <c r="CU20" s="393"/>
      <c r="CV20" s="393"/>
      <c r="CW20" s="393"/>
      <c r="CX20" s="393"/>
      <c r="CY20" s="393"/>
      <c r="CZ20" s="393"/>
      <c r="DA20" s="394"/>
      <c r="DB20" s="392"/>
      <c r="DC20" s="393"/>
      <c r="DD20" s="393"/>
      <c r="DE20" s="393"/>
      <c r="DF20" s="393"/>
      <c r="DG20" s="393"/>
      <c r="DH20" s="393"/>
      <c r="DI20" s="394"/>
    </row>
    <row r="21" spans="1:113" ht="18.75" customHeight="1" thickBot="1" x14ac:dyDescent="0.2">
      <c r="A21" s="178"/>
      <c r="B21" s="471" t="s">
        <v>167</v>
      </c>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2"/>
      <c r="AL21" s="472"/>
      <c r="AM21" s="472"/>
      <c r="AN21" s="472"/>
      <c r="AO21" s="472"/>
      <c r="AP21" s="472"/>
      <c r="AQ21" s="472"/>
      <c r="AR21" s="472"/>
      <c r="AS21" s="472"/>
      <c r="AT21" s="472"/>
      <c r="AU21" s="472"/>
      <c r="AV21" s="472"/>
      <c r="AW21" s="472"/>
      <c r="AX21" s="473"/>
      <c r="AY21" s="389"/>
      <c r="AZ21" s="390"/>
      <c r="BA21" s="390"/>
      <c r="BB21" s="390"/>
      <c r="BC21" s="390"/>
      <c r="BD21" s="390"/>
      <c r="BE21" s="390"/>
      <c r="BF21" s="390"/>
      <c r="BG21" s="390"/>
      <c r="BH21" s="390"/>
      <c r="BI21" s="390"/>
      <c r="BJ21" s="390"/>
      <c r="BK21" s="390"/>
      <c r="BL21" s="390"/>
      <c r="BM21" s="391"/>
      <c r="BN21" s="425"/>
      <c r="BO21" s="426"/>
      <c r="BP21" s="426"/>
      <c r="BQ21" s="426"/>
      <c r="BR21" s="426"/>
      <c r="BS21" s="426"/>
      <c r="BT21" s="426"/>
      <c r="BU21" s="427"/>
      <c r="BV21" s="425"/>
      <c r="BW21" s="426"/>
      <c r="BX21" s="426"/>
      <c r="BY21" s="426"/>
      <c r="BZ21" s="426"/>
      <c r="CA21" s="426"/>
      <c r="CB21" s="426"/>
      <c r="CC21" s="427"/>
      <c r="CD21" s="191"/>
      <c r="CE21" s="420"/>
      <c r="CF21" s="420"/>
      <c r="CG21" s="420"/>
      <c r="CH21" s="420"/>
      <c r="CI21" s="420"/>
      <c r="CJ21" s="420"/>
      <c r="CK21" s="420"/>
      <c r="CL21" s="420"/>
      <c r="CM21" s="420"/>
      <c r="CN21" s="420"/>
      <c r="CO21" s="420"/>
      <c r="CP21" s="420"/>
      <c r="CQ21" s="420"/>
      <c r="CR21" s="420"/>
      <c r="CS21" s="421"/>
      <c r="CT21" s="392"/>
      <c r="CU21" s="393"/>
      <c r="CV21" s="393"/>
      <c r="CW21" s="393"/>
      <c r="CX21" s="393"/>
      <c r="CY21" s="393"/>
      <c r="CZ21" s="393"/>
      <c r="DA21" s="394"/>
      <c r="DB21" s="392"/>
      <c r="DC21" s="393"/>
      <c r="DD21" s="393"/>
      <c r="DE21" s="393"/>
      <c r="DF21" s="393"/>
      <c r="DG21" s="393"/>
      <c r="DH21" s="393"/>
      <c r="DI21" s="394"/>
    </row>
    <row r="22" spans="1:113" ht="18.75" customHeight="1" x14ac:dyDescent="0.15">
      <c r="A22" s="178"/>
      <c r="B22" s="435" t="s">
        <v>168</v>
      </c>
      <c r="C22" s="436"/>
      <c r="D22" s="437"/>
      <c r="E22" s="444" t="s">
        <v>1</v>
      </c>
      <c r="F22" s="445"/>
      <c r="G22" s="445"/>
      <c r="H22" s="445"/>
      <c r="I22" s="445"/>
      <c r="J22" s="445"/>
      <c r="K22" s="446"/>
      <c r="L22" s="444" t="s">
        <v>169</v>
      </c>
      <c r="M22" s="445"/>
      <c r="N22" s="445"/>
      <c r="O22" s="445"/>
      <c r="P22" s="446"/>
      <c r="Q22" s="450" t="s">
        <v>170</v>
      </c>
      <c r="R22" s="451"/>
      <c r="S22" s="451"/>
      <c r="T22" s="451"/>
      <c r="U22" s="451"/>
      <c r="V22" s="452"/>
      <c r="W22" s="456" t="s">
        <v>171</v>
      </c>
      <c r="X22" s="436"/>
      <c r="Y22" s="437"/>
      <c r="Z22" s="444" t="s">
        <v>1</v>
      </c>
      <c r="AA22" s="445"/>
      <c r="AB22" s="445"/>
      <c r="AC22" s="445"/>
      <c r="AD22" s="445"/>
      <c r="AE22" s="445"/>
      <c r="AF22" s="445"/>
      <c r="AG22" s="446"/>
      <c r="AH22" s="461" t="s">
        <v>172</v>
      </c>
      <c r="AI22" s="445"/>
      <c r="AJ22" s="445"/>
      <c r="AK22" s="445"/>
      <c r="AL22" s="446"/>
      <c r="AM22" s="461" t="s">
        <v>173</v>
      </c>
      <c r="AN22" s="462"/>
      <c r="AO22" s="462"/>
      <c r="AP22" s="462"/>
      <c r="AQ22" s="462"/>
      <c r="AR22" s="463"/>
      <c r="AS22" s="450" t="s">
        <v>170</v>
      </c>
      <c r="AT22" s="451"/>
      <c r="AU22" s="451"/>
      <c r="AV22" s="451"/>
      <c r="AW22" s="451"/>
      <c r="AX22" s="467"/>
      <c r="AY22" s="414" t="s">
        <v>174</v>
      </c>
      <c r="AZ22" s="415"/>
      <c r="BA22" s="415"/>
      <c r="BB22" s="415"/>
      <c r="BC22" s="415"/>
      <c r="BD22" s="415"/>
      <c r="BE22" s="415"/>
      <c r="BF22" s="415"/>
      <c r="BG22" s="415"/>
      <c r="BH22" s="415"/>
      <c r="BI22" s="415"/>
      <c r="BJ22" s="415"/>
      <c r="BK22" s="415"/>
      <c r="BL22" s="415"/>
      <c r="BM22" s="416"/>
      <c r="BN22" s="417">
        <v>4523806</v>
      </c>
      <c r="BO22" s="418"/>
      <c r="BP22" s="418"/>
      <c r="BQ22" s="418"/>
      <c r="BR22" s="418"/>
      <c r="BS22" s="418"/>
      <c r="BT22" s="418"/>
      <c r="BU22" s="419"/>
      <c r="BV22" s="417">
        <v>4561872</v>
      </c>
      <c r="BW22" s="418"/>
      <c r="BX22" s="418"/>
      <c r="BY22" s="418"/>
      <c r="BZ22" s="418"/>
      <c r="CA22" s="418"/>
      <c r="CB22" s="418"/>
      <c r="CC22" s="419"/>
      <c r="CD22" s="191"/>
      <c r="CE22" s="420"/>
      <c r="CF22" s="420"/>
      <c r="CG22" s="420"/>
      <c r="CH22" s="420"/>
      <c r="CI22" s="420"/>
      <c r="CJ22" s="420"/>
      <c r="CK22" s="420"/>
      <c r="CL22" s="420"/>
      <c r="CM22" s="420"/>
      <c r="CN22" s="420"/>
      <c r="CO22" s="420"/>
      <c r="CP22" s="420"/>
      <c r="CQ22" s="420"/>
      <c r="CR22" s="420"/>
      <c r="CS22" s="421"/>
      <c r="CT22" s="392"/>
      <c r="CU22" s="393"/>
      <c r="CV22" s="393"/>
      <c r="CW22" s="393"/>
      <c r="CX22" s="393"/>
      <c r="CY22" s="393"/>
      <c r="CZ22" s="393"/>
      <c r="DA22" s="394"/>
      <c r="DB22" s="392"/>
      <c r="DC22" s="393"/>
      <c r="DD22" s="393"/>
      <c r="DE22" s="393"/>
      <c r="DF22" s="393"/>
      <c r="DG22" s="393"/>
      <c r="DH22" s="393"/>
      <c r="DI22" s="394"/>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457"/>
      <c r="X23" s="439"/>
      <c r="Y23" s="440"/>
      <c r="Z23" s="447"/>
      <c r="AA23" s="448"/>
      <c r="AB23" s="448"/>
      <c r="AC23" s="448"/>
      <c r="AD23" s="448"/>
      <c r="AE23" s="448"/>
      <c r="AF23" s="448"/>
      <c r="AG23" s="449"/>
      <c r="AH23" s="447"/>
      <c r="AI23" s="448"/>
      <c r="AJ23" s="448"/>
      <c r="AK23" s="448"/>
      <c r="AL23" s="449"/>
      <c r="AM23" s="464"/>
      <c r="AN23" s="465"/>
      <c r="AO23" s="465"/>
      <c r="AP23" s="465"/>
      <c r="AQ23" s="465"/>
      <c r="AR23" s="466"/>
      <c r="AS23" s="453"/>
      <c r="AT23" s="454"/>
      <c r="AU23" s="454"/>
      <c r="AV23" s="454"/>
      <c r="AW23" s="454"/>
      <c r="AX23" s="468"/>
      <c r="AY23" s="402" t="s">
        <v>175</v>
      </c>
      <c r="AZ23" s="403"/>
      <c r="BA23" s="403"/>
      <c r="BB23" s="403"/>
      <c r="BC23" s="403"/>
      <c r="BD23" s="403"/>
      <c r="BE23" s="403"/>
      <c r="BF23" s="403"/>
      <c r="BG23" s="403"/>
      <c r="BH23" s="403"/>
      <c r="BI23" s="403"/>
      <c r="BJ23" s="403"/>
      <c r="BK23" s="403"/>
      <c r="BL23" s="403"/>
      <c r="BM23" s="404"/>
      <c r="BN23" s="422">
        <v>4296089</v>
      </c>
      <c r="BO23" s="423"/>
      <c r="BP23" s="423"/>
      <c r="BQ23" s="423"/>
      <c r="BR23" s="423"/>
      <c r="BS23" s="423"/>
      <c r="BT23" s="423"/>
      <c r="BU23" s="424"/>
      <c r="BV23" s="422">
        <v>4290398</v>
      </c>
      <c r="BW23" s="423"/>
      <c r="BX23" s="423"/>
      <c r="BY23" s="423"/>
      <c r="BZ23" s="423"/>
      <c r="CA23" s="423"/>
      <c r="CB23" s="423"/>
      <c r="CC23" s="424"/>
      <c r="CD23" s="191"/>
      <c r="CE23" s="420"/>
      <c r="CF23" s="420"/>
      <c r="CG23" s="420"/>
      <c r="CH23" s="420"/>
      <c r="CI23" s="420"/>
      <c r="CJ23" s="420"/>
      <c r="CK23" s="420"/>
      <c r="CL23" s="420"/>
      <c r="CM23" s="420"/>
      <c r="CN23" s="420"/>
      <c r="CO23" s="420"/>
      <c r="CP23" s="420"/>
      <c r="CQ23" s="420"/>
      <c r="CR23" s="420"/>
      <c r="CS23" s="421"/>
      <c r="CT23" s="392"/>
      <c r="CU23" s="393"/>
      <c r="CV23" s="393"/>
      <c r="CW23" s="393"/>
      <c r="CX23" s="393"/>
      <c r="CY23" s="393"/>
      <c r="CZ23" s="393"/>
      <c r="DA23" s="394"/>
      <c r="DB23" s="392"/>
      <c r="DC23" s="393"/>
      <c r="DD23" s="393"/>
      <c r="DE23" s="393"/>
      <c r="DF23" s="393"/>
      <c r="DG23" s="393"/>
      <c r="DH23" s="393"/>
      <c r="DI23" s="394"/>
    </row>
    <row r="24" spans="1:113" ht="18.75" customHeight="1" thickBot="1" x14ac:dyDescent="0.2">
      <c r="A24" s="178"/>
      <c r="B24" s="438"/>
      <c r="C24" s="439"/>
      <c r="D24" s="440"/>
      <c r="E24" s="395" t="s">
        <v>176</v>
      </c>
      <c r="F24" s="396"/>
      <c r="G24" s="396"/>
      <c r="H24" s="396"/>
      <c r="I24" s="396"/>
      <c r="J24" s="396"/>
      <c r="K24" s="397"/>
      <c r="L24" s="398">
        <v>1</v>
      </c>
      <c r="M24" s="399"/>
      <c r="N24" s="399"/>
      <c r="O24" s="399"/>
      <c r="P24" s="400"/>
      <c r="Q24" s="398">
        <v>7200</v>
      </c>
      <c r="R24" s="399"/>
      <c r="S24" s="399"/>
      <c r="T24" s="399"/>
      <c r="U24" s="399"/>
      <c r="V24" s="400"/>
      <c r="W24" s="457"/>
      <c r="X24" s="439"/>
      <c r="Y24" s="440"/>
      <c r="Z24" s="395" t="s">
        <v>177</v>
      </c>
      <c r="AA24" s="396"/>
      <c r="AB24" s="396"/>
      <c r="AC24" s="396"/>
      <c r="AD24" s="396"/>
      <c r="AE24" s="396"/>
      <c r="AF24" s="396"/>
      <c r="AG24" s="397"/>
      <c r="AH24" s="398">
        <v>63</v>
      </c>
      <c r="AI24" s="399"/>
      <c r="AJ24" s="399"/>
      <c r="AK24" s="399"/>
      <c r="AL24" s="400"/>
      <c r="AM24" s="398">
        <v>176400</v>
      </c>
      <c r="AN24" s="399"/>
      <c r="AO24" s="399"/>
      <c r="AP24" s="399"/>
      <c r="AQ24" s="399"/>
      <c r="AR24" s="400"/>
      <c r="AS24" s="398">
        <v>2800</v>
      </c>
      <c r="AT24" s="399"/>
      <c r="AU24" s="399"/>
      <c r="AV24" s="399"/>
      <c r="AW24" s="399"/>
      <c r="AX24" s="401"/>
      <c r="AY24" s="389" t="s">
        <v>178</v>
      </c>
      <c r="AZ24" s="390"/>
      <c r="BA24" s="390"/>
      <c r="BB24" s="390"/>
      <c r="BC24" s="390"/>
      <c r="BD24" s="390"/>
      <c r="BE24" s="390"/>
      <c r="BF24" s="390"/>
      <c r="BG24" s="390"/>
      <c r="BH24" s="390"/>
      <c r="BI24" s="390"/>
      <c r="BJ24" s="390"/>
      <c r="BK24" s="390"/>
      <c r="BL24" s="390"/>
      <c r="BM24" s="391"/>
      <c r="BN24" s="422">
        <v>3487673</v>
      </c>
      <c r="BO24" s="423"/>
      <c r="BP24" s="423"/>
      <c r="BQ24" s="423"/>
      <c r="BR24" s="423"/>
      <c r="BS24" s="423"/>
      <c r="BT24" s="423"/>
      <c r="BU24" s="424"/>
      <c r="BV24" s="422">
        <v>3523897</v>
      </c>
      <c r="BW24" s="423"/>
      <c r="BX24" s="423"/>
      <c r="BY24" s="423"/>
      <c r="BZ24" s="423"/>
      <c r="CA24" s="423"/>
      <c r="CB24" s="423"/>
      <c r="CC24" s="424"/>
      <c r="CD24" s="191"/>
      <c r="CE24" s="420"/>
      <c r="CF24" s="420"/>
      <c r="CG24" s="420"/>
      <c r="CH24" s="420"/>
      <c r="CI24" s="420"/>
      <c r="CJ24" s="420"/>
      <c r="CK24" s="420"/>
      <c r="CL24" s="420"/>
      <c r="CM24" s="420"/>
      <c r="CN24" s="420"/>
      <c r="CO24" s="420"/>
      <c r="CP24" s="420"/>
      <c r="CQ24" s="420"/>
      <c r="CR24" s="420"/>
      <c r="CS24" s="421"/>
      <c r="CT24" s="392"/>
      <c r="CU24" s="393"/>
      <c r="CV24" s="393"/>
      <c r="CW24" s="393"/>
      <c r="CX24" s="393"/>
      <c r="CY24" s="393"/>
      <c r="CZ24" s="393"/>
      <c r="DA24" s="394"/>
      <c r="DB24" s="392"/>
      <c r="DC24" s="393"/>
      <c r="DD24" s="393"/>
      <c r="DE24" s="393"/>
      <c r="DF24" s="393"/>
      <c r="DG24" s="393"/>
      <c r="DH24" s="393"/>
      <c r="DI24" s="394"/>
    </row>
    <row r="25" spans="1:113" ht="18.75" customHeight="1" x14ac:dyDescent="0.15">
      <c r="A25" s="178"/>
      <c r="B25" s="438"/>
      <c r="C25" s="439"/>
      <c r="D25" s="440"/>
      <c r="E25" s="395" t="s">
        <v>179</v>
      </c>
      <c r="F25" s="396"/>
      <c r="G25" s="396"/>
      <c r="H25" s="396"/>
      <c r="I25" s="396"/>
      <c r="J25" s="396"/>
      <c r="K25" s="397"/>
      <c r="L25" s="398">
        <v>1</v>
      </c>
      <c r="M25" s="399"/>
      <c r="N25" s="399"/>
      <c r="O25" s="399"/>
      <c r="P25" s="400"/>
      <c r="Q25" s="398">
        <v>5840</v>
      </c>
      <c r="R25" s="399"/>
      <c r="S25" s="399"/>
      <c r="T25" s="399"/>
      <c r="U25" s="399"/>
      <c r="V25" s="400"/>
      <c r="W25" s="457"/>
      <c r="X25" s="439"/>
      <c r="Y25" s="440"/>
      <c r="Z25" s="395" t="s">
        <v>180</v>
      </c>
      <c r="AA25" s="396"/>
      <c r="AB25" s="396"/>
      <c r="AC25" s="396"/>
      <c r="AD25" s="396"/>
      <c r="AE25" s="396"/>
      <c r="AF25" s="396"/>
      <c r="AG25" s="397"/>
      <c r="AH25" s="398" t="s">
        <v>149</v>
      </c>
      <c r="AI25" s="399"/>
      <c r="AJ25" s="399"/>
      <c r="AK25" s="399"/>
      <c r="AL25" s="400"/>
      <c r="AM25" s="398" t="s">
        <v>149</v>
      </c>
      <c r="AN25" s="399"/>
      <c r="AO25" s="399"/>
      <c r="AP25" s="399"/>
      <c r="AQ25" s="399"/>
      <c r="AR25" s="400"/>
      <c r="AS25" s="398" t="s">
        <v>149</v>
      </c>
      <c r="AT25" s="399"/>
      <c r="AU25" s="399"/>
      <c r="AV25" s="399"/>
      <c r="AW25" s="399"/>
      <c r="AX25" s="401"/>
      <c r="AY25" s="414" t="s">
        <v>181</v>
      </c>
      <c r="AZ25" s="415"/>
      <c r="BA25" s="415"/>
      <c r="BB25" s="415"/>
      <c r="BC25" s="415"/>
      <c r="BD25" s="415"/>
      <c r="BE25" s="415"/>
      <c r="BF25" s="415"/>
      <c r="BG25" s="415"/>
      <c r="BH25" s="415"/>
      <c r="BI25" s="415"/>
      <c r="BJ25" s="415"/>
      <c r="BK25" s="415"/>
      <c r="BL25" s="415"/>
      <c r="BM25" s="416"/>
      <c r="BN25" s="417" t="s">
        <v>131</v>
      </c>
      <c r="BO25" s="418"/>
      <c r="BP25" s="418"/>
      <c r="BQ25" s="418"/>
      <c r="BR25" s="418"/>
      <c r="BS25" s="418"/>
      <c r="BT25" s="418"/>
      <c r="BU25" s="419"/>
      <c r="BV25" s="417" t="s">
        <v>132</v>
      </c>
      <c r="BW25" s="418"/>
      <c r="BX25" s="418"/>
      <c r="BY25" s="418"/>
      <c r="BZ25" s="418"/>
      <c r="CA25" s="418"/>
      <c r="CB25" s="418"/>
      <c r="CC25" s="419"/>
      <c r="CD25" s="191"/>
      <c r="CE25" s="420"/>
      <c r="CF25" s="420"/>
      <c r="CG25" s="420"/>
      <c r="CH25" s="420"/>
      <c r="CI25" s="420"/>
      <c r="CJ25" s="420"/>
      <c r="CK25" s="420"/>
      <c r="CL25" s="420"/>
      <c r="CM25" s="420"/>
      <c r="CN25" s="420"/>
      <c r="CO25" s="420"/>
      <c r="CP25" s="420"/>
      <c r="CQ25" s="420"/>
      <c r="CR25" s="420"/>
      <c r="CS25" s="421"/>
      <c r="CT25" s="392"/>
      <c r="CU25" s="393"/>
      <c r="CV25" s="393"/>
      <c r="CW25" s="393"/>
      <c r="CX25" s="393"/>
      <c r="CY25" s="393"/>
      <c r="CZ25" s="393"/>
      <c r="DA25" s="394"/>
      <c r="DB25" s="392"/>
      <c r="DC25" s="393"/>
      <c r="DD25" s="393"/>
      <c r="DE25" s="393"/>
      <c r="DF25" s="393"/>
      <c r="DG25" s="393"/>
      <c r="DH25" s="393"/>
      <c r="DI25" s="394"/>
    </row>
    <row r="26" spans="1:113" ht="18.75" customHeight="1" x14ac:dyDescent="0.15">
      <c r="A26" s="178"/>
      <c r="B26" s="438"/>
      <c r="C26" s="439"/>
      <c r="D26" s="440"/>
      <c r="E26" s="395" t="s">
        <v>182</v>
      </c>
      <c r="F26" s="396"/>
      <c r="G26" s="396"/>
      <c r="H26" s="396"/>
      <c r="I26" s="396"/>
      <c r="J26" s="396"/>
      <c r="K26" s="397"/>
      <c r="L26" s="398">
        <v>1</v>
      </c>
      <c r="M26" s="399"/>
      <c r="N26" s="399"/>
      <c r="O26" s="399"/>
      <c r="P26" s="400"/>
      <c r="Q26" s="398">
        <v>5480</v>
      </c>
      <c r="R26" s="399"/>
      <c r="S26" s="399"/>
      <c r="T26" s="399"/>
      <c r="U26" s="399"/>
      <c r="V26" s="400"/>
      <c r="W26" s="457"/>
      <c r="X26" s="439"/>
      <c r="Y26" s="440"/>
      <c r="Z26" s="395" t="s">
        <v>183</v>
      </c>
      <c r="AA26" s="433"/>
      <c r="AB26" s="433"/>
      <c r="AC26" s="433"/>
      <c r="AD26" s="433"/>
      <c r="AE26" s="433"/>
      <c r="AF26" s="433"/>
      <c r="AG26" s="434"/>
      <c r="AH26" s="398">
        <v>4</v>
      </c>
      <c r="AI26" s="399"/>
      <c r="AJ26" s="399"/>
      <c r="AK26" s="399"/>
      <c r="AL26" s="400"/>
      <c r="AM26" s="398">
        <v>11872</v>
      </c>
      <c r="AN26" s="399"/>
      <c r="AO26" s="399"/>
      <c r="AP26" s="399"/>
      <c r="AQ26" s="399"/>
      <c r="AR26" s="400"/>
      <c r="AS26" s="398">
        <v>2968</v>
      </c>
      <c r="AT26" s="399"/>
      <c r="AU26" s="399"/>
      <c r="AV26" s="399"/>
      <c r="AW26" s="399"/>
      <c r="AX26" s="401"/>
      <c r="AY26" s="431" t="s">
        <v>184</v>
      </c>
      <c r="AZ26" s="376"/>
      <c r="BA26" s="376"/>
      <c r="BB26" s="376"/>
      <c r="BC26" s="376"/>
      <c r="BD26" s="376"/>
      <c r="BE26" s="376"/>
      <c r="BF26" s="376"/>
      <c r="BG26" s="376"/>
      <c r="BH26" s="376"/>
      <c r="BI26" s="376"/>
      <c r="BJ26" s="376"/>
      <c r="BK26" s="376"/>
      <c r="BL26" s="376"/>
      <c r="BM26" s="432"/>
      <c r="BN26" s="422" t="s">
        <v>149</v>
      </c>
      <c r="BO26" s="423"/>
      <c r="BP26" s="423"/>
      <c r="BQ26" s="423"/>
      <c r="BR26" s="423"/>
      <c r="BS26" s="423"/>
      <c r="BT26" s="423"/>
      <c r="BU26" s="424"/>
      <c r="BV26" s="422" t="s">
        <v>149</v>
      </c>
      <c r="BW26" s="423"/>
      <c r="BX26" s="423"/>
      <c r="BY26" s="423"/>
      <c r="BZ26" s="423"/>
      <c r="CA26" s="423"/>
      <c r="CB26" s="423"/>
      <c r="CC26" s="424"/>
      <c r="CD26" s="191"/>
      <c r="CE26" s="420"/>
      <c r="CF26" s="420"/>
      <c r="CG26" s="420"/>
      <c r="CH26" s="420"/>
      <c r="CI26" s="420"/>
      <c r="CJ26" s="420"/>
      <c r="CK26" s="420"/>
      <c r="CL26" s="420"/>
      <c r="CM26" s="420"/>
      <c r="CN26" s="420"/>
      <c r="CO26" s="420"/>
      <c r="CP26" s="420"/>
      <c r="CQ26" s="420"/>
      <c r="CR26" s="420"/>
      <c r="CS26" s="421"/>
      <c r="CT26" s="392"/>
      <c r="CU26" s="393"/>
      <c r="CV26" s="393"/>
      <c r="CW26" s="393"/>
      <c r="CX26" s="393"/>
      <c r="CY26" s="393"/>
      <c r="CZ26" s="393"/>
      <c r="DA26" s="394"/>
      <c r="DB26" s="392"/>
      <c r="DC26" s="393"/>
      <c r="DD26" s="393"/>
      <c r="DE26" s="393"/>
      <c r="DF26" s="393"/>
      <c r="DG26" s="393"/>
      <c r="DH26" s="393"/>
      <c r="DI26" s="394"/>
    </row>
    <row r="27" spans="1:113" ht="18.75" customHeight="1" thickBot="1" x14ac:dyDescent="0.2">
      <c r="A27" s="178"/>
      <c r="B27" s="438"/>
      <c r="C27" s="439"/>
      <c r="D27" s="440"/>
      <c r="E27" s="395" t="s">
        <v>185</v>
      </c>
      <c r="F27" s="396"/>
      <c r="G27" s="396"/>
      <c r="H27" s="396"/>
      <c r="I27" s="396"/>
      <c r="J27" s="396"/>
      <c r="K27" s="397"/>
      <c r="L27" s="398">
        <v>1</v>
      </c>
      <c r="M27" s="399"/>
      <c r="N27" s="399"/>
      <c r="O27" s="399"/>
      <c r="P27" s="400"/>
      <c r="Q27" s="398">
        <v>2630</v>
      </c>
      <c r="R27" s="399"/>
      <c r="S27" s="399"/>
      <c r="T27" s="399"/>
      <c r="U27" s="399"/>
      <c r="V27" s="400"/>
      <c r="W27" s="457"/>
      <c r="X27" s="439"/>
      <c r="Y27" s="440"/>
      <c r="Z27" s="395" t="s">
        <v>186</v>
      </c>
      <c r="AA27" s="396"/>
      <c r="AB27" s="396"/>
      <c r="AC27" s="396"/>
      <c r="AD27" s="396"/>
      <c r="AE27" s="396"/>
      <c r="AF27" s="396"/>
      <c r="AG27" s="397"/>
      <c r="AH27" s="398">
        <v>13</v>
      </c>
      <c r="AI27" s="399"/>
      <c r="AJ27" s="399"/>
      <c r="AK27" s="399"/>
      <c r="AL27" s="400"/>
      <c r="AM27" s="398">
        <v>30135</v>
      </c>
      <c r="AN27" s="399"/>
      <c r="AO27" s="399"/>
      <c r="AP27" s="399"/>
      <c r="AQ27" s="399"/>
      <c r="AR27" s="400"/>
      <c r="AS27" s="398">
        <v>2318</v>
      </c>
      <c r="AT27" s="399"/>
      <c r="AU27" s="399"/>
      <c r="AV27" s="399"/>
      <c r="AW27" s="399"/>
      <c r="AX27" s="401"/>
      <c r="AY27" s="428" t="s">
        <v>187</v>
      </c>
      <c r="AZ27" s="429"/>
      <c r="BA27" s="429"/>
      <c r="BB27" s="429"/>
      <c r="BC27" s="429"/>
      <c r="BD27" s="429"/>
      <c r="BE27" s="429"/>
      <c r="BF27" s="429"/>
      <c r="BG27" s="429"/>
      <c r="BH27" s="429"/>
      <c r="BI27" s="429"/>
      <c r="BJ27" s="429"/>
      <c r="BK27" s="429"/>
      <c r="BL27" s="429"/>
      <c r="BM27" s="430"/>
      <c r="BN27" s="425">
        <v>8404</v>
      </c>
      <c r="BO27" s="426"/>
      <c r="BP27" s="426"/>
      <c r="BQ27" s="426"/>
      <c r="BR27" s="426"/>
      <c r="BS27" s="426"/>
      <c r="BT27" s="426"/>
      <c r="BU27" s="427"/>
      <c r="BV27" s="425">
        <v>8403</v>
      </c>
      <c r="BW27" s="426"/>
      <c r="BX27" s="426"/>
      <c r="BY27" s="426"/>
      <c r="BZ27" s="426"/>
      <c r="CA27" s="426"/>
      <c r="CB27" s="426"/>
      <c r="CC27" s="427"/>
      <c r="CD27" s="193"/>
      <c r="CE27" s="420"/>
      <c r="CF27" s="420"/>
      <c r="CG27" s="420"/>
      <c r="CH27" s="420"/>
      <c r="CI27" s="420"/>
      <c r="CJ27" s="420"/>
      <c r="CK27" s="420"/>
      <c r="CL27" s="420"/>
      <c r="CM27" s="420"/>
      <c r="CN27" s="420"/>
      <c r="CO27" s="420"/>
      <c r="CP27" s="420"/>
      <c r="CQ27" s="420"/>
      <c r="CR27" s="420"/>
      <c r="CS27" s="421"/>
      <c r="CT27" s="392"/>
      <c r="CU27" s="393"/>
      <c r="CV27" s="393"/>
      <c r="CW27" s="393"/>
      <c r="CX27" s="393"/>
      <c r="CY27" s="393"/>
      <c r="CZ27" s="393"/>
      <c r="DA27" s="394"/>
      <c r="DB27" s="392"/>
      <c r="DC27" s="393"/>
      <c r="DD27" s="393"/>
      <c r="DE27" s="393"/>
      <c r="DF27" s="393"/>
      <c r="DG27" s="393"/>
      <c r="DH27" s="393"/>
      <c r="DI27" s="394"/>
    </row>
    <row r="28" spans="1:113" ht="18.75" customHeight="1" x14ac:dyDescent="0.15">
      <c r="A28" s="178"/>
      <c r="B28" s="438"/>
      <c r="C28" s="439"/>
      <c r="D28" s="440"/>
      <c r="E28" s="395" t="s">
        <v>188</v>
      </c>
      <c r="F28" s="396"/>
      <c r="G28" s="396"/>
      <c r="H28" s="396"/>
      <c r="I28" s="396"/>
      <c r="J28" s="396"/>
      <c r="K28" s="397"/>
      <c r="L28" s="398">
        <v>1</v>
      </c>
      <c r="M28" s="399"/>
      <c r="N28" s="399"/>
      <c r="O28" s="399"/>
      <c r="P28" s="400"/>
      <c r="Q28" s="398">
        <v>2180</v>
      </c>
      <c r="R28" s="399"/>
      <c r="S28" s="399"/>
      <c r="T28" s="399"/>
      <c r="U28" s="399"/>
      <c r="V28" s="400"/>
      <c r="W28" s="457"/>
      <c r="X28" s="439"/>
      <c r="Y28" s="440"/>
      <c r="Z28" s="395" t="s">
        <v>189</v>
      </c>
      <c r="AA28" s="396"/>
      <c r="AB28" s="396"/>
      <c r="AC28" s="396"/>
      <c r="AD28" s="396"/>
      <c r="AE28" s="396"/>
      <c r="AF28" s="396"/>
      <c r="AG28" s="397"/>
      <c r="AH28" s="398">
        <v>1</v>
      </c>
      <c r="AI28" s="399"/>
      <c r="AJ28" s="399"/>
      <c r="AK28" s="399"/>
      <c r="AL28" s="400"/>
      <c r="AM28" s="398" t="s">
        <v>190</v>
      </c>
      <c r="AN28" s="399"/>
      <c r="AO28" s="399"/>
      <c r="AP28" s="399"/>
      <c r="AQ28" s="399"/>
      <c r="AR28" s="400"/>
      <c r="AS28" s="398" t="s">
        <v>191</v>
      </c>
      <c r="AT28" s="399"/>
      <c r="AU28" s="399"/>
      <c r="AV28" s="399"/>
      <c r="AW28" s="399"/>
      <c r="AX28" s="401"/>
      <c r="AY28" s="405" t="s">
        <v>192</v>
      </c>
      <c r="AZ28" s="406"/>
      <c r="BA28" s="406"/>
      <c r="BB28" s="407"/>
      <c r="BC28" s="414" t="s">
        <v>48</v>
      </c>
      <c r="BD28" s="415"/>
      <c r="BE28" s="415"/>
      <c r="BF28" s="415"/>
      <c r="BG28" s="415"/>
      <c r="BH28" s="415"/>
      <c r="BI28" s="415"/>
      <c r="BJ28" s="415"/>
      <c r="BK28" s="415"/>
      <c r="BL28" s="415"/>
      <c r="BM28" s="416"/>
      <c r="BN28" s="417">
        <v>819579</v>
      </c>
      <c r="BO28" s="418"/>
      <c r="BP28" s="418"/>
      <c r="BQ28" s="418"/>
      <c r="BR28" s="418"/>
      <c r="BS28" s="418"/>
      <c r="BT28" s="418"/>
      <c r="BU28" s="419"/>
      <c r="BV28" s="417">
        <v>960610</v>
      </c>
      <c r="BW28" s="418"/>
      <c r="BX28" s="418"/>
      <c r="BY28" s="418"/>
      <c r="BZ28" s="418"/>
      <c r="CA28" s="418"/>
      <c r="CB28" s="418"/>
      <c r="CC28" s="419"/>
      <c r="CD28" s="191"/>
      <c r="CE28" s="420"/>
      <c r="CF28" s="420"/>
      <c r="CG28" s="420"/>
      <c r="CH28" s="420"/>
      <c r="CI28" s="420"/>
      <c r="CJ28" s="420"/>
      <c r="CK28" s="420"/>
      <c r="CL28" s="420"/>
      <c r="CM28" s="420"/>
      <c r="CN28" s="420"/>
      <c r="CO28" s="420"/>
      <c r="CP28" s="420"/>
      <c r="CQ28" s="420"/>
      <c r="CR28" s="420"/>
      <c r="CS28" s="421"/>
      <c r="CT28" s="392"/>
      <c r="CU28" s="393"/>
      <c r="CV28" s="393"/>
      <c r="CW28" s="393"/>
      <c r="CX28" s="393"/>
      <c r="CY28" s="393"/>
      <c r="CZ28" s="393"/>
      <c r="DA28" s="394"/>
      <c r="DB28" s="392"/>
      <c r="DC28" s="393"/>
      <c r="DD28" s="393"/>
      <c r="DE28" s="393"/>
      <c r="DF28" s="393"/>
      <c r="DG28" s="393"/>
      <c r="DH28" s="393"/>
      <c r="DI28" s="394"/>
    </row>
    <row r="29" spans="1:113" ht="18.75" customHeight="1" x14ac:dyDescent="0.15">
      <c r="A29" s="178"/>
      <c r="B29" s="438"/>
      <c r="C29" s="439"/>
      <c r="D29" s="440"/>
      <c r="E29" s="395" t="s">
        <v>193</v>
      </c>
      <c r="F29" s="396"/>
      <c r="G29" s="396"/>
      <c r="H29" s="396"/>
      <c r="I29" s="396"/>
      <c r="J29" s="396"/>
      <c r="K29" s="397"/>
      <c r="L29" s="398">
        <v>8</v>
      </c>
      <c r="M29" s="399"/>
      <c r="N29" s="399"/>
      <c r="O29" s="399"/>
      <c r="P29" s="400"/>
      <c r="Q29" s="398">
        <v>2030</v>
      </c>
      <c r="R29" s="399"/>
      <c r="S29" s="399"/>
      <c r="T29" s="399"/>
      <c r="U29" s="399"/>
      <c r="V29" s="400"/>
      <c r="W29" s="458"/>
      <c r="X29" s="459"/>
      <c r="Y29" s="460"/>
      <c r="Z29" s="395" t="s">
        <v>194</v>
      </c>
      <c r="AA29" s="396"/>
      <c r="AB29" s="396"/>
      <c r="AC29" s="396"/>
      <c r="AD29" s="396"/>
      <c r="AE29" s="396"/>
      <c r="AF29" s="396"/>
      <c r="AG29" s="397"/>
      <c r="AH29" s="398">
        <v>77</v>
      </c>
      <c r="AI29" s="399"/>
      <c r="AJ29" s="399"/>
      <c r="AK29" s="399"/>
      <c r="AL29" s="400"/>
      <c r="AM29" s="398">
        <v>209011</v>
      </c>
      <c r="AN29" s="399"/>
      <c r="AO29" s="399"/>
      <c r="AP29" s="399"/>
      <c r="AQ29" s="399"/>
      <c r="AR29" s="400"/>
      <c r="AS29" s="398">
        <v>2714</v>
      </c>
      <c r="AT29" s="399"/>
      <c r="AU29" s="399"/>
      <c r="AV29" s="399"/>
      <c r="AW29" s="399"/>
      <c r="AX29" s="401"/>
      <c r="AY29" s="408"/>
      <c r="AZ29" s="409"/>
      <c r="BA29" s="409"/>
      <c r="BB29" s="410"/>
      <c r="BC29" s="402" t="s">
        <v>195</v>
      </c>
      <c r="BD29" s="403"/>
      <c r="BE29" s="403"/>
      <c r="BF29" s="403"/>
      <c r="BG29" s="403"/>
      <c r="BH29" s="403"/>
      <c r="BI29" s="403"/>
      <c r="BJ29" s="403"/>
      <c r="BK29" s="403"/>
      <c r="BL29" s="403"/>
      <c r="BM29" s="404"/>
      <c r="BN29" s="422">
        <v>36647</v>
      </c>
      <c r="BO29" s="423"/>
      <c r="BP29" s="423"/>
      <c r="BQ29" s="423"/>
      <c r="BR29" s="423"/>
      <c r="BS29" s="423"/>
      <c r="BT29" s="423"/>
      <c r="BU29" s="424"/>
      <c r="BV29" s="422">
        <v>10006</v>
      </c>
      <c r="BW29" s="423"/>
      <c r="BX29" s="423"/>
      <c r="BY29" s="423"/>
      <c r="BZ29" s="423"/>
      <c r="CA29" s="423"/>
      <c r="CB29" s="423"/>
      <c r="CC29" s="424"/>
      <c r="CD29" s="193"/>
      <c r="CE29" s="420"/>
      <c r="CF29" s="420"/>
      <c r="CG29" s="420"/>
      <c r="CH29" s="420"/>
      <c r="CI29" s="420"/>
      <c r="CJ29" s="420"/>
      <c r="CK29" s="420"/>
      <c r="CL29" s="420"/>
      <c r="CM29" s="420"/>
      <c r="CN29" s="420"/>
      <c r="CO29" s="420"/>
      <c r="CP29" s="420"/>
      <c r="CQ29" s="420"/>
      <c r="CR29" s="420"/>
      <c r="CS29" s="421"/>
      <c r="CT29" s="392"/>
      <c r="CU29" s="393"/>
      <c r="CV29" s="393"/>
      <c r="CW29" s="393"/>
      <c r="CX29" s="393"/>
      <c r="CY29" s="393"/>
      <c r="CZ29" s="393"/>
      <c r="DA29" s="394"/>
      <c r="DB29" s="392"/>
      <c r="DC29" s="393"/>
      <c r="DD29" s="393"/>
      <c r="DE29" s="393"/>
      <c r="DF29" s="393"/>
      <c r="DG29" s="393"/>
      <c r="DH29" s="393"/>
      <c r="DI29" s="394"/>
    </row>
    <row r="30" spans="1:113" ht="18.75" customHeight="1" thickBot="1" x14ac:dyDescent="0.2">
      <c r="A30" s="178"/>
      <c r="B30" s="441"/>
      <c r="C30" s="442"/>
      <c r="D30" s="443"/>
      <c r="E30" s="377"/>
      <c r="F30" s="378"/>
      <c r="G30" s="378"/>
      <c r="H30" s="378"/>
      <c r="I30" s="378"/>
      <c r="J30" s="378"/>
      <c r="K30" s="379"/>
      <c r="L30" s="380"/>
      <c r="M30" s="381"/>
      <c r="N30" s="381"/>
      <c r="O30" s="381"/>
      <c r="P30" s="382"/>
      <c r="Q30" s="380"/>
      <c r="R30" s="381"/>
      <c r="S30" s="381"/>
      <c r="T30" s="381"/>
      <c r="U30" s="381"/>
      <c r="V30" s="382"/>
      <c r="W30" s="383" t="s">
        <v>196</v>
      </c>
      <c r="X30" s="384"/>
      <c r="Y30" s="384"/>
      <c r="Z30" s="384"/>
      <c r="AA30" s="384"/>
      <c r="AB30" s="384"/>
      <c r="AC30" s="384"/>
      <c r="AD30" s="384"/>
      <c r="AE30" s="384"/>
      <c r="AF30" s="384"/>
      <c r="AG30" s="385"/>
      <c r="AH30" s="386">
        <v>96.4</v>
      </c>
      <c r="AI30" s="387"/>
      <c r="AJ30" s="387"/>
      <c r="AK30" s="387"/>
      <c r="AL30" s="387"/>
      <c r="AM30" s="387"/>
      <c r="AN30" s="387"/>
      <c r="AO30" s="387"/>
      <c r="AP30" s="387"/>
      <c r="AQ30" s="387"/>
      <c r="AR30" s="387"/>
      <c r="AS30" s="387"/>
      <c r="AT30" s="387"/>
      <c r="AU30" s="387"/>
      <c r="AV30" s="387"/>
      <c r="AW30" s="387"/>
      <c r="AX30" s="388"/>
      <c r="AY30" s="411"/>
      <c r="AZ30" s="412"/>
      <c r="BA30" s="412"/>
      <c r="BB30" s="413"/>
      <c r="BC30" s="389" t="s">
        <v>50</v>
      </c>
      <c r="BD30" s="390"/>
      <c r="BE30" s="390"/>
      <c r="BF30" s="390"/>
      <c r="BG30" s="390"/>
      <c r="BH30" s="390"/>
      <c r="BI30" s="390"/>
      <c r="BJ30" s="390"/>
      <c r="BK30" s="390"/>
      <c r="BL30" s="390"/>
      <c r="BM30" s="391"/>
      <c r="BN30" s="425">
        <v>2550155</v>
      </c>
      <c r="BO30" s="426"/>
      <c r="BP30" s="426"/>
      <c r="BQ30" s="426"/>
      <c r="BR30" s="426"/>
      <c r="BS30" s="426"/>
      <c r="BT30" s="426"/>
      <c r="BU30" s="427"/>
      <c r="BV30" s="425">
        <v>2469267</v>
      </c>
      <c r="BW30" s="426"/>
      <c r="BX30" s="426"/>
      <c r="BY30" s="426"/>
      <c r="BZ30" s="426"/>
      <c r="CA30" s="426"/>
      <c r="CB30" s="426"/>
      <c r="CC30" s="42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5" t="s">
        <v>197</v>
      </c>
      <c r="D32" s="375"/>
      <c r="E32" s="375"/>
      <c r="F32" s="375"/>
      <c r="G32" s="375"/>
      <c r="H32" s="375"/>
      <c r="I32" s="375"/>
      <c r="J32" s="375"/>
      <c r="K32" s="375"/>
      <c r="L32" s="375"/>
      <c r="M32" s="375"/>
      <c r="N32" s="375"/>
      <c r="O32" s="375"/>
      <c r="P32" s="375"/>
      <c r="Q32" s="375"/>
      <c r="R32" s="375"/>
      <c r="S32" s="375"/>
      <c r="U32" s="376" t="s">
        <v>198</v>
      </c>
      <c r="V32" s="376"/>
      <c r="W32" s="376"/>
      <c r="X32" s="376"/>
      <c r="Y32" s="376"/>
      <c r="Z32" s="376"/>
      <c r="AA32" s="376"/>
      <c r="AB32" s="376"/>
      <c r="AC32" s="376"/>
      <c r="AD32" s="376"/>
      <c r="AE32" s="376"/>
      <c r="AF32" s="376"/>
      <c r="AG32" s="376"/>
      <c r="AH32" s="376"/>
      <c r="AI32" s="376"/>
      <c r="AJ32" s="376"/>
      <c r="AK32" s="376"/>
      <c r="AM32" s="376" t="s">
        <v>199</v>
      </c>
      <c r="AN32" s="376"/>
      <c r="AO32" s="376"/>
      <c r="AP32" s="376"/>
      <c r="AQ32" s="376"/>
      <c r="AR32" s="376"/>
      <c r="AS32" s="376"/>
      <c r="AT32" s="376"/>
      <c r="AU32" s="376"/>
      <c r="AV32" s="376"/>
      <c r="AW32" s="376"/>
      <c r="AX32" s="376"/>
      <c r="AY32" s="376"/>
      <c r="AZ32" s="376"/>
      <c r="BA32" s="376"/>
      <c r="BB32" s="376"/>
      <c r="BC32" s="376"/>
      <c r="BE32" s="376" t="s">
        <v>200</v>
      </c>
      <c r="BF32" s="376"/>
      <c r="BG32" s="376"/>
      <c r="BH32" s="376"/>
      <c r="BI32" s="376"/>
      <c r="BJ32" s="376"/>
      <c r="BK32" s="376"/>
      <c r="BL32" s="376"/>
      <c r="BM32" s="376"/>
      <c r="BN32" s="376"/>
      <c r="BO32" s="376"/>
      <c r="BP32" s="376"/>
      <c r="BQ32" s="376"/>
      <c r="BR32" s="376"/>
      <c r="BS32" s="376"/>
      <c r="BT32" s="376"/>
      <c r="BU32" s="376"/>
      <c r="BW32" s="376" t="s">
        <v>201</v>
      </c>
      <c r="BX32" s="376"/>
      <c r="BY32" s="376"/>
      <c r="BZ32" s="376"/>
      <c r="CA32" s="376"/>
      <c r="CB32" s="376"/>
      <c r="CC32" s="376"/>
      <c r="CD32" s="376"/>
      <c r="CE32" s="376"/>
      <c r="CF32" s="376"/>
      <c r="CG32" s="376"/>
      <c r="CH32" s="376"/>
      <c r="CI32" s="376"/>
      <c r="CJ32" s="376"/>
      <c r="CK32" s="376"/>
      <c r="CL32" s="376"/>
      <c r="CM32" s="376"/>
      <c r="CO32" s="376" t="s">
        <v>202</v>
      </c>
      <c r="CP32" s="376"/>
      <c r="CQ32" s="376"/>
      <c r="CR32" s="376"/>
      <c r="CS32" s="376"/>
      <c r="CT32" s="376"/>
      <c r="CU32" s="376"/>
      <c r="CV32" s="376"/>
      <c r="CW32" s="376"/>
      <c r="CX32" s="376"/>
      <c r="CY32" s="376"/>
      <c r="CZ32" s="376"/>
      <c r="DA32" s="376"/>
      <c r="DB32" s="376"/>
      <c r="DC32" s="376"/>
      <c r="DD32" s="376"/>
      <c r="DE32" s="376"/>
      <c r="DI32" s="201"/>
    </row>
    <row r="33" spans="1:113" ht="13.5" customHeight="1" x14ac:dyDescent="0.15">
      <c r="A33" s="178"/>
      <c r="B33" s="202"/>
      <c r="C33" s="374" t="s">
        <v>203</v>
      </c>
      <c r="D33" s="374"/>
      <c r="E33" s="373" t="s">
        <v>204</v>
      </c>
      <c r="F33" s="373"/>
      <c r="G33" s="373"/>
      <c r="H33" s="373"/>
      <c r="I33" s="373"/>
      <c r="J33" s="373"/>
      <c r="K33" s="373"/>
      <c r="L33" s="373"/>
      <c r="M33" s="373"/>
      <c r="N33" s="373"/>
      <c r="O33" s="373"/>
      <c r="P33" s="373"/>
      <c r="Q33" s="373"/>
      <c r="R33" s="373"/>
      <c r="S33" s="373"/>
      <c r="T33" s="203"/>
      <c r="U33" s="374" t="s">
        <v>203</v>
      </c>
      <c r="V33" s="374"/>
      <c r="W33" s="373" t="s">
        <v>204</v>
      </c>
      <c r="X33" s="373"/>
      <c r="Y33" s="373"/>
      <c r="Z33" s="373"/>
      <c r="AA33" s="373"/>
      <c r="AB33" s="373"/>
      <c r="AC33" s="373"/>
      <c r="AD33" s="373"/>
      <c r="AE33" s="373"/>
      <c r="AF33" s="373"/>
      <c r="AG33" s="373"/>
      <c r="AH33" s="373"/>
      <c r="AI33" s="373"/>
      <c r="AJ33" s="373"/>
      <c r="AK33" s="373"/>
      <c r="AL33" s="203"/>
      <c r="AM33" s="374" t="s">
        <v>205</v>
      </c>
      <c r="AN33" s="374"/>
      <c r="AO33" s="373" t="s">
        <v>204</v>
      </c>
      <c r="AP33" s="373"/>
      <c r="AQ33" s="373"/>
      <c r="AR33" s="373"/>
      <c r="AS33" s="373"/>
      <c r="AT33" s="373"/>
      <c r="AU33" s="373"/>
      <c r="AV33" s="373"/>
      <c r="AW33" s="373"/>
      <c r="AX33" s="373"/>
      <c r="AY33" s="373"/>
      <c r="AZ33" s="373"/>
      <c r="BA33" s="373"/>
      <c r="BB33" s="373"/>
      <c r="BC33" s="373"/>
      <c r="BD33" s="204"/>
      <c r="BE33" s="373" t="s">
        <v>206</v>
      </c>
      <c r="BF33" s="373"/>
      <c r="BG33" s="373" t="s">
        <v>207</v>
      </c>
      <c r="BH33" s="373"/>
      <c r="BI33" s="373"/>
      <c r="BJ33" s="373"/>
      <c r="BK33" s="373"/>
      <c r="BL33" s="373"/>
      <c r="BM33" s="373"/>
      <c r="BN33" s="373"/>
      <c r="BO33" s="373"/>
      <c r="BP33" s="373"/>
      <c r="BQ33" s="373"/>
      <c r="BR33" s="373"/>
      <c r="BS33" s="373"/>
      <c r="BT33" s="373"/>
      <c r="BU33" s="373"/>
      <c r="BV33" s="204"/>
      <c r="BW33" s="374" t="s">
        <v>206</v>
      </c>
      <c r="BX33" s="374"/>
      <c r="BY33" s="373" t="s">
        <v>208</v>
      </c>
      <c r="BZ33" s="373"/>
      <c r="CA33" s="373"/>
      <c r="CB33" s="373"/>
      <c r="CC33" s="373"/>
      <c r="CD33" s="373"/>
      <c r="CE33" s="373"/>
      <c r="CF33" s="373"/>
      <c r="CG33" s="373"/>
      <c r="CH33" s="373"/>
      <c r="CI33" s="373"/>
      <c r="CJ33" s="373"/>
      <c r="CK33" s="373"/>
      <c r="CL33" s="373"/>
      <c r="CM33" s="373"/>
      <c r="CN33" s="203"/>
      <c r="CO33" s="374" t="s">
        <v>203</v>
      </c>
      <c r="CP33" s="374"/>
      <c r="CQ33" s="373" t="s">
        <v>209</v>
      </c>
      <c r="CR33" s="373"/>
      <c r="CS33" s="373"/>
      <c r="CT33" s="373"/>
      <c r="CU33" s="373"/>
      <c r="CV33" s="373"/>
      <c r="CW33" s="373"/>
      <c r="CX33" s="373"/>
      <c r="CY33" s="373"/>
      <c r="CZ33" s="373"/>
      <c r="DA33" s="373"/>
      <c r="DB33" s="373"/>
      <c r="DC33" s="373"/>
      <c r="DD33" s="373"/>
      <c r="DE33" s="373"/>
      <c r="DF33" s="203"/>
      <c r="DG33" s="372" t="s">
        <v>210</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f>IF(AO34="","",MAX(C34:D43,U34:V43)+1)</f>
        <v>4</v>
      </c>
      <c r="AN34" s="370"/>
      <c r="AO34" s="371" t="str">
        <f>IF('各会計、関係団体の財政状況及び健全化判断比率'!B30="","",'各会計、関係団体の財政状況及び健全化判断比率'!B30)</f>
        <v>工業用水道事業会計</v>
      </c>
      <c r="AP34" s="371"/>
      <c r="AQ34" s="371"/>
      <c r="AR34" s="371"/>
      <c r="AS34" s="371"/>
      <c r="AT34" s="371"/>
      <c r="AU34" s="371"/>
      <c r="AV34" s="371"/>
      <c r="AW34" s="371"/>
      <c r="AX34" s="371"/>
      <c r="AY34" s="371"/>
      <c r="AZ34" s="371"/>
      <c r="BA34" s="371"/>
      <c r="BB34" s="371"/>
      <c r="BC34" s="371"/>
      <c r="BD34" s="178"/>
      <c r="BE34" s="370">
        <f>IF(BG34="","",MAX(C34:D43,U34:V43,AM34:AN43)+1)</f>
        <v>5</v>
      </c>
      <c r="BF34" s="370"/>
      <c r="BG34" s="371" t="str">
        <f>IF('各会計、関係団体の財政状況及び健全化判断比率'!B31="","",'各会計、関係団体の財政状況及び健全化判断比率'!B31)</f>
        <v>簡易水道事業特別会計</v>
      </c>
      <c r="BH34" s="371"/>
      <c r="BI34" s="371"/>
      <c r="BJ34" s="371"/>
      <c r="BK34" s="371"/>
      <c r="BL34" s="371"/>
      <c r="BM34" s="371"/>
      <c r="BN34" s="371"/>
      <c r="BO34" s="371"/>
      <c r="BP34" s="371"/>
      <c r="BQ34" s="371"/>
      <c r="BR34" s="371"/>
      <c r="BS34" s="371"/>
      <c r="BT34" s="371"/>
      <c r="BU34" s="371"/>
      <c r="BV34" s="178"/>
      <c r="BW34" s="370">
        <f>IF(BY34="","",MAX(C34:D43,U34:V43,AM34:AN43,BE34:BF43)+1)</f>
        <v>7</v>
      </c>
      <c r="BX34" s="370"/>
      <c r="BY34" s="371" t="str">
        <f>IF('各会計、関係団体の財政状況及び健全化判断比率'!B68="","",'各会計、関係団体の財政状況及び健全化判断比率'!B68)</f>
        <v>国頭地区行政事務組合</v>
      </c>
      <c r="BZ34" s="371"/>
      <c r="CA34" s="371"/>
      <c r="CB34" s="371"/>
      <c r="CC34" s="371"/>
      <c r="CD34" s="371"/>
      <c r="CE34" s="371"/>
      <c r="CF34" s="371"/>
      <c r="CG34" s="371"/>
      <c r="CH34" s="371"/>
      <c r="CI34" s="371"/>
      <c r="CJ34" s="371"/>
      <c r="CK34" s="371"/>
      <c r="CL34" s="371"/>
      <c r="CM34" s="371"/>
      <c r="CN34" s="178"/>
      <c r="CO34" s="370" t="str">
        <f>IF(CQ34="","",MAX(C34:D43,U34:V43,AM34:AN43,BE34:BF43,BW34:BX43)+1)</f>
        <v/>
      </c>
      <c r="CP34" s="370"/>
      <c r="CQ34" s="371" t="str">
        <f>IF('各会計、関係団体の財政状況及び健全化判断比率'!BS7="","",'各会計、関係団体の財政状況及び健全化判断比率'!BS7)</f>
        <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後期高齢者医療特別会計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f t="shared" ref="BE35:BE43" si="1">IF(BG35="","",BE34+1)</f>
        <v>6</v>
      </c>
      <c r="BF35" s="370"/>
      <c r="BG35" s="371" t="str">
        <f>IF('各会計、関係団体の財政状況及び健全化判断比率'!B32="","",'各会計、関係団体の財政状況及び健全化判断比率'!B32)</f>
        <v>公共下水道事業特別会計</v>
      </c>
      <c r="BH35" s="371"/>
      <c r="BI35" s="371"/>
      <c r="BJ35" s="371"/>
      <c r="BK35" s="371"/>
      <c r="BL35" s="371"/>
      <c r="BM35" s="371"/>
      <c r="BN35" s="371"/>
      <c r="BO35" s="371"/>
      <c r="BP35" s="371"/>
      <c r="BQ35" s="371"/>
      <c r="BR35" s="371"/>
      <c r="BS35" s="371"/>
      <c r="BT35" s="371"/>
      <c r="BU35" s="371"/>
      <c r="BV35" s="178"/>
      <c r="BW35" s="370">
        <f t="shared" ref="BW35:BW43" si="2">IF(BY35="","",BW34+1)</f>
        <v>8</v>
      </c>
      <c r="BX35" s="370"/>
      <c r="BY35" s="371" t="str">
        <f>IF('各会計、関係団体の財政状況及び健全化判断比率'!B69="","",'各会計、関係団体の財政状況及び健全化判断比率'!B69)</f>
        <v>北部広域市町村圏事務組合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t="str">
        <f t="shared" ref="U36:U43" si="4">IF(W36="","",U35+1)</f>
        <v/>
      </c>
      <c r="V36" s="370"/>
      <c r="W36" s="371"/>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9</v>
      </c>
      <c r="BX36" s="370"/>
      <c r="BY36" s="371" t="str">
        <f>IF('各会計、関係団体の財政状況及び健全化判断比率'!B70="","",'各会計、関係団体の財政状況及び健全化判断比率'!B70)</f>
        <v>沖縄県市町村総合事務組合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10</v>
      </c>
      <c r="BX37" s="370"/>
      <c r="BY37" s="371" t="str">
        <f>IF('各会計、関係団体の財政状況及び健全化判断比率'!B71="","",'各会計、関係団体の財政状況及び健全化判断比率'!B71)</f>
        <v>沖縄県市町村自治会館管理組合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11</v>
      </c>
      <c r="BX38" s="370"/>
      <c r="BY38" s="371" t="str">
        <f>IF('各会計、関係団体の財政状況及び健全化判断比率'!B72="","",'各会計、関係団体の財政状況及び健全化判断比率'!B72)</f>
        <v>沖縄県町村交通災害共済組合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12</v>
      </c>
      <c r="BX39" s="370"/>
      <c r="BY39" s="371" t="str">
        <f>IF('各会計、関係団体の財政状況及び健全化判断比率'!B73="","",'各会計、関係団体の財政状況及び健全化判断比率'!B73)</f>
        <v>沖縄県介護保険広域連合(一般会計)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13</v>
      </c>
      <c r="BX40" s="370"/>
      <c r="BY40" s="371" t="str">
        <f>IF('各会計、関係団体の財政状況及び健全化判断比率'!B74="","",'各会計、関係団体の財政状況及び健全化判断比率'!B74)</f>
        <v>沖縄県介護保険広域連合(特別会計)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14</v>
      </c>
      <c r="BX41" s="370"/>
      <c r="BY41" s="371" t="str">
        <f>IF('各会計、関係団体の財政状況及び健全化判断比率'!B75="","",'各会計、関係団体の財政状況及び健全化判断比率'!B75)</f>
        <v>沖縄県後期高齢者医療広域連合(一般会計)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15</v>
      </c>
      <c r="BX42" s="370"/>
      <c r="BY42" s="371" t="str">
        <f>IF('各会計、関係団体の財政状況及び健全化判断比率'!B76="","",'各会計、関係団体の財政状況及び健全化判断比率'!B76)</f>
        <v>沖縄県後期高齢者医療広域連合(特別会計)</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211</v>
      </c>
      <c r="E46" s="367" t="s">
        <v>212</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213</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214</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215</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216</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217</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218</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row r="54" spans="5:113" x14ac:dyDescent="0.15"/>
    <row r="55" spans="5:113" x14ac:dyDescent="0.15"/>
    <row r="56" spans="5:113" x14ac:dyDescent="0.15"/>
  </sheetData>
  <sheetProtection algorithmName="SHA-512" hashValue="Ormj0oKvN9JRHtE2nR8iqyURV3NCDBMyfDWFSe9Uq/5oyzAy32V41G7j3em+d/w1KRCPFl2eGhkN6cweNIXwew==" saltValue="eFngJL9QWaNgt6odJwYWO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FF0000"/>
    <pageSetUpPr fitToPage="1"/>
  </sheetPr>
  <dimension ref="A1:P45"/>
  <sheetViews>
    <sheetView showGridLines="0" zoomScale="60" zoomScaleNormal="6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79" t="s">
        <v>561</v>
      </c>
      <c r="D34" s="1179"/>
      <c r="E34" s="1180"/>
      <c r="F34" s="32">
        <v>12.08</v>
      </c>
      <c r="G34" s="33">
        <v>11.58</v>
      </c>
      <c r="H34" s="33">
        <v>12.77</v>
      </c>
      <c r="I34" s="33">
        <v>10.89</v>
      </c>
      <c r="J34" s="34">
        <v>17</v>
      </c>
      <c r="K34" s="22"/>
      <c r="L34" s="22"/>
      <c r="M34" s="22"/>
      <c r="N34" s="22"/>
      <c r="O34" s="22"/>
      <c r="P34" s="22"/>
    </row>
    <row r="35" spans="1:16" ht="39" customHeight="1" x14ac:dyDescent="0.15">
      <c r="A35" s="22"/>
      <c r="B35" s="35"/>
      <c r="C35" s="1173" t="s">
        <v>562</v>
      </c>
      <c r="D35" s="1174"/>
      <c r="E35" s="1175"/>
      <c r="F35" s="36">
        <v>2.74</v>
      </c>
      <c r="G35" s="37">
        <v>2.91</v>
      </c>
      <c r="H35" s="37">
        <v>2.25</v>
      </c>
      <c r="I35" s="37">
        <v>2.54</v>
      </c>
      <c r="J35" s="38">
        <v>3.58</v>
      </c>
      <c r="K35" s="22"/>
      <c r="L35" s="22"/>
      <c r="M35" s="22"/>
      <c r="N35" s="22"/>
      <c r="O35" s="22"/>
      <c r="P35" s="22"/>
    </row>
    <row r="36" spans="1:16" ht="39" customHeight="1" x14ac:dyDescent="0.15">
      <c r="A36" s="22"/>
      <c r="B36" s="35"/>
      <c r="C36" s="1173" t="s">
        <v>563</v>
      </c>
      <c r="D36" s="1174"/>
      <c r="E36" s="1175"/>
      <c r="F36" s="36">
        <v>0.48</v>
      </c>
      <c r="G36" s="37">
        <v>0.6</v>
      </c>
      <c r="H36" s="37">
        <v>0.66</v>
      </c>
      <c r="I36" s="37">
        <v>0.71</v>
      </c>
      <c r="J36" s="38">
        <v>0.68</v>
      </c>
      <c r="K36" s="22"/>
      <c r="L36" s="22"/>
      <c r="M36" s="22"/>
      <c r="N36" s="22"/>
      <c r="O36" s="22"/>
      <c r="P36" s="22"/>
    </row>
    <row r="37" spans="1:16" ht="39" customHeight="1" x14ac:dyDescent="0.15">
      <c r="A37" s="22"/>
      <c r="B37" s="35"/>
      <c r="C37" s="1173" t="s">
        <v>564</v>
      </c>
      <c r="D37" s="1174"/>
      <c r="E37" s="1175"/>
      <c r="F37" s="36">
        <v>0.46</v>
      </c>
      <c r="G37" s="37">
        <v>0.76</v>
      </c>
      <c r="H37" s="37">
        <v>0.44</v>
      </c>
      <c r="I37" s="37">
        <v>0.95</v>
      </c>
      <c r="J37" s="38">
        <v>0.45</v>
      </c>
      <c r="K37" s="22"/>
      <c r="L37" s="22"/>
      <c r="M37" s="22"/>
      <c r="N37" s="22"/>
      <c r="O37" s="22"/>
      <c r="P37" s="22"/>
    </row>
    <row r="38" spans="1:16" ht="39" customHeight="1" x14ac:dyDescent="0.15">
      <c r="A38" s="22"/>
      <c r="B38" s="35"/>
      <c r="C38" s="1173" t="s">
        <v>565</v>
      </c>
      <c r="D38" s="1174"/>
      <c r="E38" s="1175"/>
      <c r="F38" s="36">
        <v>0.19</v>
      </c>
      <c r="G38" s="37">
        <v>0.37</v>
      </c>
      <c r="H38" s="37">
        <v>0.05</v>
      </c>
      <c r="I38" s="37">
        <v>0.4</v>
      </c>
      <c r="J38" s="38">
        <v>0.26</v>
      </c>
      <c r="K38" s="22"/>
      <c r="L38" s="22"/>
      <c r="M38" s="22"/>
      <c r="N38" s="22"/>
      <c r="O38" s="22"/>
      <c r="P38" s="22"/>
    </row>
    <row r="39" spans="1:16" ht="39" customHeight="1" x14ac:dyDescent="0.15">
      <c r="A39" s="22"/>
      <c r="B39" s="35"/>
      <c r="C39" s="1173" t="s">
        <v>566</v>
      </c>
      <c r="D39" s="1174"/>
      <c r="E39" s="1175"/>
      <c r="F39" s="36">
        <v>0.02</v>
      </c>
      <c r="G39" s="37">
        <v>0.02</v>
      </c>
      <c r="H39" s="37">
        <v>0.02</v>
      </c>
      <c r="I39" s="37">
        <v>0.01</v>
      </c>
      <c r="J39" s="38">
        <v>0.16</v>
      </c>
      <c r="K39" s="22"/>
      <c r="L39" s="22"/>
      <c r="M39" s="22"/>
      <c r="N39" s="22"/>
      <c r="O39" s="22"/>
      <c r="P39" s="22"/>
    </row>
    <row r="40" spans="1:16" ht="39" customHeight="1" x14ac:dyDescent="0.15">
      <c r="A40" s="22"/>
      <c r="B40" s="35"/>
      <c r="C40" s="1173"/>
      <c r="D40" s="1174"/>
      <c r="E40" s="1175"/>
      <c r="F40" s="36"/>
      <c r="G40" s="37"/>
      <c r="H40" s="37"/>
      <c r="I40" s="37"/>
      <c r="J40" s="38"/>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567</v>
      </c>
      <c r="D42" s="1174"/>
      <c r="E42" s="1175"/>
      <c r="F42" s="36" t="s">
        <v>513</v>
      </c>
      <c r="G42" s="37" t="s">
        <v>513</v>
      </c>
      <c r="H42" s="37" t="s">
        <v>513</v>
      </c>
      <c r="I42" s="37" t="s">
        <v>513</v>
      </c>
      <c r="J42" s="38" t="s">
        <v>513</v>
      </c>
      <c r="K42" s="22"/>
      <c r="L42" s="22"/>
      <c r="M42" s="22"/>
      <c r="N42" s="22"/>
      <c r="O42" s="22"/>
      <c r="P42" s="22"/>
    </row>
    <row r="43" spans="1:16" ht="39" customHeight="1" thickBot="1" x14ac:dyDescent="0.2">
      <c r="A43" s="22"/>
      <c r="B43" s="40"/>
      <c r="C43" s="1176" t="s">
        <v>568</v>
      </c>
      <c r="D43" s="1177"/>
      <c r="E43" s="1178"/>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5AbJCr8jK6bwJyLQ2XH3V6/ZYfdPmTWYG1S+juNUI7DDq8Tb325/kA0eJTxjKsh4mGxD2OTCq0u5rgPRfYsuog==" saltValue="qZbRB6zMofBA+/EWitPl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0000"/>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290</v>
      </c>
      <c r="L45" s="60">
        <v>339</v>
      </c>
      <c r="M45" s="60">
        <v>383</v>
      </c>
      <c r="N45" s="60">
        <v>486</v>
      </c>
      <c r="O45" s="61">
        <v>491</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513</v>
      </c>
      <c r="L46" s="64" t="s">
        <v>513</v>
      </c>
      <c r="M46" s="64" t="s">
        <v>513</v>
      </c>
      <c r="N46" s="64" t="s">
        <v>513</v>
      </c>
      <c r="O46" s="65" t="s">
        <v>513</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513</v>
      </c>
      <c r="L47" s="64" t="s">
        <v>513</v>
      </c>
      <c r="M47" s="64" t="s">
        <v>513</v>
      </c>
      <c r="N47" s="64" t="s">
        <v>513</v>
      </c>
      <c r="O47" s="65" t="s">
        <v>513</v>
      </c>
      <c r="P47" s="48"/>
      <c r="Q47" s="48"/>
      <c r="R47" s="48"/>
      <c r="S47" s="48"/>
      <c r="T47" s="48"/>
      <c r="U47" s="48"/>
    </row>
    <row r="48" spans="1:21" ht="30.75" customHeight="1" x14ac:dyDescent="0.15">
      <c r="A48" s="48"/>
      <c r="B48" s="1201"/>
      <c r="C48" s="1202"/>
      <c r="D48" s="62"/>
      <c r="E48" s="1183" t="s">
        <v>15</v>
      </c>
      <c r="F48" s="1183"/>
      <c r="G48" s="1183"/>
      <c r="H48" s="1183"/>
      <c r="I48" s="1183"/>
      <c r="J48" s="1184"/>
      <c r="K48" s="63">
        <v>36</v>
      </c>
      <c r="L48" s="64">
        <v>50</v>
      </c>
      <c r="M48" s="64">
        <v>31</v>
      </c>
      <c r="N48" s="64">
        <v>36</v>
      </c>
      <c r="O48" s="65">
        <v>31</v>
      </c>
      <c r="P48" s="48"/>
      <c r="Q48" s="48"/>
      <c r="R48" s="48"/>
      <c r="S48" s="48"/>
      <c r="T48" s="48"/>
      <c r="U48" s="48"/>
    </row>
    <row r="49" spans="1:21" ht="30.75" customHeight="1" x14ac:dyDescent="0.15">
      <c r="A49" s="48"/>
      <c r="B49" s="1201"/>
      <c r="C49" s="1202"/>
      <c r="D49" s="62"/>
      <c r="E49" s="1183" t="s">
        <v>16</v>
      </c>
      <c r="F49" s="1183"/>
      <c r="G49" s="1183"/>
      <c r="H49" s="1183"/>
      <c r="I49" s="1183"/>
      <c r="J49" s="1184"/>
      <c r="K49" s="63">
        <v>36</v>
      </c>
      <c r="L49" s="64">
        <v>39</v>
      </c>
      <c r="M49" s="64">
        <v>41</v>
      </c>
      <c r="N49" s="64">
        <v>28</v>
      </c>
      <c r="O49" s="65">
        <v>14</v>
      </c>
      <c r="P49" s="48"/>
      <c r="Q49" s="48"/>
      <c r="R49" s="48"/>
      <c r="S49" s="48"/>
      <c r="T49" s="48"/>
      <c r="U49" s="48"/>
    </row>
    <row r="50" spans="1:21" ht="30.75" customHeight="1" x14ac:dyDescent="0.15">
      <c r="A50" s="48"/>
      <c r="B50" s="1201"/>
      <c r="C50" s="1202"/>
      <c r="D50" s="62"/>
      <c r="E50" s="1183" t="s">
        <v>17</v>
      </c>
      <c r="F50" s="1183"/>
      <c r="G50" s="1183"/>
      <c r="H50" s="1183"/>
      <c r="I50" s="1183"/>
      <c r="J50" s="1184"/>
      <c r="K50" s="63" t="s">
        <v>513</v>
      </c>
      <c r="L50" s="64" t="s">
        <v>513</v>
      </c>
      <c r="M50" s="64" t="s">
        <v>513</v>
      </c>
      <c r="N50" s="64" t="s">
        <v>513</v>
      </c>
      <c r="O50" s="65" t="s">
        <v>513</v>
      </c>
      <c r="P50" s="48"/>
      <c r="Q50" s="48"/>
      <c r="R50" s="48"/>
      <c r="S50" s="48"/>
      <c r="T50" s="48"/>
      <c r="U50" s="48"/>
    </row>
    <row r="51" spans="1:21" ht="30.75" customHeight="1" x14ac:dyDescent="0.15">
      <c r="A51" s="48"/>
      <c r="B51" s="1203"/>
      <c r="C51" s="1204"/>
      <c r="D51" s="66"/>
      <c r="E51" s="1183" t="s">
        <v>18</v>
      </c>
      <c r="F51" s="1183"/>
      <c r="G51" s="1183"/>
      <c r="H51" s="1183"/>
      <c r="I51" s="1183"/>
      <c r="J51" s="1184"/>
      <c r="K51" s="63">
        <v>0</v>
      </c>
      <c r="L51" s="64">
        <v>0</v>
      </c>
      <c r="M51" s="64">
        <v>0</v>
      </c>
      <c r="N51" s="64">
        <v>0</v>
      </c>
      <c r="O51" s="65">
        <v>0</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270</v>
      </c>
      <c r="L52" s="64">
        <v>305</v>
      </c>
      <c r="M52" s="64">
        <v>327</v>
      </c>
      <c r="N52" s="64">
        <v>392</v>
      </c>
      <c r="O52" s="65">
        <v>388</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92</v>
      </c>
      <c r="L53" s="69">
        <v>123</v>
      </c>
      <c r="M53" s="69">
        <v>128</v>
      </c>
      <c r="N53" s="69">
        <v>158</v>
      </c>
      <c r="O53" s="70">
        <v>148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189" t="s">
        <v>25</v>
      </c>
      <c r="C57" s="1190"/>
      <c r="D57" s="1193" t="s">
        <v>26</v>
      </c>
      <c r="E57" s="1194"/>
      <c r="F57" s="1194"/>
      <c r="G57" s="1194"/>
      <c r="H57" s="1194"/>
      <c r="I57" s="1194"/>
      <c r="J57" s="1195"/>
      <c r="K57" s="83"/>
      <c r="L57" s="84"/>
      <c r="M57" s="84"/>
      <c r="N57" s="84"/>
      <c r="O57" s="85"/>
    </row>
    <row r="58" spans="1:21" ht="31.5" customHeight="1" thickBot="1" x14ac:dyDescent="0.2">
      <c r="B58" s="1191"/>
      <c r="C58" s="1192"/>
      <c r="D58" s="1196" t="s">
        <v>27</v>
      </c>
      <c r="E58" s="1197"/>
      <c r="F58" s="1197"/>
      <c r="G58" s="1197"/>
      <c r="H58" s="1197"/>
      <c r="I58" s="1197"/>
      <c r="J58" s="119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Iv304QMpc2D/kNVhvt146E4UflIYWeb3TEjMAQ7Ek1sJ65XGnmxQVGVNU+0G6l/1BOLYhmeyuIFKbtrObL82w==" saltValue="G60fCIcIxIXSJPVLfRjfu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FF0000"/>
    <pageSetUpPr fitToPage="1"/>
  </sheetPr>
  <dimension ref="B1:M55"/>
  <sheetViews>
    <sheetView showGridLines="0" zoomScale="50" zoomScaleNormal="5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19" t="s">
        <v>30</v>
      </c>
      <c r="C41" s="1220"/>
      <c r="D41" s="102"/>
      <c r="E41" s="1221" t="s">
        <v>31</v>
      </c>
      <c r="F41" s="1221"/>
      <c r="G41" s="1221"/>
      <c r="H41" s="1222"/>
      <c r="I41" s="358">
        <v>4512</v>
      </c>
      <c r="J41" s="359">
        <v>4420</v>
      </c>
      <c r="K41" s="359">
        <v>4769</v>
      </c>
      <c r="L41" s="359">
        <v>4562</v>
      </c>
      <c r="M41" s="360">
        <v>4524</v>
      </c>
    </row>
    <row r="42" spans="2:13" ht="27.75" customHeight="1" x14ac:dyDescent="0.15">
      <c r="B42" s="1209"/>
      <c r="C42" s="1210"/>
      <c r="D42" s="103"/>
      <c r="E42" s="1213" t="s">
        <v>32</v>
      </c>
      <c r="F42" s="1213"/>
      <c r="G42" s="1213"/>
      <c r="H42" s="1214"/>
      <c r="I42" s="361" t="s">
        <v>513</v>
      </c>
      <c r="J42" s="362" t="s">
        <v>513</v>
      </c>
      <c r="K42" s="362" t="s">
        <v>513</v>
      </c>
      <c r="L42" s="362" t="s">
        <v>513</v>
      </c>
      <c r="M42" s="363" t="s">
        <v>513</v>
      </c>
    </row>
    <row r="43" spans="2:13" ht="27.75" customHeight="1" x14ac:dyDescent="0.15">
      <c r="B43" s="1209"/>
      <c r="C43" s="1210"/>
      <c r="D43" s="103"/>
      <c r="E43" s="1213" t="s">
        <v>33</v>
      </c>
      <c r="F43" s="1213"/>
      <c r="G43" s="1213"/>
      <c r="H43" s="1214"/>
      <c r="I43" s="361">
        <v>323</v>
      </c>
      <c r="J43" s="362">
        <v>340</v>
      </c>
      <c r="K43" s="362">
        <v>303</v>
      </c>
      <c r="L43" s="362">
        <v>305</v>
      </c>
      <c r="M43" s="363">
        <v>236</v>
      </c>
    </row>
    <row r="44" spans="2:13" ht="27.75" customHeight="1" x14ac:dyDescent="0.15">
      <c r="B44" s="1209"/>
      <c r="C44" s="1210"/>
      <c r="D44" s="103"/>
      <c r="E44" s="1213" t="s">
        <v>34</v>
      </c>
      <c r="F44" s="1213"/>
      <c r="G44" s="1213"/>
      <c r="H44" s="1214"/>
      <c r="I44" s="361">
        <v>142</v>
      </c>
      <c r="J44" s="362">
        <v>106</v>
      </c>
      <c r="K44" s="362">
        <v>70</v>
      </c>
      <c r="L44" s="362">
        <v>44</v>
      </c>
      <c r="M44" s="363">
        <v>36</v>
      </c>
    </row>
    <row r="45" spans="2:13" ht="27.75" customHeight="1" x14ac:dyDescent="0.15">
      <c r="B45" s="1209"/>
      <c r="C45" s="1210"/>
      <c r="D45" s="103"/>
      <c r="E45" s="1213" t="s">
        <v>35</v>
      </c>
      <c r="F45" s="1213"/>
      <c r="G45" s="1213"/>
      <c r="H45" s="1214"/>
      <c r="I45" s="361">
        <v>140</v>
      </c>
      <c r="J45" s="362">
        <v>73</v>
      </c>
      <c r="K45" s="362">
        <v>297</v>
      </c>
      <c r="L45" s="362" t="s">
        <v>513</v>
      </c>
      <c r="M45" s="363" t="s">
        <v>513</v>
      </c>
    </row>
    <row r="46" spans="2:13" ht="27.75" customHeight="1" x14ac:dyDescent="0.15">
      <c r="B46" s="1209"/>
      <c r="C46" s="1210"/>
      <c r="D46" s="104"/>
      <c r="E46" s="1213" t="s">
        <v>36</v>
      </c>
      <c r="F46" s="1213"/>
      <c r="G46" s="1213"/>
      <c r="H46" s="1214"/>
      <c r="I46" s="361" t="s">
        <v>513</v>
      </c>
      <c r="J46" s="362" t="s">
        <v>513</v>
      </c>
      <c r="K46" s="362" t="s">
        <v>513</v>
      </c>
      <c r="L46" s="362" t="s">
        <v>513</v>
      </c>
      <c r="M46" s="363" t="s">
        <v>513</v>
      </c>
    </row>
    <row r="47" spans="2:13" ht="27.75" customHeight="1" x14ac:dyDescent="0.15">
      <c r="B47" s="1209"/>
      <c r="C47" s="1210"/>
      <c r="D47" s="105"/>
      <c r="E47" s="1223" t="s">
        <v>37</v>
      </c>
      <c r="F47" s="1224"/>
      <c r="G47" s="1224"/>
      <c r="H47" s="1225"/>
      <c r="I47" s="361" t="s">
        <v>513</v>
      </c>
      <c r="J47" s="362" t="s">
        <v>513</v>
      </c>
      <c r="K47" s="362" t="s">
        <v>513</v>
      </c>
      <c r="L47" s="362" t="s">
        <v>513</v>
      </c>
      <c r="M47" s="363" t="s">
        <v>513</v>
      </c>
    </row>
    <row r="48" spans="2:13" ht="27.75" customHeight="1" x14ac:dyDescent="0.15">
      <c r="B48" s="1209"/>
      <c r="C48" s="1210"/>
      <c r="D48" s="103"/>
      <c r="E48" s="1213" t="s">
        <v>38</v>
      </c>
      <c r="F48" s="1213"/>
      <c r="G48" s="1213"/>
      <c r="H48" s="1214"/>
      <c r="I48" s="361" t="s">
        <v>513</v>
      </c>
      <c r="J48" s="362" t="s">
        <v>513</v>
      </c>
      <c r="K48" s="362" t="s">
        <v>513</v>
      </c>
      <c r="L48" s="362" t="s">
        <v>513</v>
      </c>
      <c r="M48" s="363" t="s">
        <v>513</v>
      </c>
    </row>
    <row r="49" spans="2:13" ht="27.75" customHeight="1" x14ac:dyDescent="0.15">
      <c r="B49" s="1211"/>
      <c r="C49" s="1212"/>
      <c r="D49" s="103"/>
      <c r="E49" s="1213" t="s">
        <v>39</v>
      </c>
      <c r="F49" s="1213"/>
      <c r="G49" s="1213"/>
      <c r="H49" s="1214"/>
      <c r="I49" s="361" t="s">
        <v>513</v>
      </c>
      <c r="J49" s="362" t="s">
        <v>513</v>
      </c>
      <c r="K49" s="362" t="s">
        <v>513</v>
      </c>
      <c r="L49" s="362" t="s">
        <v>513</v>
      </c>
      <c r="M49" s="363" t="s">
        <v>513</v>
      </c>
    </row>
    <row r="50" spans="2:13" ht="27.75" customHeight="1" x14ac:dyDescent="0.15">
      <c r="B50" s="1207" t="s">
        <v>40</v>
      </c>
      <c r="C50" s="1208"/>
      <c r="D50" s="106"/>
      <c r="E50" s="1213" t="s">
        <v>41</v>
      </c>
      <c r="F50" s="1213"/>
      <c r="G50" s="1213"/>
      <c r="H50" s="1214"/>
      <c r="I50" s="361">
        <v>2965</v>
      </c>
      <c r="J50" s="362">
        <v>3152</v>
      </c>
      <c r="K50" s="362">
        <v>3275</v>
      </c>
      <c r="L50" s="362">
        <v>3447</v>
      </c>
      <c r="M50" s="363">
        <v>3412</v>
      </c>
    </row>
    <row r="51" spans="2:13" ht="27.75" customHeight="1" x14ac:dyDescent="0.15">
      <c r="B51" s="1209"/>
      <c r="C51" s="1210"/>
      <c r="D51" s="103"/>
      <c r="E51" s="1213" t="s">
        <v>42</v>
      </c>
      <c r="F51" s="1213"/>
      <c r="G51" s="1213"/>
      <c r="H51" s="1214"/>
      <c r="I51" s="361">
        <v>410</v>
      </c>
      <c r="J51" s="362">
        <v>312</v>
      </c>
      <c r="K51" s="362">
        <v>280</v>
      </c>
      <c r="L51" s="362">
        <v>203</v>
      </c>
      <c r="M51" s="363">
        <v>190</v>
      </c>
    </row>
    <row r="52" spans="2:13" ht="27.75" customHeight="1" x14ac:dyDescent="0.15">
      <c r="B52" s="1211"/>
      <c r="C52" s="1212"/>
      <c r="D52" s="103"/>
      <c r="E52" s="1213" t="s">
        <v>43</v>
      </c>
      <c r="F52" s="1213"/>
      <c r="G52" s="1213"/>
      <c r="H52" s="1214"/>
      <c r="I52" s="361">
        <v>3233</v>
      </c>
      <c r="J52" s="362">
        <v>3247</v>
      </c>
      <c r="K52" s="362">
        <v>3486</v>
      </c>
      <c r="L52" s="362">
        <v>3348</v>
      </c>
      <c r="M52" s="363">
        <v>3240</v>
      </c>
    </row>
    <row r="53" spans="2:13" ht="27.75" customHeight="1" thickBot="1" x14ac:dyDescent="0.2">
      <c r="B53" s="1215" t="s">
        <v>44</v>
      </c>
      <c r="C53" s="1216"/>
      <c r="D53" s="107"/>
      <c r="E53" s="1217" t="s">
        <v>45</v>
      </c>
      <c r="F53" s="1217"/>
      <c r="G53" s="1217"/>
      <c r="H53" s="1218"/>
      <c r="I53" s="364">
        <v>-1491</v>
      </c>
      <c r="J53" s="365">
        <v>-1774</v>
      </c>
      <c r="K53" s="365">
        <v>-1604</v>
      </c>
      <c r="L53" s="365">
        <v>-2088</v>
      </c>
      <c r="M53" s="366">
        <v>-2047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JObpaw2K7t+P3Q/rIjGHL4rPtal7/uUlIagSIYllX7sHfzTDCpvU9RtOtBe5S5vMEruDUW8Gh8rPKYcrVMoJNA==" saltValue="ETIx8Vf7urTqDdPNHQIfF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B1:W64"/>
  <sheetViews>
    <sheetView showGridLines="0" zoomScale="50" zoomScaleNormal="5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557</v>
      </c>
      <c r="G54" s="116" t="s">
        <v>558</v>
      </c>
      <c r="H54" s="117" t="s">
        <v>559</v>
      </c>
    </row>
    <row r="55" spans="2:8" ht="52.5" customHeight="1" x14ac:dyDescent="0.15">
      <c r="B55" s="118"/>
      <c r="C55" s="1234" t="s">
        <v>48</v>
      </c>
      <c r="D55" s="1234"/>
      <c r="E55" s="1235"/>
      <c r="F55" s="119">
        <v>904</v>
      </c>
      <c r="G55" s="119">
        <v>961</v>
      </c>
      <c r="H55" s="120">
        <v>820</v>
      </c>
    </row>
    <row r="56" spans="2:8" ht="52.5" customHeight="1" x14ac:dyDescent="0.15">
      <c r="B56" s="121"/>
      <c r="C56" s="1236" t="s">
        <v>49</v>
      </c>
      <c r="D56" s="1236"/>
      <c r="E56" s="1237"/>
      <c r="F56" s="122">
        <v>10</v>
      </c>
      <c r="G56" s="122">
        <v>10</v>
      </c>
      <c r="H56" s="123">
        <v>37</v>
      </c>
    </row>
    <row r="57" spans="2:8" ht="53.25" customHeight="1" x14ac:dyDescent="0.15">
      <c r="B57" s="121"/>
      <c r="C57" s="1238" t="s">
        <v>50</v>
      </c>
      <c r="D57" s="1238"/>
      <c r="E57" s="1239"/>
      <c r="F57" s="124">
        <v>2353</v>
      </c>
      <c r="G57" s="124">
        <v>2469</v>
      </c>
      <c r="H57" s="125">
        <v>2550</v>
      </c>
    </row>
    <row r="58" spans="2:8" ht="45.75" customHeight="1" x14ac:dyDescent="0.15">
      <c r="B58" s="126"/>
      <c r="C58" s="1226" t="s">
        <v>51</v>
      </c>
      <c r="D58" s="1227"/>
      <c r="E58" s="1228"/>
      <c r="F58" s="127"/>
      <c r="G58" s="127"/>
      <c r="H58" s="128"/>
    </row>
    <row r="59" spans="2:8" ht="45.75" customHeight="1" x14ac:dyDescent="0.15">
      <c r="B59" s="126"/>
      <c r="C59" s="1226" t="s">
        <v>51</v>
      </c>
      <c r="D59" s="1227"/>
      <c r="E59" s="1228"/>
      <c r="F59" s="127"/>
      <c r="G59" s="127"/>
      <c r="H59" s="128"/>
    </row>
    <row r="60" spans="2:8" ht="45.75" customHeight="1" x14ac:dyDescent="0.15">
      <c r="B60" s="126"/>
      <c r="C60" s="1226" t="s">
        <v>51</v>
      </c>
      <c r="D60" s="1227"/>
      <c r="E60" s="1228"/>
      <c r="F60" s="127"/>
      <c r="G60" s="127"/>
      <c r="H60" s="128"/>
    </row>
    <row r="61" spans="2:8" ht="45.75" customHeight="1" x14ac:dyDescent="0.15">
      <c r="B61" s="126"/>
      <c r="C61" s="1226" t="s">
        <v>52</v>
      </c>
      <c r="D61" s="1227"/>
      <c r="E61" s="1228"/>
      <c r="F61" s="127"/>
      <c r="G61" s="127"/>
      <c r="H61" s="128"/>
    </row>
    <row r="62" spans="2:8" ht="45.75" customHeight="1" thickBot="1" x14ac:dyDescent="0.2">
      <c r="B62" s="129"/>
      <c r="C62" s="1229" t="s">
        <v>51</v>
      </c>
      <c r="D62" s="1230"/>
      <c r="E62" s="1231"/>
      <c r="F62" s="130"/>
      <c r="G62" s="130"/>
      <c r="H62" s="131"/>
    </row>
    <row r="63" spans="2:8" ht="52.5" customHeight="1" thickBot="1" x14ac:dyDescent="0.2">
      <c r="B63" s="132"/>
      <c r="C63" s="1232" t="s">
        <v>53</v>
      </c>
      <c r="D63" s="1232"/>
      <c r="E63" s="1233"/>
      <c r="F63" s="133">
        <v>3267</v>
      </c>
      <c r="G63" s="133">
        <v>3440</v>
      </c>
      <c r="H63" s="134">
        <v>3406</v>
      </c>
    </row>
    <row r="64" spans="2:8" x14ac:dyDescent="0.15"/>
  </sheetData>
  <sheetProtection algorithmName="SHA-512" hashValue="7bbhCq2fxxVYbUrVYkP2wIYJwtjsxuvJsCvnfcp1f3AS8Cbdt1Asgeteo4JO+q2NmlUxZuUFitvocAI6ZX06lQ==" saltValue="M7yZn025rKNeRmZFUY5U8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2156A-62AF-44AD-8A3E-F1F4C6DD72AF}">
  <sheetPr>
    <pageSetUpPr fitToPage="1"/>
  </sheetPr>
  <dimension ref="A1:DE85"/>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62"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62"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62"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62"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62"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62"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62"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62"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62"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62"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62"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62"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62"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62"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62"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585</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586</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587</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588</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555</v>
      </c>
      <c r="BQ50" s="1273"/>
      <c r="BR50" s="1273"/>
      <c r="BS50" s="1273"/>
      <c r="BT50" s="1273"/>
      <c r="BU50" s="1273"/>
      <c r="BV50" s="1273"/>
      <c r="BW50" s="1273"/>
      <c r="BX50" s="1273" t="s">
        <v>556</v>
      </c>
      <c r="BY50" s="1273"/>
      <c r="BZ50" s="1273"/>
      <c r="CA50" s="1273"/>
      <c r="CB50" s="1273"/>
      <c r="CC50" s="1273"/>
      <c r="CD50" s="1273"/>
      <c r="CE50" s="1273"/>
      <c r="CF50" s="1273" t="s">
        <v>557</v>
      </c>
      <c r="CG50" s="1273"/>
      <c r="CH50" s="1273"/>
      <c r="CI50" s="1273"/>
      <c r="CJ50" s="1273"/>
      <c r="CK50" s="1273"/>
      <c r="CL50" s="1273"/>
      <c r="CM50" s="1273"/>
      <c r="CN50" s="1273" t="s">
        <v>558</v>
      </c>
      <c r="CO50" s="1273"/>
      <c r="CP50" s="1273"/>
      <c r="CQ50" s="1273"/>
      <c r="CR50" s="1273"/>
      <c r="CS50" s="1273"/>
      <c r="CT50" s="1273"/>
      <c r="CU50" s="1273"/>
      <c r="CV50" s="1273" t="s">
        <v>559</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589</v>
      </c>
      <c r="AO51" s="1277"/>
      <c r="AP51" s="1277"/>
      <c r="AQ51" s="1277"/>
      <c r="AR51" s="1277"/>
      <c r="AS51" s="1277"/>
      <c r="AT51" s="1277"/>
      <c r="AU51" s="1277"/>
      <c r="AV51" s="1277"/>
      <c r="AW51" s="1277"/>
      <c r="AX51" s="1277"/>
      <c r="AY51" s="1277"/>
      <c r="AZ51" s="1277"/>
      <c r="BA51" s="1277"/>
      <c r="BB51" s="1277" t="s">
        <v>590</v>
      </c>
      <c r="BC51" s="1277"/>
      <c r="BD51" s="1277"/>
      <c r="BE51" s="1277"/>
      <c r="BF51" s="1277"/>
      <c r="BG51" s="1277"/>
      <c r="BH51" s="1277"/>
      <c r="BI51" s="1277"/>
      <c r="BJ51" s="1277"/>
      <c r="BK51" s="1277"/>
      <c r="BL51" s="1277"/>
      <c r="BM51" s="1277"/>
      <c r="BN51" s="1277"/>
      <c r="BO51" s="1277"/>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591</v>
      </c>
      <c r="BC53" s="1277"/>
      <c r="BD53" s="1277"/>
      <c r="BE53" s="1277"/>
      <c r="BF53" s="1277"/>
      <c r="BG53" s="1277"/>
      <c r="BH53" s="1277"/>
      <c r="BI53" s="1277"/>
      <c r="BJ53" s="1277"/>
      <c r="BK53" s="1277"/>
      <c r="BL53" s="1277"/>
      <c r="BM53" s="1277"/>
      <c r="BN53" s="1277"/>
      <c r="BO53" s="1277"/>
      <c r="BP53" s="1278">
        <v>36.299999999999997</v>
      </c>
      <c r="BQ53" s="1278"/>
      <c r="BR53" s="1278"/>
      <c r="BS53" s="1278"/>
      <c r="BT53" s="1278"/>
      <c r="BU53" s="1278"/>
      <c r="BV53" s="1278"/>
      <c r="BW53" s="1278"/>
      <c r="BX53" s="1278">
        <v>38.299999999999997</v>
      </c>
      <c r="BY53" s="1278"/>
      <c r="BZ53" s="1278"/>
      <c r="CA53" s="1278"/>
      <c r="CB53" s="1278"/>
      <c r="CC53" s="1278"/>
      <c r="CD53" s="1278"/>
      <c r="CE53" s="1278"/>
      <c r="CF53" s="1278">
        <v>36.9</v>
      </c>
      <c r="CG53" s="1278"/>
      <c r="CH53" s="1278"/>
      <c r="CI53" s="1278"/>
      <c r="CJ53" s="1278"/>
      <c r="CK53" s="1278"/>
      <c r="CL53" s="1278"/>
      <c r="CM53" s="1278"/>
      <c r="CN53" s="1278">
        <v>42.2</v>
      </c>
      <c r="CO53" s="1278"/>
      <c r="CP53" s="1278"/>
      <c r="CQ53" s="1278"/>
      <c r="CR53" s="1278"/>
      <c r="CS53" s="1278"/>
      <c r="CT53" s="1278"/>
      <c r="CU53" s="1278"/>
      <c r="CV53" s="1278">
        <v>43.3</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592</v>
      </c>
      <c r="AO55" s="1273"/>
      <c r="AP55" s="1273"/>
      <c r="AQ55" s="1273"/>
      <c r="AR55" s="1273"/>
      <c r="AS55" s="1273"/>
      <c r="AT55" s="1273"/>
      <c r="AU55" s="1273"/>
      <c r="AV55" s="1273"/>
      <c r="AW55" s="1273"/>
      <c r="AX55" s="1273"/>
      <c r="AY55" s="1273"/>
      <c r="AZ55" s="1273"/>
      <c r="BA55" s="1273"/>
      <c r="BB55" s="1277" t="s">
        <v>590</v>
      </c>
      <c r="BC55" s="1277"/>
      <c r="BD55" s="1277"/>
      <c r="BE55" s="1277"/>
      <c r="BF55" s="1277"/>
      <c r="BG55" s="1277"/>
      <c r="BH55" s="1277"/>
      <c r="BI55" s="1277"/>
      <c r="BJ55" s="1277"/>
      <c r="BK55" s="1277"/>
      <c r="BL55" s="1277"/>
      <c r="BM55" s="1277"/>
      <c r="BN55" s="1277"/>
      <c r="BO55" s="1277"/>
      <c r="BP55" s="1278">
        <v>0</v>
      </c>
      <c r="BQ55" s="1278"/>
      <c r="BR55" s="1278"/>
      <c r="BS55" s="1278"/>
      <c r="BT55" s="1278"/>
      <c r="BU55" s="1278"/>
      <c r="BV55" s="1278"/>
      <c r="BW55" s="1278"/>
      <c r="BX55" s="1278">
        <v>0</v>
      </c>
      <c r="BY55" s="1278"/>
      <c r="BZ55" s="1278"/>
      <c r="CA55" s="1278"/>
      <c r="CB55" s="1278"/>
      <c r="CC55" s="1278"/>
      <c r="CD55" s="1278"/>
      <c r="CE55" s="1278"/>
      <c r="CF55" s="1278">
        <v>0</v>
      </c>
      <c r="CG55" s="1278"/>
      <c r="CH55" s="1278"/>
      <c r="CI55" s="1278"/>
      <c r="CJ55" s="1278"/>
      <c r="CK55" s="1278"/>
      <c r="CL55" s="1278"/>
      <c r="CM55" s="1278"/>
      <c r="CN55" s="1278">
        <v>0</v>
      </c>
      <c r="CO55" s="1278"/>
      <c r="CP55" s="1278"/>
      <c r="CQ55" s="1278"/>
      <c r="CR55" s="1278"/>
      <c r="CS55" s="1278"/>
      <c r="CT55" s="1278"/>
      <c r="CU55" s="1278"/>
      <c r="CV55" s="1278">
        <v>0</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591</v>
      </c>
      <c r="BC57" s="1277"/>
      <c r="BD57" s="1277"/>
      <c r="BE57" s="1277"/>
      <c r="BF57" s="1277"/>
      <c r="BG57" s="1277"/>
      <c r="BH57" s="1277"/>
      <c r="BI57" s="1277"/>
      <c r="BJ57" s="1277"/>
      <c r="BK57" s="1277"/>
      <c r="BL57" s="1277"/>
      <c r="BM57" s="1277"/>
      <c r="BN57" s="1277"/>
      <c r="BO57" s="1277"/>
      <c r="BP57" s="1278">
        <v>57.7</v>
      </c>
      <c r="BQ57" s="1278"/>
      <c r="BR57" s="1278"/>
      <c r="BS57" s="1278"/>
      <c r="BT57" s="1278"/>
      <c r="BU57" s="1278"/>
      <c r="BV57" s="1278"/>
      <c r="BW57" s="1278"/>
      <c r="BX57" s="1278">
        <v>59.3</v>
      </c>
      <c r="BY57" s="1278"/>
      <c r="BZ57" s="1278"/>
      <c r="CA57" s="1278"/>
      <c r="CB57" s="1278"/>
      <c r="CC57" s="1278"/>
      <c r="CD57" s="1278"/>
      <c r="CE57" s="1278"/>
      <c r="CF57" s="1278">
        <v>60.4</v>
      </c>
      <c r="CG57" s="1278"/>
      <c r="CH57" s="1278"/>
      <c r="CI57" s="1278"/>
      <c r="CJ57" s="1278"/>
      <c r="CK57" s="1278"/>
      <c r="CL57" s="1278"/>
      <c r="CM57" s="1278"/>
      <c r="CN57" s="1278">
        <v>61.1</v>
      </c>
      <c r="CO57" s="1278"/>
      <c r="CP57" s="1278"/>
      <c r="CQ57" s="1278"/>
      <c r="CR57" s="1278"/>
      <c r="CS57" s="1278"/>
      <c r="CT57" s="1278"/>
      <c r="CU57" s="1278"/>
      <c r="CV57" s="1278">
        <v>62.3</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593</v>
      </c>
    </row>
    <row r="64" spans="1:109" x14ac:dyDescent="0.15">
      <c r="B64" s="1248"/>
      <c r="G64" s="1255"/>
      <c r="I64" s="1288"/>
      <c r="J64" s="1288"/>
      <c r="K64" s="1288"/>
      <c r="L64" s="1288"/>
      <c r="M64" s="1288"/>
      <c r="N64" s="1289"/>
      <c r="AM64" s="1255"/>
      <c r="AN64" s="1255" t="s">
        <v>586</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594</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588</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555</v>
      </c>
      <c r="BQ72" s="1273"/>
      <c r="BR72" s="1273"/>
      <c r="BS72" s="1273"/>
      <c r="BT72" s="1273"/>
      <c r="BU72" s="1273"/>
      <c r="BV72" s="1273"/>
      <c r="BW72" s="1273"/>
      <c r="BX72" s="1273" t="s">
        <v>556</v>
      </c>
      <c r="BY72" s="1273"/>
      <c r="BZ72" s="1273"/>
      <c r="CA72" s="1273"/>
      <c r="CB72" s="1273"/>
      <c r="CC72" s="1273"/>
      <c r="CD72" s="1273"/>
      <c r="CE72" s="1273"/>
      <c r="CF72" s="1273" t="s">
        <v>557</v>
      </c>
      <c r="CG72" s="1273"/>
      <c r="CH72" s="1273"/>
      <c r="CI72" s="1273"/>
      <c r="CJ72" s="1273"/>
      <c r="CK72" s="1273"/>
      <c r="CL72" s="1273"/>
      <c r="CM72" s="1273"/>
      <c r="CN72" s="1273" t="s">
        <v>558</v>
      </c>
      <c r="CO72" s="1273"/>
      <c r="CP72" s="1273"/>
      <c r="CQ72" s="1273"/>
      <c r="CR72" s="1273"/>
      <c r="CS72" s="1273"/>
      <c r="CT72" s="1273"/>
      <c r="CU72" s="1273"/>
      <c r="CV72" s="1273" t="s">
        <v>559</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589</v>
      </c>
      <c r="AO73" s="1277"/>
      <c r="AP73" s="1277"/>
      <c r="AQ73" s="1277"/>
      <c r="AR73" s="1277"/>
      <c r="AS73" s="1277"/>
      <c r="AT73" s="1277"/>
      <c r="AU73" s="1277"/>
      <c r="AV73" s="1277"/>
      <c r="AW73" s="1277"/>
      <c r="AX73" s="1277"/>
      <c r="AY73" s="1277"/>
      <c r="AZ73" s="1277"/>
      <c r="BA73" s="1277"/>
      <c r="BB73" s="1277" t="s">
        <v>590</v>
      </c>
      <c r="BC73" s="1277"/>
      <c r="BD73" s="1277"/>
      <c r="BE73" s="1277"/>
      <c r="BF73" s="1277"/>
      <c r="BG73" s="1277"/>
      <c r="BH73" s="1277"/>
      <c r="BI73" s="1277"/>
      <c r="BJ73" s="1277"/>
      <c r="BK73" s="1277"/>
      <c r="BL73" s="1277"/>
      <c r="BM73" s="1277"/>
      <c r="BN73" s="1277"/>
      <c r="BO73" s="1277"/>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595</v>
      </c>
      <c r="BC75" s="1277"/>
      <c r="BD75" s="1277"/>
      <c r="BE75" s="1277"/>
      <c r="BF75" s="1277"/>
      <c r="BG75" s="1277"/>
      <c r="BH75" s="1277"/>
      <c r="BI75" s="1277"/>
      <c r="BJ75" s="1277"/>
      <c r="BK75" s="1277"/>
      <c r="BL75" s="1277"/>
      <c r="BM75" s="1277"/>
      <c r="BN75" s="1277"/>
      <c r="BO75" s="1277"/>
      <c r="BP75" s="1278">
        <v>5.2</v>
      </c>
      <c r="BQ75" s="1278"/>
      <c r="BR75" s="1278"/>
      <c r="BS75" s="1278"/>
      <c r="BT75" s="1278"/>
      <c r="BU75" s="1278"/>
      <c r="BV75" s="1278"/>
      <c r="BW75" s="1278"/>
      <c r="BX75" s="1278">
        <v>6.1</v>
      </c>
      <c r="BY75" s="1278"/>
      <c r="BZ75" s="1278"/>
      <c r="CA75" s="1278"/>
      <c r="CB75" s="1278"/>
      <c r="CC75" s="1278"/>
      <c r="CD75" s="1278"/>
      <c r="CE75" s="1278"/>
      <c r="CF75" s="1278">
        <v>7.2</v>
      </c>
      <c r="CG75" s="1278"/>
      <c r="CH75" s="1278"/>
      <c r="CI75" s="1278"/>
      <c r="CJ75" s="1278"/>
      <c r="CK75" s="1278"/>
      <c r="CL75" s="1278"/>
      <c r="CM75" s="1278"/>
      <c r="CN75" s="1278">
        <v>8.3000000000000007</v>
      </c>
      <c r="CO75" s="1278"/>
      <c r="CP75" s="1278"/>
      <c r="CQ75" s="1278"/>
      <c r="CR75" s="1278"/>
      <c r="CS75" s="1278"/>
      <c r="CT75" s="1278"/>
      <c r="CU75" s="1278"/>
      <c r="CV75" s="1278">
        <v>8.6</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592</v>
      </c>
      <c r="AO77" s="1273"/>
      <c r="AP77" s="1273"/>
      <c r="AQ77" s="1273"/>
      <c r="AR77" s="1273"/>
      <c r="AS77" s="1273"/>
      <c r="AT77" s="1273"/>
      <c r="AU77" s="1273"/>
      <c r="AV77" s="1273"/>
      <c r="AW77" s="1273"/>
      <c r="AX77" s="1273"/>
      <c r="AY77" s="1273"/>
      <c r="AZ77" s="1273"/>
      <c r="BA77" s="1273"/>
      <c r="BB77" s="1277" t="s">
        <v>590</v>
      </c>
      <c r="BC77" s="1277"/>
      <c r="BD77" s="1277"/>
      <c r="BE77" s="1277"/>
      <c r="BF77" s="1277"/>
      <c r="BG77" s="1277"/>
      <c r="BH77" s="1277"/>
      <c r="BI77" s="1277"/>
      <c r="BJ77" s="1277"/>
      <c r="BK77" s="1277"/>
      <c r="BL77" s="1277"/>
      <c r="BM77" s="1277"/>
      <c r="BN77" s="1277"/>
      <c r="BO77" s="1277"/>
      <c r="BP77" s="1278">
        <v>0</v>
      </c>
      <c r="BQ77" s="1278"/>
      <c r="BR77" s="1278"/>
      <c r="BS77" s="1278"/>
      <c r="BT77" s="1278"/>
      <c r="BU77" s="1278"/>
      <c r="BV77" s="1278"/>
      <c r="BW77" s="1278"/>
      <c r="BX77" s="1278">
        <v>0</v>
      </c>
      <c r="BY77" s="1278"/>
      <c r="BZ77" s="1278"/>
      <c r="CA77" s="1278"/>
      <c r="CB77" s="1278"/>
      <c r="CC77" s="1278"/>
      <c r="CD77" s="1278"/>
      <c r="CE77" s="1278"/>
      <c r="CF77" s="1278">
        <v>0</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595</v>
      </c>
      <c r="BC79" s="1277"/>
      <c r="BD79" s="1277"/>
      <c r="BE79" s="1277"/>
      <c r="BF79" s="1277"/>
      <c r="BG79" s="1277"/>
      <c r="BH79" s="1277"/>
      <c r="BI79" s="1277"/>
      <c r="BJ79" s="1277"/>
      <c r="BK79" s="1277"/>
      <c r="BL79" s="1277"/>
      <c r="BM79" s="1277"/>
      <c r="BN79" s="1277"/>
      <c r="BO79" s="1277"/>
      <c r="BP79" s="1278">
        <v>7.1</v>
      </c>
      <c r="BQ79" s="1278"/>
      <c r="BR79" s="1278"/>
      <c r="BS79" s="1278"/>
      <c r="BT79" s="1278"/>
      <c r="BU79" s="1278"/>
      <c r="BV79" s="1278"/>
      <c r="BW79" s="1278"/>
      <c r="BX79" s="1278">
        <v>7.1</v>
      </c>
      <c r="BY79" s="1278"/>
      <c r="BZ79" s="1278"/>
      <c r="CA79" s="1278"/>
      <c r="CB79" s="1278"/>
      <c r="CC79" s="1278"/>
      <c r="CD79" s="1278"/>
      <c r="CE79" s="1278"/>
      <c r="CF79" s="1278">
        <v>7.3</v>
      </c>
      <c r="CG79" s="1278"/>
      <c r="CH79" s="1278"/>
      <c r="CI79" s="1278"/>
      <c r="CJ79" s="1278"/>
      <c r="CK79" s="1278"/>
      <c r="CL79" s="1278"/>
      <c r="CM79" s="1278"/>
      <c r="CN79" s="1278">
        <v>7.4</v>
      </c>
      <c r="CO79" s="1278"/>
      <c r="CP79" s="1278"/>
      <c r="CQ79" s="1278"/>
      <c r="CR79" s="1278"/>
      <c r="CS79" s="1278"/>
      <c r="CT79" s="1278"/>
      <c r="CU79" s="1278"/>
      <c r="CV79" s="1278">
        <v>7.5</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AwzPV50YTCo1nR2ohee97cINrAK8n/n/iaEYdFFwnQIOe/4IoDQ+9F8E3/q9kWOrC6750alUsalir13DCkWJzw==" saltValue="bOkBQPU6G5OQhltkBm2CK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16D09-CF88-4D86-A2F1-8F48F0E26909}">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502</v>
      </c>
    </row>
  </sheetData>
  <sheetProtection algorithmName="SHA-512" hashValue="/XOlRzWqD2I3Hh32rnBxfz+5lhlO2FaOCecOPTYuR7LPsJ5blm2+P1h9TN/21/iqSsrTPsE25jJro4GJ0lT0Eg==" saltValue="BEK00FKOgShlPyf7PASih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30C44-B87F-4BB4-BF22-1BDB029E6ACD}">
  <sheetPr>
    <pageSetUpPr fitToPage="1"/>
  </sheetPr>
  <dimension ref="A1:DR125"/>
  <sheetViews>
    <sheetView showGridLines="0" tabSelected="1" topLeftCell="A71" zoomScale="70" zoomScaleNormal="7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502</v>
      </c>
    </row>
  </sheetData>
  <sheetProtection algorithmName="SHA-512" hashValue="uR9EBTJJN7UttL+7ovUI7BEYfYN+6XQRtWJljUtP4jMLJ5fNfcuEXyXZTuGdl8ph/DWW+fQgoyECCMqtZigQ/Q==" saltValue="LbWdAFouKbq2rwy6lBhOx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54</v>
      </c>
      <c r="E2" s="146"/>
      <c r="F2" s="147" t="s">
        <v>552</v>
      </c>
      <c r="G2" s="148"/>
      <c r="H2" s="149"/>
    </row>
    <row r="3" spans="1:8" x14ac:dyDescent="0.15">
      <c r="A3" s="145" t="s">
        <v>545</v>
      </c>
      <c r="B3" s="150"/>
      <c r="C3" s="151"/>
      <c r="D3" s="152">
        <v>149889</v>
      </c>
      <c r="E3" s="153"/>
      <c r="F3" s="154">
        <v>291173</v>
      </c>
      <c r="G3" s="155"/>
      <c r="H3" s="156"/>
    </row>
    <row r="4" spans="1:8" x14ac:dyDescent="0.15">
      <c r="A4" s="157"/>
      <c r="B4" s="158"/>
      <c r="C4" s="159"/>
      <c r="D4" s="160">
        <v>19378</v>
      </c>
      <c r="E4" s="161"/>
      <c r="F4" s="162">
        <v>119071</v>
      </c>
      <c r="G4" s="163"/>
      <c r="H4" s="164"/>
    </row>
    <row r="5" spans="1:8" x14ac:dyDescent="0.15">
      <c r="A5" s="145" t="s">
        <v>547</v>
      </c>
      <c r="B5" s="150"/>
      <c r="C5" s="151"/>
      <c r="D5" s="152">
        <v>287459</v>
      </c>
      <c r="E5" s="153"/>
      <c r="F5" s="154">
        <v>271581</v>
      </c>
      <c r="G5" s="155"/>
      <c r="H5" s="156"/>
    </row>
    <row r="6" spans="1:8" x14ac:dyDescent="0.15">
      <c r="A6" s="157"/>
      <c r="B6" s="158"/>
      <c r="C6" s="159"/>
      <c r="D6" s="160">
        <v>10305</v>
      </c>
      <c r="E6" s="161"/>
      <c r="F6" s="162">
        <v>117844</v>
      </c>
      <c r="G6" s="163"/>
      <c r="H6" s="164"/>
    </row>
    <row r="7" spans="1:8" x14ac:dyDescent="0.15">
      <c r="A7" s="145" t="s">
        <v>548</v>
      </c>
      <c r="B7" s="150"/>
      <c r="C7" s="151"/>
      <c r="D7" s="152">
        <v>671975</v>
      </c>
      <c r="E7" s="153"/>
      <c r="F7" s="154">
        <v>268375</v>
      </c>
      <c r="G7" s="155"/>
      <c r="H7" s="156"/>
    </row>
    <row r="8" spans="1:8" x14ac:dyDescent="0.15">
      <c r="A8" s="157"/>
      <c r="B8" s="158"/>
      <c r="C8" s="159"/>
      <c r="D8" s="160">
        <v>17977</v>
      </c>
      <c r="E8" s="161"/>
      <c r="F8" s="162">
        <v>119602</v>
      </c>
      <c r="G8" s="163"/>
      <c r="H8" s="164"/>
    </row>
    <row r="9" spans="1:8" x14ac:dyDescent="0.15">
      <c r="A9" s="145" t="s">
        <v>549</v>
      </c>
      <c r="B9" s="150"/>
      <c r="C9" s="151"/>
      <c r="D9" s="152">
        <v>176026</v>
      </c>
      <c r="E9" s="153"/>
      <c r="F9" s="154">
        <v>301035</v>
      </c>
      <c r="G9" s="155"/>
      <c r="H9" s="156"/>
    </row>
    <row r="10" spans="1:8" x14ac:dyDescent="0.15">
      <c r="A10" s="157"/>
      <c r="B10" s="158"/>
      <c r="C10" s="159"/>
      <c r="D10" s="160">
        <v>36484</v>
      </c>
      <c r="E10" s="161"/>
      <c r="F10" s="162">
        <v>154376</v>
      </c>
      <c r="G10" s="163"/>
      <c r="H10" s="164"/>
    </row>
    <row r="11" spans="1:8" x14ac:dyDescent="0.15">
      <c r="A11" s="145" t="s">
        <v>550</v>
      </c>
      <c r="B11" s="150"/>
      <c r="C11" s="151"/>
      <c r="D11" s="152">
        <v>242764</v>
      </c>
      <c r="E11" s="153"/>
      <c r="F11" s="154">
        <v>277467</v>
      </c>
      <c r="G11" s="155"/>
      <c r="H11" s="156"/>
    </row>
    <row r="12" spans="1:8" x14ac:dyDescent="0.15">
      <c r="A12" s="157"/>
      <c r="B12" s="158"/>
      <c r="C12" s="165"/>
      <c r="D12" s="160">
        <v>132300</v>
      </c>
      <c r="E12" s="161"/>
      <c r="F12" s="162">
        <v>128378</v>
      </c>
      <c r="G12" s="163"/>
      <c r="H12" s="164"/>
    </row>
    <row r="13" spans="1:8" x14ac:dyDescent="0.15">
      <c r="A13" s="145"/>
      <c r="B13" s="150"/>
      <c r="C13" s="166"/>
      <c r="D13" s="167">
        <v>305623</v>
      </c>
      <c r="E13" s="168"/>
      <c r="F13" s="169">
        <v>281926</v>
      </c>
      <c r="G13" s="170"/>
      <c r="H13" s="156"/>
    </row>
    <row r="14" spans="1:8" x14ac:dyDescent="0.15">
      <c r="A14" s="157"/>
      <c r="B14" s="158"/>
      <c r="C14" s="159"/>
      <c r="D14" s="160">
        <v>43289</v>
      </c>
      <c r="E14" s="161"/>
      <c r="F14" s="162">
        <v>127854</v>
      </c>
      <c r="G14" s="163"/>
      <c r="H14" s="164"/>
    </row>
    <row r="17" spans="1:11" x14ac:dyDescent="0.15">
      <c r="A17" s="141" t="s">
        <v>55</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56</v>
      </c>
      <c r="B19" s="171">
        <f>ROUND(VALUE(SUBSTITUTE(実質収支比率等に係る経年分析!F$48,"▲","-")),2)</f>
        <v>12.08</v>
      </c>
      <c r="C19" s="171">
        <f>ROUND(VALUE(SUBSTITUTE(実質収支比率等に係る経年分析!G$48,"▲","-")),2)</f>
        <v>11.58</v>
      </c>
      <c r="D19" s="171">
        <f>ROUND(VALUE(SUBSTITUTE(実質収支比率等に係る経年分析!H$48,"▲","-")),2)</f>
        <v>12.77</v>
      </c>
      <c r="E19" s="171">
        <f>ROUND(VALUE(SUBSTITUTE(実質収支比率等に係る経年分析!I$48,"▲","-")),2)</f>
        <v>10.89</v>
      </c>
      <c r="F19" s="171">
        <f>ROUND(VALUE(SUBSTITUTE(実質収支比率等に係る経年分析!J$48,"▲","-")),2)</f>
        <v>17.010000000000002</v>
      </c>
    </row>
    <row r="20" spans="1:11" x14ac:dyDescent="0.15">
      <c r="A20" s="171" t="s">
        <v>57</v>
      </c>
      <c r="B20" s="171">
        <f>ROUND(VALUE(SUBSTITUTE(実質収支比率等に係る経年分析!F$47,"▲","-")),2)</f>
        <v>33.28</v>
      </c>
      <c r="C20" s="171">
        <f>ROUND(VALUE(SUBSTITUTE(実質収支比率等に係る経年分析!G$47,"▲","-")),2)</f>
        <v>42.49</v>
      </c>
      <c r="D20" s="171">
        <f>ROUND(VALUE(SUBSTITUTE(実質収支比率等に係る経年分析!H$47,"▲","-")),2)</f>
        <v>47.5</v>
      </c>
      <c r="E20" s="171">
        <f>ROUND(VALUE(SUBSTITUTE(実質収支比率等に係る経年分析!I$47,"▲","-")),2)</f>
        <v>47.06</v>
      </c>
      <c r="F20" s="171">
        <f>ROUND(VALUE(SUBSTITUTE(実質収支比率等に係る経年分析!J$47,"▲","-")),2)</f>
        <v>38.97</v>
      </c>
    </row>
    <row r="21" spans="1:11" x14ac:dyDescent="0.15">
      <c r="A21" s="171" t="s">
        <v>58</v>
      </c>
      <c r="B21" s="171">
        <f>IF(ISNUMBER(VALUE(SUBSTITUTE(実質収支比率等に係る経年分析!F$49,"▲","-"))),ROUND(VALUE(SUBSTITUTE(実質収支比率等に係る経年分析!F$49,"▲","-")),2),NA())</f>
        <v>2.87</v>
      </c>
      <c r="C21" s="171">
        <f>IF(ISNUMBER(VALUE(SUBSTITUTE(実質収支比率等に係る経年分析!G$49,"▲","-"))),ROUND(VALUE(SUBSTITUTE(実質収支比率等に係る経年分析!G$49,"▲","-")),2),NA())</f>
        <v>13.43</v>
      </c>
      <c r="D21" s="171">
        <f>IF(ISNUMBER(VALUE(SUBSTITUTE(実質収支比率等に係る経年分析!H$49,"▲","-"))),ROUND(VALUE(SUBSTITUTE(実質収支比率等に係る経年分析!H$49,"▲","-")),2),NA())</f>
        <v>7.71</v>
      </c>
      <c r="E21" s="171">
        <f>IF(ISNUMBER(VALUE(SUBSTITUTE(実質収支比率等に係る経年分析!I$49,"▲","-"))),ROUND(VALUE(SUBSTITUTE(実質収支比率等に係る経年分析!I$49,"▲","-")),2),NA())</f>
        <v>1.77</v>
      </c>
      <c r="F21" s="171">
        <f>IF(ISNUMBER(VALUE(SUBSTITUTE(実質収支比率等に係る経年分析!J$49,"▲","-"))),ROUND(VALUE(SUBSTITUTE(実質収支比率等に係る経年分析!J$49,"▲","-")),2),NA())</f>
        <v>-0.27</v>
      </c>
    </row>
    <row r="24" spans="1:11" x14ac:dyDescent="0.15">
      <c r="A24" s="141" t="s">
        <v>59</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60</v>
      </c>
      <c r="C26" s="172" t="s">
        <v>61</v>
      </c>
      <c r="D26" s="172" t="s">
        <v>60</v>
      </c>
      <c r="E26" s="172" t="s">
        <v>61</v>
      </c>
      <c r="F26" s="172" t="s">
        <v>60</v>
      </c>
      <c r="G26" s="172" t="s">
        <v>61</v>
      </c>
      <c r="H26" s="172" t="s">
        <v>60</v>
      </c>
      <c r="I26" s="172" t="s">
        <v>61</v>
      </c>
      <c r="J26" s="172" t="s">
        <v>60</v>
      </c>
      <c r="K26" s="172" t="s">
        <v>61</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0.16</v>
      </c>
    </row>
    <row r="32" spans="1:11" x14ac:dyDescent="0.15">
      <c r="A32" s="172" t="str">
        <f>IF(連結実質赤字比率に係る赤字・黒字の構成分析!C$38="",NA(),連結実質赤字比率に係る赤字・黒字の構成分析!C$38)</f>
        <v>公共下水道事業特別会計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0.26</v>
      </c>
    </row>
    <row r="33" spans="1:16" x14ac:dyDescent="0.15">
      <c r="A33" s="172" t="str">
        <f>IF(連結実質赤字比率に係る赤字・黒字の構成分析!C$37="",NA(),連結実質赤字比率に係る赤字・黒字の構成分析!C$37)</f>
        <v>簡易水道事業特別会計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0.46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0.45</v>
      </c>
    </row>
    <row r="34" spans="1:16" x14ac:dyDescent="0.15">
      <c r="A34" s="172" t="str">
        <f>IF(連結実質赤字比率に係る赤字・黒字の構成分析!C$36="",NA(),連結実質赤字比率に係る赤字・黒字の構成分析!C$36)</f>
        <v>工業用水道事業会計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0.48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0.66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0.71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0.68</v>
      </c>
    </row>
    <row r="35" spans="1:16" x14ac:dyDescent="0.15">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2.74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2.91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2.25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2.54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3.58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12.08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11.58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12.77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10.89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17</v>
      </c>
    </row>
    <row r="39" spans="1:16" x14ac:dyDescent="0.15">
      <c r="A39" s="141" t="s">
        <v>62</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63</v>
      </c>
      <c r="C41" s="173"/>
      <c r="D41" s="173" t="s">
        <v>64</v>
      </c>
      <c r="E41" s="173" t="s">
        <v>63</v>
      </c>
      <c r="F41" s="173"/>
      <c r="G41" s="173" t="s">
        <v>64</v>
      </c>
      <c r="H41" s="173" t="s">
        <v>63</v>
      </c>
      <c r="I41" s="173"/>
      <c r="J41" s="173" t="s">
        <v>64</v>
      </c>
      <c r="K41" s="173" t="s">
        <v>63</v>
      </c>
      <c r="L41" s="173"/>
      <c r="M41" s="173" t="s">
        <v>64</v>
      </c>
      <c r="N41" s="173" t="s">
        <v>63</v>
      </c>
      <c r="O41" s="173"/>
      <c r="P41" s="173" t="s">
        <v>64</v>
      </c>
    </row>
    <row r="42" spans="1:16" x14ac:dyDescent="0.15">
      <c r="A42" s="173" t="s">
        <v>65</v>
      </c>
      <c r="B42" s="173"/>
      <c r="C42" s="173"/>
      <c r="D42" s="173">
        <f>'実質公債費比率（分子）の構造'!K$52</f>
        <v>270</v>
      </c>
      <c r="E42" s="173"/>
      <c r="F42" s="173"/>
      <c r="G42" s="173">
        <f>'実質公債費比率（分子）の構造'!L$52</f>
        <v>305</v>
      </c>
      <c r="H42" s="173"/>
      <c r="I42" s="173"/>
      <c r="J42" s="173">
        <f>'実質公債費比率（分子）の構造'!M$52</f>
        <v>327</v>
      </c>
      <c r="K42" s="173"/>
      <c r="L42" s="173"/>
      <c r="M42" s="173">
        <f>'実質公債費比率（分子）の構造'!N$52</f>
        <v>392</v>
      </c>
      <c r="N42" s="173"/>
      <c r="O42" s="173"/>
      <c r="P42" s="173">
        <f>'実質公債費比率（分子）の構造'!O$52</f>
        <v>388</v>
      </c>
    </row>
    <row r="43" spans="1:16" x14ac:dyDescent="0.15">
      <c r="A43" s="173" t="s">
        <v>66</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67</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68</v>
      </c>
      <c r="B45" s="173">
        <f>'実質公債費比率（分子）の構造'!K$49</f>
        <v>36</v>
      </c>
      <c r="C45" s="173"/>
      <c r="D45" s="173"/>
      <c r="E45" s="173">
        <f>'実質公債費比率（分子）の構造'!L$49</f>
        <v>39</v>
      </c>
      <c r="F45" s="173"/>
      <c r="G45" s="173"/>
      <c r="H45" s="173">
        <f>'実質公債費比率（分子）の構造'!M$49</f>
        <v>41</v>
      </c>
      <c r="I45" s="173"/>
      <c r="J45" s="173"/>
      <c r="K45" s="173">
        <f>'実質公債費比率（分子）の構造'!N$49</f>
        <v>28</v>
      </c>
      <c r="L45" s="173"/>
      <c r="M45" s="173"/>
      <c r="N45" s="173">
        <f>'実質公債費比率（分子）の構造'!O$49</f>
        <v>14</v>
      </c>
      <c r="O45" s="173"/>
      <c r="P45" s="173"/>
    </row>
    <row r="46" spans="1:16" x14ac:dyDescent="0.15">
      <c r="A46" s="173" t="s">
        <v>69</v>
      </c>
      <c r="B46" s="173">
        <f>'実質公債費比率（分子）の構造'!K$48</f>
        <v>36</v>
      </c>
      <c r="C46" s="173"/>
      <c r="D46" s="173"/>
      <c r="E46" s="173">
        <f>'実質公債費比率（分子）の構造'!L$48</f>
        <v>50</v>
      </c>
      <c r="F46" s="173"/>
      <c r="G46" s="173"/>
      <c r="H46" s="173">
        <f>'実質公債費比率（分子）の構造'!M$48</f>
        <v>31</v>
      </c>
      <c r="I46" s="173"/>
      <c r="J46" s="173"/>
      <c r="K46" s="173">
        <f>'実質公債費比率（分子）の構造'!N$48</f>
        <v>36</v>
      </c>
      <c r="L46" s="173"/>
      <c r="M46" s="173"/>
      <c r="N46" s="173">
        <f>'実質公債費比率（分子）の構造'!O$48</f>
        <v>31</v>
      </c>
      <c r="O46" s="173"/>
      <c r="P46" s="173"/>
    </row>
    <row r="47" spans="1:16" x14ac:dyDescent="0.15">
      <c r="A47" s="173" t="s">
        <v>70</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71</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72</v>
      </c>
      <c r="B49" s="173">
        <f>'実質公債費比率（分子）の構造'!K$45</f>
        <v>290</v>
      </c>
      <c r="C49" s="173"/>
      <c r="D49" s="173"/>
      <c r="E49" s="173">
        <f>'実質公債費比率（分子）の構造'!L$45</f>
        <v>339</v>
      </c>
      <c r="F49" s="173"/>
      <c r="G49" s="173"/>
      <c r="H49" s="173">
        <f>'実質公債費比率（分子）の構造'!M$45</f>
        <v>383</v>
      </c>
      <c r="I49" s="173"/>
      <c r="J49" s="173"/>
      <c r="K49" s="173">
        <f>'実質公債費比率（分子）の構造'!N$45</f>
        <v>486</v>
      </c>
      <c r="L49" s="173"/>
      <c r="M49" s="173"/>
      <c r="N49" s="173">
        <f>'実質公債費比率（分子）の構造'!O$45</f>
        <v>491</v>
      </c>
      <c r="O49" s="173"/>
      <c r="P49" s="173"/>
    </row>
    <row r="50" spans="1:16" x14ac:dyDescent="0.15">
      <c r="A50" s="173" t="s">
        <v>73</v>
      </c>
      <c r="B50" s="173" t="e">
        <f>NA()</f>
        <v>#N/A</v>
      </c>
      <c r="C50" s="173">
        <f>IF(ISNUMBER('実質公債費比率（分子）の構造'!K$53),'実質公債費比率（分子）の構造'!K$53,NA())</f>
        <v>92</v>
      </c>
      <c r="D50" s="173" t="e">
        <f>NA()</f>
        <v>#N/A</v>
      </c>
      <c r="E50" s="173" t="e">
        <f>NA()</f>
        <v>#N/A</v>
      </c>
      <c r="F50" s="173">
        <f>IF(ISNUMBER('実質公債費比率（分子）の構造'!L$53),'実質公債費比率（分子）の構造'!L$53,NA())</f>
        <v>123</v>
      </c>
      <c r="G50" s="173" t="e">
        <f>NA()</f>
        <v>#N/A</v>
      </c>
      <c r="H50" s="173" t="e">
        <f>NA()</f>
        <v>#N/A</v>
      </c>
      <c r="I50" s="173">
        <f>IF(ISNUMBER('実質公債費比率（分子）の構造'!M$53),'実質公債費比率（分子）の構造'!M$53,NA())</f>
        <v>128</v>
      </c>
      <c r="J50" s="173" t="e">
        <f>NA()</f>
        <v>#N/A</v>
      </c>
      <c r="K50" s="173" t="e">
        <f>NA()</f>
        <v>#N/A</v>
      </c>
      <c r="L50" s="173">
        <f>IF(ISNUMBER('実質公債費比率（分子）の構造'!N$53),'実質公債費比率（分子）の構造'!N$53,NA())</f>
        <v>158</v>
      </c>
      <c r="M50" s="173" t="e">
        <f>NA()</f>
        <v>#N/A</v>
      </c>
      <c r="N50" s="173" t="e">
        <f>NA()</f>
        <v>#N/A</v>
      </c>
      <c r="O50" s="173">
        <f>IF(ISNUMBER('実質公債費比率（分子）の構造'!O$53),'実質公債費比率（分子）の構造'!O$53,NA())</f>
        <v>148</v>
      </c>
      <c r="P50" s="173" t="e">
        <f>NA()</f>
        <v>#N/A</v>
      </c>
    </row>
    <row r="53" spans="1:16" x14ac:dyDescent="0.15">
      <c r="A53" s="141" t="s">
        <v>74</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75</v>
      </c>
      <c r="C55" s="172"/>
      <c r="D55" s="172" t="s">
        <v>76</v>
      </c>
      <c r="E55" s="172" t="s">
        <v>75</v>
      </c>
      <c r="F55" s="172"/>
      <c r="G55" s="172" t="s">
        <v>76</v>
      </c>
      <c r="H55" s="172" t="s">
        <v>75</v>
      </c>
      <c r="I55" s="172"/>
      <c r="J55" s="172" t="s">
        <v>76</v>
      </c>
      <c r="K55" s="172" t="s">
        <v>75</v>
      </c>
      <c r="L55" s="172"/>
      <c r="M55" s="172" t="s">
        <v>76</v>
      </c>
      <c r="N55" s="172" t="s">
        <v>75</v>
      </c>
      <c r="O55" s="172"/>
      <c r="P55" s="172" t="s">
        <v>76</v>
      </c>
    </row>
    <row r="56" spans="1:16" x14ac:dyDescent="0.15">
      <c r="A56" s="172" t="s">
        <v>43</v>
      </c>
      <c r="B56" s="172"/>
      <c r="C56" s="172"/>
      <c r="D56" s="172">
        <f>'将来負担比率（分子）の構造'!I$52</f>
        <v>3233</v>
      </c>
      <c r="E56" s="172"/>
      <c r="F56" s="172"/>
      <c r="G56" s="172">
        <f>'将来負担比率（分子）の構造'!J$52</f>
        <v>3247</v>
      </c>
      <c r="H56" s="172"/>
      <c r="I56" s="172"/>
      <c r="J56" s="172">
        <f>'将来負担比率（分子）の構造'!K$52</f>
        <v>3486</v>
      </c>
      <c r="K56" s="172"/>
      <c r="L56" s="172"/>
      <c r="M56" s="172">
        <f>'将来負担比率（分子）の構造'!L$52</f>
        <v>3348</v>
      </c>
      <c r="N56" s="172"/>
      <c r="O56" s="172"/>
      <c r="P56" s="172">
        <f>'将来負担比率（分子）の構造'!M$52</f>
        <v>3240</v>
      </c>
    </row>
    <row r="57" spans="1:16" x14ac:dyDescent="0.15">
      <c r="A57" s="172" t="s">
        <v>42</v>
      </c>
      <c r="B57" s="172"/>
      <c r="C57" s="172"/>
      <c r="D57" s="172">
        <f>'将来負担比率（分子）の構造'!I$51</f>
        <v>410</v>
      </c>
      <c r="E57" s="172"/>
      <c r="F57" s="172"/>
      <c r="G57" s="172">
        <f>'将来負担比率（分子）の構造'!J$51</f>
        <v>312</v>
      </c>
      <c r="H57" s="172"/>
      <c r="I57" s="172"/>
      <c r="J57" s="172">
        <f>'将来負担比率（分子）の構造'!K$51</f>
        <v>280</v>
      </c>
      <c r="K57" s="172"/>
      <c r="L57" s="172"/>
      <c r="M57" s="172">
        <f>'将来負担比率（分子）の構造'!L$51</f>
        <v>203</v>
      </c>
      <c r="N57" s="172"/>
      <c r="O57" s="172"/>
      <c r="P57" s="172">
        <f>'将来負担比率（分子）の構造'!M$51</f>
        <v>190</v>
      </c>
    </row>
    <row r="58" spans="1:16" x14ac:dyDescent="0.15">
      <c r="A58" s="172" t="s">
        <v>41</v>
      </c>
      <c r="B58" s="172"/>
      <c r="C58" s="172"/>
      <c r="D58" s="172">
        <f>'将来負担比率（分子）の構造'!I$50</f>
        <v>2965</v>
      </c>
      <c r="E58" s="172"/>
      <c r="F58" s="172"/>
      <c r="G58" s="172">
        <f>'将来負担比率（分子）の構造'!J$50</f>
        <v>3152</v>
      </c>
      <c r="H58" s="172"/>
      <c r="I58" s="172"/>
      <c r="J58" s="172">
        <f>'将来負担比率（分子）の構造'!K$50</f>
        <v>3275</v>
      </c>
      <c r="K58" s="172"/>
      <c r="L58" s="172"/>
      <c r="M58" s="172">
        <f>'将来負担比率（分子）の構造'!L$50</f>
        <v>3447</v>
      </c>
      <c r="N58" s="172"/>
      <c r="O58" s="172"/>
      <c r="P58" s="172">
        <f>'将来負担比率（分子）の構造'!M$50</f>
        <v>3412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140</v>
      </c>
      <c r="C62" s="172"/>
      <c r="D62" s="172"/>
      <c r="E62" s="172">
        <f>'将来負担比率（分子）の構造'!J$45</f>
        <v>73</v>
      </c>
      <c r="F62" s="172"/>
      <c r="G62" s="172"/>
      <c r="H62" s="172">
        <f>'将来負担比率（分子）の構造'!K$45</f>
        <v>297</v>
      </c>
      <c r="I62" s="172"/>
      <c r="J62" s="172"/>
      <c r="K62" s="172" t="str">
        <f>'将来負担比率（分子）の構造'!L$45</f>
        <v>-</v>
      </c>
      <c r="L62" s="172"/>
      <c r="M62" s="172"/>
      <c r="N62" s="172" t="str">
        <f>'将来負担比率（分子）の構造'!M$45</f>
        <v>-</v>
      </c>
      <c r="O62" s="172"/>
      <c r="P62" s="172"/>
    </row>
    <row r="63" spans="1:16" x14ac:dyDescent="0.15">
      <c r="A63" s="172" t="s">
        <v>34</v>
      </c>
      <c r="B63" s="172">
        <f>'将来負担比率（分子）の構造'!I$44</f>
        <v>142</v>
      </c>
      <c r="C63" s="172"/>
      <c r="D63" s="172"/>
      <c r="E63" s="172">
        <f>'将来負担比率（分子）の構造'!J$44</f>
        <v>106</v>
      </c>
      <c r="F63" s="172"/>
      <c r="G63" s="172"/>
      <c r="H63" s="172">
        <f>'将来負担比率（分子）の構造'!K$44</f>
        <v>70</v>
      </c>
      <c r="I63" s="172"/>
      <c r="J63" s="172"/>
      <c r="K63" s="172">
        <f>'将来負担比率（分子）の構造'!L$44</f>
        <v>44</v>
      </c>
      <c r="L63" s="172"/>
      <c r="M63" s="172"/>
      <c r="N63" s="172">
        <f>'将来負担比率（分子）の構造'!M$44</f>
        <v>36</v>
      </c>
      <c r="O63" s="172"/>
      <c r="P63" s="172"/>
    </row>
    <row r="64" spans="1:16" x14ac:dyDescent="0.15">
      <c r="A64" s="172" t="s">
        <v>33</v>
      </c>
      <c r="B64" s="172">
        <f>'将来負担比率（分子）の構造'!I$43</f>
        <v>323</v>
      </c>
      <c r="C64" s="172"/>
      <c r="D64" s="172"/>
      <c r="E64" s="172">
        <f>'将来負担比率（分子）の構造'!J$43</f>
        <v>340</v>
      </c>
      <c r="F64" s="172"/>
      <c r="G64" s="172"/>
      <c r="H64" s="172">
        <f>'将来負担比率（分子）の構造'!K$43</f>
        <v>303</v>
      </c>
      <c r="I64" s="172"/>
      <c r="J64" s="172"/>
      <c r="K64" s="172">
        <f>'将来負担比率（分子）の構造'!L$43</f>
        <v>305</v>
      </c>
      <c r="L64" s="172"/>
      <c r="M64" s="172"/>
      <c r="N64" s="172">
        <f>'将来負担比率（分子）の構造'!M$43</f>
        <v>236</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4512</v>
      </c>
      <c r="C66" s="172"/>
      <c r="D66" s="172"/>
      <c r="E66" s="172">
        <f>'将来負担比率（分子）の構造'!J$41</f>
        <v>4420</v>
      </c>
      <c r="F66" s="172"/>
      <c r="G66" s="172"/>
      <c r="H66" s="172">
        <f>'将来負担比率（分子）の構造'!K$41</f>
        <v>4769</v>
      </c>
      <c r="I66" s="172"/>
      <c r="J66" s="172"/>
      <c r="K66" s="172">
        <f>'将来負担比率（分子）の構造'!L$41</f>
        <v>4562</v>
      </c>
      <c r="L66" s="172"/>
      <c r="M66" s="172"/>
      <c r="N66" s="172">
        <f>'将来負担比率（分子）の構造'!M$41</f>
        <v>4524</v>
      </c>
      <c r="O66" s="172"/>
      <c r="P66" s="172"/>
    </row>
    <row r="67" spans="1:16" x14ac:dyDescent="0.15">
      <c r="A67" s="172" t="s">
        <v>77</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78</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79</v>
      </c>
      <c r="B72" s="176">
        <f>基金残高に係る経年分析!F55</f>
        <v>904</v>
      </c>
      <c r="C72" s="176">
        <f>基金残高に係る経年分析!G55</f>
        <v>961</v>
      </c>
      <c r="D72" s="176">
        <f>基金残高に係る経年分析!H55</f>
        <v>820</v>
      </c>
    </row>
    <row r="73" spans="1:16" x14ac:dyDescent="0.15">
      <c r="A73" s="175" t="s">
        <v>80</v>
      </c>
      <c r="B73" s="176">
        <f>基金残高に係る経年分析!F56</f>
        <v>10</v>
      </c>
      <c r="C73" s="176">
        <f>基金残高に係る経年分析!G56</f>
        <v>10</v>
      </c>
      <c r="D73" s="176">
        <f>基金残高に係る経年分析!H56</f>
        <v>37</v>
      </c>
    </row>
    <row r="74" spans="1:16" x14ac:dyDescent="0.15">
      <c r="A74" s="175" t="s">
        <v>81</v>
      </c>
      <c r="B74" s="176">
        <f>基金残高に係る経年分析!F57</f>
        <v>2353</v>
      </c>
      <c r="C74" s="176">
        <f>基金残高に係る経年分析!G57</f>
        <v>2469</v>
      </c>
      <c r="D74" s="176">
        <f>基金残高に係る経年分析!H57</f>
        <v>2550</v>
      </c>
    </row>
  </sheetData>
  <sheetProtection algorithmName="SHA-512" hashValue="PKXAJCyc/KYzJNuYk9SehrYYw+TCVKYV+a1faLGaCgtIRANmagSJ1pzifYgiPXx8gzgSG/ChaIj7SaxUMrfJyg==" saltValue="OVBgnHTZKJo56aalYPODj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AL22" sqref="AL22:AO22"/>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219</v>
      </c>
      <c r="DI1" s="746"/>
      <c r="DJ1" s="746"/>
      <c r="DK1" s="746"/>
      <c r="DL1" s="746"/>
      <c r="DM1" s="746"/>
      <c r="DN1" s="747"/>
      <c r="DO1" s="212"/>
      <c r="DP1" s="745" t="s">
        <v>220</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221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222</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223</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224</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225</v>
      </c>
      <c r="S4" s="688"/>
      <c r="T4" s="688"/>
      <c r="U4" s="688"/>
      <c r="V4" s="688"/>
      <c r="W4" s="688"/>
      <c r="X4" s="688"/>
      <c r="Y4" s="689"/>
      <c r="Z4" s="687" t="s">
        <v>226</v>
      </c>
      <c r="AA4" s="688"/>
      <c r="AB4" s="688"/>
      <c r="AC4" s="689"/>
      <c r="AD4" s="687" t="s">
        <v>227</v>
      </c>
      <c r="AE4" s="688"/>
      <c r="AF4" s="688"/>
      <c r="AG4" s="688"/>
      <c r="AH4" s="688"/>
      <c r="AI4" s="688"/>
      <c r="AJ4" s="688"/>
      <c r="AK4" s="689"/>
      <c r="AL4" s="687" t="s">
        <v>226</v>
      </c>
      <c r="AM4" s="688"/>
      <c r="AN4" s="688"/>
      <c r="AO4" s="689"/>
      <c r="AP4" s="748" t="s">
        <v>228</v>
      </c>
      <c r="AQ4" s="748"/>
      <c r="AR4" s="748"/>
      <c r="AS4" s="748"/>
      <c r="AT4" s="748"/>
      <c r="AU4" s="748"/>
      <c r="AV4" s="748"/>
      <c r="AW4" s="748"/>
      <c r="AX4" s="748"/>
      <c r="AY4" s="748"/>
      <c r="AZ4" s="748"/>
      <c r="BA4" s="748"/>
      <c r="BB4" s="748"/>
      <c r="BC4" s="748"/>
      <c r="BD4" s="748"/>
      <c r="BE4" s="748"/>
      <c r="BF4" s="748"/>
      <c r="BG4" s="748" t="s">
        <v>229</v>
      </c>
      <c r="BH4" s="748"/>
      <c r="BI4" s="748"/>
      <c r="BJ4" s="748"/>
      <c r="BK4" s="748"/>
      <c r="BL4" s="748"/>
      <c r="BM4" s="748"/>
      <c r="BN4" s="748"/>
      <c r="BO4" s="748" t="s">
        <v>226</v>
      </c>
      <c r="BP4" s="748"/>
      <c r="BQ4" s="748"/>
      <c r="BR4" s="748"/>
      <c r="BS4" s="748" t="s">
        <v>230</v>
      </c>
      <c r="BT4" s="748"/>
      <c r="BU4" s="748"/>
      <c r="BV4" s="748"/>
      <c r="BW4" s="748"/>
      <c r="BX4" s="748"/>
      <c r="BY4" s="748"/>
      <c r="BZ4" s="748"/>
      <c r="CA4" s="748"/>
      <c r="CB4" s="748"/>
      <c r="CD4" s="730" t="s">
        <v>231</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15">
      <c r="B5" s="696" t="s">
        <v>232</v>
      </c>
      <c r="C5" s="697"/>
      <c r="D5" s="697"/>
      <c r="E5" s="697"/>
      <c r="F5" s="697"/>
      <c r="G5" s="697"/>
      <c r="H5" s="697"/>
      <c r="I5" s="697"/>
      <c r="J5" s="697"/>
      <c r="K5" s="697"/>
      <c r="L5" s="697"/>
      <c r="M5" s="697"/>
      <c r="N5" s="697"/>
      <c r="O5" s="697"/>
      <c r="P5" s="697"/>
      <c r="Q5" s="698"/>
      <c r="R5" s="681">
        <v>838489</v>
      </c>
      <c r="S5" s="682"/>
      <c r="T5" s="682"/>
      <c r="U5" s="682"/>
      <c r="V5" s="682"/>
      <c r="W5" s="682"/>
      <c r="X5" s="682"/>
      <c r="Y5" s="725"/>
      <c r="Z5" s="743">
        <v>17.8</v>
      </c>
      <c r="AA5" s="743"/>
      <c r="AB5" s="743"/>
      <c r="AC5" s="743"/>
      <c r="AD5" s="744">
        <v>838489</v>
      </c>
      <c r="AE5" s="744"/>
      <c r="AF5" s="744"/>
      <c r="AG5" s="744"/>
      <c r="AH5" s="744"/>
      <c r="AI5" s="744"/>
      <c r="AJ5" s="744"/>
      <c r="AK5" s="744"/>
      <c r="AL5" s="726">
        <v>41</v>
      </c>
      <c r="AM5" s="701"/>
      <c r="AN5" s="701"/>
      <c r="AO5" s="727"/>
      <c r="AP5" s="696" t="s">
        <v>233</v>
      </c>
      <c r="AQ5" s="697"/>
      <c r="AR5" s="697"/>
      <c r="AS5" s="697"/>
      <c r="AT5" s="697"/>
      <c r="AU5" s="697"/>
      <c r="AV5" s="697"/>
      <c r="AW5" s="697"/>
      <c r="AX5" s="697"/>
      <c r="AY5" s="697"/>
      <c r="AZ5" s="697"/>
      <c r="BA5" s="697"/>
      <c r="BB5" s="697"/>
      <c r="BC5" s="697"/>
      <c r="BD5" s="697"/>
      <c r="BE5" s="697"/>
      <c r="BF5" s="698"/>
      <c r="BG5" s="628">
        <v>838489</v>
      </c>
      <c r="BH5" s="629"/>
      <c r="BI5" s="629"/>
      <c r="BJ5" s="629"/>
      <c r="BK5" s="629"/>
      <c r="BL5" s="629"/>
      <c r="BM5" s="629"/>
      <c r="BN5" s="630"/>
      <c r="BO5" s="655">
        <v>100</v>
      </c>
      <c r="BP5" s="655"/>
      <c r="BQ5" s="655"/>
      <c r="BR5" s="655"/>
      <c r="BS5" s="656" t="s">
        <v>149</v>
      </c>
      <c r="BT5" s="656"/>
      <c r="BU5" s="656"/>
      <c r="BV5" s="656"/>
      <c r="BW5" s="656"/>
      <c r="BX5" s="656"/>
      <c r="BY5" s="656"/>
      <c r="BZ5" s="656"/>
      <c r="CA5" s="656"/>
      <c r="CB5" s="714"/>
      <c r="CD5" s="730" t="s">
        <v>228</v>
      </c>
      <c r="CE5" s="731"/>
      <c r="CF5" s="731"/>
      <c r="CG5" s="731"/>
      <c r="CH5" s="731"/>
      <c r="CI5" s="731"/>
      <c r="CJ5" s="731"/>
      <c r="CK5" s="731"/>
      <c r="CL5" s="731"/>
      <c r="CM5" s="731"/>
      <c r="CN5" s="731"/>
      <c r="CO5" s="731"/>
      <c r="CP5" s="731"/>
      <c r="CQ5" s="732"/>
      <c r="CR5" s="730" t="s">
        <v>234</v>
      </c>
      <c r="CS5" s="731"/>
      <c r="CT5" s="731"/>
      <c r="CU5" s="731"/>
      <c r="CV5" s="731"/>
      <c r="CW5" s="731"/>
      <c r="CX5" s="731"/>
      <c r="CY5" s="732"/>
      <c r="CZ5" s="730" t="s">
        <v>226</v>
      </c>
      <c r="DA5" s="731"/>
      <c r="DB5" s="731"/>
      <c r="DC5" s="732"/>
      <c r="DD5" s="730" t="s">
        <v>235</v>
      </c>
      <c r="DE5" s="731"/>
      <c r="DF5" s="731"/>
      <c r="DG5" s="731"/>
      <c r="DH5" s="731"/>
      <c r="DI5" s="731"/>
      <c r="DJ5" s="731"/>
      <c r="DK5" s="731"/>
      <c r="DL5" s="731"/>
      <c r="DM5" s="731"/>
      <c r="DN5" s="731"/>
      <c r="DO5" s="731"/>
      <c r="DP5" s="732"/>
      <c r="DQ5" s="730" t="s">
        <v>236</v>
      </c>
      <c r="DR5" s="731"/>
      <c r="DS5" s="731"/>
      <c r="DT5" s="731"/>
      <c r="DU5" s="731"/>
      <c r="DV5" s="731"/>
      <c r="DW5" s="731"/>
      <c r="DX5" s="731"/>
      <c r="DY5" s="731"/>
      <c r="DZ5" s="731"/>
      <c r="EA5" s="731"/>
      <c r="EB5" s="731"/>
      <c r="EC5" s="732"/>
    </row>
    <row r="6" spans="2:143" ht="11.25" customHeight="1" x14ac:dyDescent="0.15">
      <c r="B6" s="625" t="s">
        <v>237</v>
      </c>
      <c r="C6" s="626"/>
      <c r="D6" s="626"/>
      <c r="E6" s="626"/>
      <c r="F6" s="626"/>
      <c r="G6" s="626"/>
      <c r="H6" s="626"/>
      <c r="I6" s="626"/>
      <c r="J6" s="626"/>
      <c r="K6" s="626"/>
      <c r="L6" s="626"/>
      <c r="M6" s="626"/>
      <c r="N6" s="626"/>
      <c r="O6" s="626"/>
      <c r="P6" s="626"/>
      <c r="Q6" s="627"/>
      <c r="R6" s="628">
        <v>25988</v>
      </c>
      <c r="S6" s="629"/>
      <c r="T6" s="629"/>
      <c r="U6" s="629"/>
      <c r="V6" s="629"/>
      <c r="W6" s="629"/>
      <c r="X6" s="629"/>
      <c r="Y6" s="630"/>
      <c r="Z6" s="655">
        <v>0.6</v>
      </c>
      <c r="AA6" s="655"/>
      <c r="AB6" s="655"/>
      <c r="AC6" s="655"/>
      <c r="AD6" s="656">
        <v>25988</v>
      </c>
      <c r="AE6" s="656"/>
      <c r="AF6" s="656"/>
      <c r="AG6" s="656"/>
      <c r="AH6" s="656"/>
      <c r="AI6" s="656"/>
      <c r="AJ6" s="656"/>
      <c r="AK6" s="656"/>
      <c r="AL6" s="631">
        <v>1.3</v>
      </c>
      <c r="AM6" s="632"/>
      <c r="AN6" s="632"/>
      <c r="AO6" s="657"/>
      <c r="AP6" s="625" t="s">
        <v>238</v>
      </c>
      <c r="AQ6" s="626"/>
      <c r="AR6" s="626"/>
      <c r="AS6" s="626"/>
      <c r="AT6" s="626"/>
      <c r="AU6" s="626"/>
      <c r="AV6" s="626"/>
      <c r="AW6" s="626"/>
      <c r="AX6" s="626"/>
      <c r="AY6" s="626"/>
      <c r="AZ6" s="626"/>
      <c r="BA6" s="626"/>
      <c r="BB6" s="626"/>
      <c r="BC6" s="626"/>
      <c r="BD6" s="626"/>
      <c r="BE6" s="626"/>
      <c r="BF6" s="627"/>
      <c r="BG6" s="628">
        <v>838489</v>
      </c>
      <c r="BH6" s="629"/>
      <c r="BI6" s="629"/>
      <c r="BJ6" s="629"/>
      <c r="BK6" s="629"/>
      <c r="BL6" s="629"/>
      <c r="BM6" s="629"/>
      <c r="BN6" s="630"/>
      <c r="BO6" s="655">
        <v>100</v>
      </c>
      <c r="BP6" s="655"/>
      <c r="BQ6" s="655"/>
      <c r="BR6" s="655"/>
      <c r="BS6" s="656" t="s">
        <v>239</v>
      </c>
      <c r="BT6" s="656"/>
      <c r="BU6" s="656"/>
      <c r="BV6" s="656"/>
      <c r="BW6" s="656"/>
      <c r="BX6" s="656"/>
      <c r="BY6" s="656"/>
      <c r="BZ6" s="656"/>
      <c r="CA6" s="656"/>
      <c r="CB6" s="714"/>
      <c r="CD6" s="684" t="s">
        <v>240</v>
      </c>
      <c r="CE6" s="685"/>
      <c r="CF6" s="685"/>
      <c r="CG6" s="685"/>
      <c r="CH6" s="685"/>
      <c r="CI6" s="685"/>
      <c r="CJ6" s="685"/>
      <c r="CK6" s="685"/>
      <c r="CL6" s="685"/>
      <c r="CM6" s="685"/>
      <c r="CN6" s="685"/>
      <c r="CO6" s="685"/>
      <c r="CP6" s="685"/>
      <c r="CQ6" s="686"/>
      <c r="CR6" s="628">
        <v>59871</v>
      </c>
      <c r="CS6" s="629"/>
      <c r="CT6" s="629"/>
      <c r="CU6" s="629"/>
      <c r="CV6" s="629"/>
      <c r="CW6" s="629"/>
      <c r="CX6" s="629"/>
      <c r="CY6" s="630"/>
      <c r="CZ6" s="726">
        <v>1.4</v>
      </c>
      <c r="DA6" s="701"/>
      <c r="DB6" s="701"/>
      <c r="DC6" s="729"/>
      <c r="DD6" s="634" t="s">
        <v>131</v>
      </c>
      <c r="DE6" s="629"/>
      <c r="DF6" s="629"/>
      <c r="DG6" s="629"/>
      <c r="DH6" s="629"/>
      <c r="DI6" s="629"/>
      <c r="DJ6" s="629"/>
      <c r="DK6" s="629"/>
      <c r="DL6" s="629"/>
      <c r="DM6" s="629"/>
      <c r="DN6" s="629"/>
      <c r="DO6" s="629"/>
      <c r="DP6" s="630"/>
      <c r="DQ6" s="634">
        <v>59863</v>
      </c>
      <c r="DR6" s="629"/>
      <c r="DS6" s="629"/>
      <c r="DT6" s="629"/>
      <c r="DU6" s="629"/>
      <c r="DV6" s="629"/>
      <c r="DW6" s="629"/>
      <c r="DX6" s="629"/>
      <c r="DY6" s="629"/>
      <c r="DZ6" s="629"/>
      <c r="EA6" s="629"/>
      <c r="EB6" s="629"/>
      <c r="EC6" s="672"/>
    </row>
    <row r="7" spans="2:143" ht="11.25" customHeight="1" x14ac:dyDescent="0.15">
      <c r="B7" s="625" t="s">
        <v>241</v>
      </c>
      <c r="C7" s="626"/>
      <c r="D7" s="626"/>
      <c r="E7" s="626"/>
      <c r="F7" s="626"/>
      <c r="G7" s="626"/>
      <c r="H7" s="626"/>
      <c r="I7" s="626"/>
      <c r="J7" s="626"/>
      <c r="K7" s="626"/>
      <c r="L7" s="626"/>
      <c r="M7" s="626"/>
      <c r="N7" s="626"/>
      <c r="O7" s="626"/>
      <c r="P7" s="626"/>
      <c r="Q7" s="627"/>
      <c r="R7" s="628">
        <v>65</v>
      </c>
      <c r="S7" s="629"/>
      <c r="T7" s="629"/>
      <c r="U7" s="629"/>
      <c r="V7" s="629"/>
      <c r="W7" s="629"/>
      <c r="X7" s="629"/>
      <c r="Y7" s="630"/>
      <c r="Z7" s="655">
        <v>0</v>
      </c>
      <c r="AA7" s="655"/>
      <c r="AB7" s="655"/>
      <c r="AC7" s="655"/>
      <c r="AD7" s="656">
        <v>65</v>
      </c>
      <c r="AE7" s="656"/>
      <c r="AF7" s="656"/>
      <c r="AG7" s="656"/>
      <c r="AH7" s="656"/>
      <c r="AI7" s="656"/>
      <c r="AJ7" s="656"/>
      <c r="AK7" s="656"/>
      <c r="AL7" s="631">
        <v>0</v>
      </c>
      <c r="AM7" s="632"/>
      <c r="AN7" s="632"/>
      <c r="AO7" s="657"/>
      <c r="AP7" s="625" t="s">
        <v>242</v>
      </c>
      <c r="AQ7" s="626"/>
      <c r="AR7" s="626"/>
      <c r="AS7" s="626"/>
      <c r="AT7" s="626"/>
      <c r="AU7" s="626"/>
      <c r="AV7" s="626"/>
      <c r="AW7" s="626"/>
      <c r="AX7" s="626"/>
      <c r="AY7" s="626"/>
      <c r="AZ7" s="626"/>
      <c r="BA7" s="626"/>
      <c r="BB7" s="626"/>
      <c r="BC7" s="626"/>
      <c r="BD7" s="626"/>
      <c r="BE7" s="626"/>
      <c r="BF7" s="627"/>
      <c r="BG7" s="628">
        <v>89632</v>
      </c>
      <c r="BH7" s="629"/>
      <c r="BI7" s="629"/>
      <c r="BJ7" s="629"/>
      <c r="BK7" s="629"/>
      <c r="BL7" s="629"/>
      <c r="BM7" s="629"/>
      <c r="BN7" s="630"/>
      <c r="BO7" s="655">
        <v>10.7</v>
      </c>
      <c r="BP7" s="655"/>
      <c r="BQ7" s="655"/>
      <c r="BR7" s="655"/>
      <c r="BS7" s="656" t="s">
        <v>131</v>
      </c>
      <c r="BT7" s="656"/>
      <c r="BU7" s="656"/>
      <c r="BV7" s="656"/>
      <c r="BW7" s="656"/>
      <c r="BX7" s="656"/>
      <c r="BY7" s="656"/>
      <c r="BZ7" s="656"/>
      <c r="CA7" s="656"/>
      <c r="CB7" s="714"/>
      <c r="CD7" s="662" t="s">
        <v>243</v>
      </c>
      <c r="CE7" s="663"/>
      <c r="CF7" s="663"/>
      <c r="CG7" s="663"/>
      <c r="CH7" s="663"/>
      <c r="CI7" s="663"/>
      <c r="CJ7" s="663"/>
      <c r="CK7" s="663"/>
      <c r="CL7" s="663"/>
      <c r="CM7" s="663"/>
      <c r="CN7" s="663"/>
      <c r="CO7" s="663"/>
      <c r="CP7" s="663"/>
      <c r="CQ7" s="664"/>
      <c r="CR7" s="628">
        <v>1304913</v>
      </c>
      <c r="CS7" s="629"/>
      <c r="CT7" s="629"/>
      <c r="CU7" s="629"/>
      <c r="CV7" s="629"/>
      <c r="CW7" s="629"/>
      <c r="CX7" s="629"/>
      <c r="CY7" s="630"/>
      <c r="CZ7" s="655">
        <v>30.5</v>
      </c>
      <c r="DA7" s="655"/>
      <c r="DB7" s="655"/>
      <c r="DC7" s="655"/>
      <c r="DD7" s="634">
        <v>377885</v>
      </c>
      <c r="DE7" s="629"/>
      <c r="DF7" s="629"/>
      <c r="DG7" s="629"/>
      <c r="DH7" s="629"/>
      <c r="DI7" s="629"/>
      <c r="DJ7" s="629"/>
      <c r="DK7" s="629"/>
      <c r="DL7" s="629"/>
      <c r="DM7" s="629"/>
      <c r="DN7" s="629"/>
      <c r="DO7" s="629"/>
      <c r="DP7" s="630"/>
      <c r="DQ7" s="634">
        <v>855403</v>
      </c>
      <c r="DR7" s="629"/>
      <c r="DS7" s="629"/>
      <c r="DT7" s="629"/>
      <c r="DU7" s="629"/>
      <c r="DV7" s="629"/>
      <c r="DW7" s="629"/>
      <c r="DX7" s="629"/>
      <c r="DY7" s="629"/>
      <c r="DZ7" s="629"/>
      <c r="EA7" s="629"/>
      <c r="EB7" s="629"/>
      <c r="EC7" s="672"/>
    </row>
    <row r="8" spans="2:143" ht="11.25" customHeight="1" x14ac:dyDescent="0.15">
      <c r="B8" s="625" t="s">
        <v>244</v>
      </c>
      <c r="C8" s="626"/>
      <c r="D8" s="626"/>
      <c r="E8" s="626"/>
      <c r="F8" s="626"/>
      <c r="G8" s="626"/>
      <c r="H8" s="626"/>
      <c r="I8" s="626"/>
      <c r="J8" s="626"/>
      <c r="K8" s="626"/>
      <c r="L8" s="626"/>
      <c r="M8" s="626"/>
      <c r="N8" s="626"/>
      <c r="O8" s="626"/>
      <c r="P8" s="626"/>
      <c r="Q8" s="627"/>
      <c r="R8" s="628">
        <v>387</v>
      </c>
      <c r="S8" s="629"/>
      <c r="T8" s="629"/>
      <c r="U8" s="629"/>
      <c r="V8" s="629"/>
      <c r="W8" s="629"/>
      <c r="X8" s="629"/>
      <c r="Y8" s="630"/>
      <c r="Z8" s="655">
        <v>0</v>
      </c>
      <c r="AA8" s="655"/>
      <c r="AB8" s="655"/>
      <c r="AC8" s="655"/>
      <c r="AD8" s="656">
        <v>387</v>
      </c>
      <c r="AE8" s="656"/>
      <c r="AF8" s="656"/>
      <c r="AG8" s="656"/>
      <c r="AH8" s="656"/>
      <c r="AI8" s="656"/>
      <c r="AJ8" s="656"/>
      <c r="AK8" s="656"/>
      <c r="AL8" s="631">
        <v>0</v>
      </c>
      <c r="AM8" s="632"/>
      <c r="AN8" s="632"/>
      <c r="AO8" s="657"/>
      <c r="AP8" s="625" t="s">
        <v>245</v>
      </c>
      <c r="AQ8" s="626"/>
      <c r="AR8" s="626"/>
      <c r="AS8" s="626"/>
      <c r="AT8" s="626"/>
      <c r="AU8" s="626"/>
      <c r="AV8" s="626"/>
      <c r="AW8" s="626"/>
      <c r="AX8" s="626"/>
      <c r="AY8" s="626"/>
      <c r="AZ8" s="626"/>
      <c r="BA8" s="626"/>
      <c r="BB8" s="626"/>
      <c r="BC8" s="626"/>
      <c r="BD8" s="626"/>
      <c r="BE8" s="626"/>
      <c r="BF8" s="627"/>
      <c r="BG8" s="628">
        <v>4329</v>
      </c>
      <c r="BH8" s="629"/>
      <c r="BI8" s="629"/>
      <c r="BJ8" s="629"/>
      <c r="BK8" s="629"/>
      <c r="BL8" s="629"/>
      <c r="BM8" s="629"/>
      <c r="BN8" s="630"/>
      <c r="BO8" s="655">
        <v>0.5</v>
      </c>
      <c r="BP8" s="655"/>
      <c r="BQ8" s="655"/>
      <c r="BR8" s="655"/>
      <c r="BS8" s="656" t="s">
        <v>131</v>
      </c>
      <c r="BT8" s="656"/>
      <c r="BU8" s="656"/>
      <c r="BV8" s="656"/>
      <c r="BW8" s="656"/>
      <c r="BX8" s="656"/>
      <c r="BY8" s="656"/>
      <c r="BZ8" s="656"/>
      <c r="CA8" s="656"/>
      <c r="CB8" s="714"/>
      <c r="CD8" s="662" t="s">
        <v>246</v>
      </c>
      <c r="CE8" s="663"/>
      <c r="CF8" s="663"/>
      <c r="CG8" s="663"/>
      <c r="CH8" s="663"/>
      <c r="CI8" s="663"/>
      <c r="CJ8" s="663"/>
      <c r="CK8" s="663"/>
      <c r="CL8" s="663"/>
      <c r="CM8" s="663"/>
      <c r="CN8" s="663"/>
      <c r="CO8" s="663"/>
      <c r="CP8" s="663"/>
      <c r="CQ8" s="664"/>
      <c r="CR8" s="628">
        <v>854950</v>
      </c>
      <c r="CS8" s="629"/>
      <c r="CT8" s="629"/>
      <c r="CU8" s="629"/>
      <c r="CV8" s="629"/>
      <c r="CW8" s="629"/>
      <c r="CX8" s="629"/>
      <c r="CY8" s="630"/>
      <c r="CZ8" s="655">
        <v>20</v>
      </c>
      <c r="DA8" s="655"/>
      <c r="DB8" s="655"/>
      <c r="DC8" s="655"/>
      <c r="DD8" s="634" t="s">
        <v>131</v>
      </c>
      <c r="DE8" s="629"/>
      <c r="DF8" s="629"/>
      <c r="DG8" s="629"/>
      <c r="DH8" s="629"/>
      <c r="DI8" s="629"/>
      <c r="DJ8" s="629"/>
      <c r="DK8" s="629"/>
      <c r="DL8" s="629"/>
      <c r="DM8" s="629"/>
      <c r="DN8" s="629"/>
      <c r="DO8" s="629"/>
      <c r="DP8" s="630"/>
      <c r="DQ8" s="634">
        <v>418552</v>
      </c>
      <c r="DR8" s="629"/>
      <c r="DS8" s="629"/>
      <c r="DT8" s="629"/>
      <c r="DU8" s="629"/>
      <c r="DV8" s="629"/>
      <c r="DW8" s="629"/>
      <c r="DX8" s="629"/>
      <c r="DY8" s="629"/>
      <c r="DZ8" s="629"/>
      <c r="EA8" s="629"/>
      <c r="EB8" s="629"/>
      <c r="EC8" s="672"/>
    </row>
    <row r="9" spans="2:143" ht="11.25" customHeight="1" x14ac:dyDescent="0.15">
      <c r="B9" s="625" t="s">
        <v>247</v>
      </c>
      <c r="C9" s="626"/>
      <c r="D9" s="626"/>
      <c r="E9" s="626"/>
      <c r="F9" s="626"/>
      <c r="G9" s="626"/>
      <c r="H9" s="626"/>
      <c r="I9" s="626"/>
      <c r="J9" s="626"/>
      <c r="K9" s="626"/>
      <c r="L9" s="626"/>
      <c r="M9" s="626"/>
      <c r="N9" s="626"/>
      <c r="O9" s="626"/>
      <c r="P9" s="626"/>
      <c r="Q9" s="627"/>
      <c r="R9" s="628">
        <v>467</v>
      </c>
      <c r="S9" s="629"/>
      <c r="T9" s="629"/>
      <c r="U9" s="629"/>
      <c r="V9" s="629"/>
      <c r="W9" s="629"/>
      <c r="X9" s="629"/>
      <c r="Y9" s="630"/>
      <c r="Z9" s="655">
        <v>0</v>
      </c>
      <c r="AA9" s="655"/>
      <c r="AB9" s="655"/>
      <c r="AC9" s="655"/>
      <c r="AD9" s="656">
        <v>467</v>
      </c>
      <c r="AE9" s="656"/>
      <c r="AF9" s="656"/>
      <c r="AG9" s="656"/>
      <c r="AH9" s="656"/>
      <c r="AI9" s="656"/>
      <c r="AJ9" s="656"/>
      <c r="AK9" s="656"/>
      <c r="AL9" s="631">
        <v>0</v>
      </c>
      <c r="AM9" s="632"/>
      <c r="AN9" s="632"/>
      <c r="AO9" s="657"/>
      <c r="AP9" s="625" t="s">
        <v>248</v>
      </c>
      <c r="AQ9" s="626"/>
      <c r="AR9" s="626"/>
      <c r="AS9" s="626"/>
      <c r="AT9" s="626"/>
      <c r="AU9" s="626"/>
      <c r="AV9" s="626"/>
      <c r="AW9" s="626"/>
      <c r="AX9" s="626"/>
      <c r="AY9" s="626"/>
      <c r="AZ9" s="626"/>
      <c r="BA9" s="626"/>
      <c r="BB9" s="626"/>
      <c r="BC9" s="626"/>
      <c r="BD9" s="626"/>
      <c r="BE9" s="626"/>
      <c r="BF9" s="627"/>
      <c r="BG9" s="628">
        <v>67823</v>
      </c>
      <c r="BH9" s="629"/>
      <c r="BI9" s="629"/>
      <c r="BJ9" s="629"/>
      <c r="BK9" s="629"/>
      <c r="BL9" s="629"/>
      <c r="BM9" s="629"/>
      <c r="BN9" s="630"/>
      <c r="BO9" s="655">
        <v>8.1</v>
      </c>
      <c r="BP9" s="655"/>
      <c r="BQ9" s="655"/>
      <c r="BR9" s="655"/>
      <c r="BS9" s="656" t="s">
        <v>131</v>
      </c>
      <c r="BT9" s="656"/>
      <c r="BU9" s="656"/>
      <c r="BV9" s="656"/>
      <c r="BW9" s="656"/>
      <c r="BX9" s="656"/>
      <c r="BY9" s="656"/>
      <c r="BZ9" s="656"/>
      <c r="CA9" s="656"/>
      <c r="CB9" s="714"/>
      <c r="CD9" s="662" t="s">
        <v>249</v>
      </c>
      <c r="CE9" s="663"/>
      <c r="CF9" s="663"/>
      <c r="CG9" s="663"/>
      <c r="CH9" s="663"/>
      <c r="CI9" s="663"/>
      <c r="CJ9" s="663"/>
      <c r="CK9" s="663"/>
      <c r="CL9" s="663"/>
      <c r="CM9" s="663"/>
      <c r="CN9" s="663"/>
      <c r="CO9" s="663"/>
      <c r="CP9" s="663"/>
      <c r="CQ9" s="664"/>
      <c r="CR9" s="628">
        <v>240369</v>
      </c>
      <c r="CS9" s="629"/>
      <c r="CT9" s="629"/>
      <c r="CU9" s="629"/>
      <c r="CV9" s="629"/>
      <c r="CW9" s="629"/>
      <c r="CX9" s="629"/>
      <c r="CY9" s="630"/>
      <c r="CZ9" s="655">
        <v>5.6</v>
      </c>
      <c r="DA9" s="655"/>
      <c r="DB9" s="655"/>
      <c r="DC9" s="655"/>
      <c r="DD9" s="634">
        <v>14576</v>
      </c>
      <c r="DE9" s="629"/>
      <c r="DF9" s="629"/>
      <c r="DG9" s="629"/>
      <c r="DH9" s="629"/>
      <c r="DI9" s="629"/>
      <c r="DJ9" s="629"/>
      <c r="DK9" s="629"/>
      <c r="DL9" s="629"/>
      <c r="DM9" s="629"/>
      <c r="DN9" s="629"/>
      <c r="DO9" s="629"/>
      <c r="DP9" s="630"/>
      <c r="DQ9" s="634">
        <v>163510</v>
      </c>
      <c r="DR9" s="629"/>
      <c r="DS9" s="629"/>
      <c r="DT9" s="629"/>
      <c r="DU9" s="629"/>
      <c r="DV9" s="629"/>
      <c r="DW9" s="629"/>
      <c r="DX9" s="629"/>
      <c r="DY9" s="629"/>
      <c r="DZ9" s="629"/>
      <c r="EA9" s="629"/>
      <c r="EB9" s="629"/>
      <c r="EC9" s="672"/>
    </row>
    <row r="10" spans="2:143" ht="11.25" customHeight="1" x14ac:dyDescent="0.15">
      <c r="B10" s="625" t="s">
        <v>250</v>
      </c>
      <c r="C10" s="626"/>
      <c r="D10" s="626"/>
      <c r="E10" s="626"/>
      <c r="F10" s="626"/>
      <c r="G10" s="626"/>
      <c r="H10" s="626"/>
      <c r="I10" s="626"/>
      <c r="J10" s="626"/>
      <c r="K10" s="626"/>
      <c r="L10" s="626"/>
      <c r="M10" s="626"/>
      <c r="N10" s="626"/>
      <c r="O10" s="626"/>
      <c r="P10" s="626"/>
      <c r="Q10" s="627"/>
      <c r="R10" s="628" t="s">
        <v>131</v>
      </c>
      <c r="S10" s="629"/>
      <c r="T10" s="629"/>
      <c r="U10" s="629"/>
      <c r="V10" s="629"/>
      <c r="W10" s="629"/>
      <c r="X10" s="629"/>
      <c r="Y10" s="630"/>
      <c r="Z10" s="655" t="s">
        <v>131</v>
      </c>
      <c r="AA10" s="655"/>
      <c r="AB10" s="655"/>
      <c r="AC10" s="655"/>
      <c r="AD10" s="656" t="s">
        <v>131</v>
      </c>
      <c r="AE10" s="656"/>
      <c r="AF10" s="656"/>
      <c r="AG10" s="656"/>
      <c r="AH10" s="656"/>
      <c r="AI10" s="656"/>
      <c r="AJ10" s="656"/>
      <c r="AK10" s="656"/>
      <c r="AL10" s="631" t="s">
        <v>131</v>
      </c>
      <c r="AM10" s="632"/>
      <c r="AN10" s="632"/>
      <c r="AO10" s="657"/>
      <c r="AP10" s="625" t="s">
        <v>251</v>
      </c>
      <c r="AQ10" s="626"/>
      <c r="AR10" s="626"/>
      <c r="AS10" s="626"/>
      <c r="AT10" s="626"/>
      <c r="AU10" s="626"/>
      <c r="AV10" s="626"/>
      <c r="AW10" s="626"/>
      <c r="AX10" s="626"/>
      <c r="AY10" s="626"/>
      <c r="AZ10" s="626"/>
      <c r="BA10" s="626"/>
      <c r="BB10" s="626"/>
      <c r="BC10" s="626"/>
      <c r="BD10" s="626"/>
      <c r="BE10" s="626"/>
      <c r="BF10" s="627"/>
      <c r="BG10" s="628">
        <v>8565</v>
      </c>
      <c r="BH10" s="629"/>
      <c r="BI10" s="629"/>
      <c r="BJ10" s="629"/>
      <c r="BK10" s="629"/>
      <c r="BL10" s="629"/>
      <c r="BM10" s="629"/>
      <c r="BN10" s="630"/>
      <c r="BO10" s="655">
        <v>1</v>
      </c>
      <c r="BP10" s="655"/>
      <c r="BQ10" s="655"/>
      <c r="BR10" s="655"/>
      <c r="BS10" s="656" t="s">
        <v>131</v>
      </c>
      <c r="BT10" s="656"/>
      <c r="BU10" s="656"/>
      <c r="BV10" s="656"/>
      <c r="BW10" s="656"/>
      <c r="BX10" s="656"/>
      <c r="BY10" s="656"/>
      <c r="BZ10" s="656"/>
      <c r="CA10" s="656"/>
      <c r="CB10" s="714"/>
      <c r="CD10" s="662" t="s">
        <v>252</v>
      </c>
      <c r="CE10" s="663"/>
      <c r="CF10" s="663"/>
      <c r="CG10" s="663"/>
      <c r="CH10" s="663"/>
      <c r="CI10" s="663"/>
      <c r="CJ10" s="663"/>
      <c r="CK10" s="663"/>
      <c r="CL10" s="663"/>
      <c r="CM10" s="663"/>
      <c r="CN10" s="663"/>
      <c r="CO10" s="663"/>
      <c r="CP10" s="663"/>
      <c r="CQ10" s="664"/>
      <c r="CR10" s="628" t="s">
        <v>131</v>
      </c>
      <c r="CS10" s="629"/>
      <c r="CT10" s="629"/>
      <c r="CU10" s="629"/>
      <c r="CV10" s="629"/>
      <c r="CW10" s="629"/>
      <c r="CX10" s="629"/>
      <c r="CY10" s="630"/>
      <c r="CZ10" s="655" t="s">
        <v>131</v>
      </c>
      <c r="DA10" s="655"/>
      <c r="DB10" s="655"/>
      <c r="DC10" s="655"/>
      <c r="DD10" s="634" t="s">
        <v>131</v>
      </c>
      <c r="DE10" s="629"/>
      <c r="DF10" s="629"/>
      <c r="DG10" s="629"/>
      <c r="DH10" s="629"/>
      <c r="DI10" s="629"/>
      <c r="DJ10" s="629"/>
      <c r="DK10" s="629"/>
      <c r="DL10" s="629"/>
      <c r="DM10" s="629"/>
      <c r="DN10" s="629"/>
      <c r="DO10" s="629"/>
      <c r="DP10" s="630"/>
      <c r="DQ10" s="634" t="s">
        <v>131</v>
      </c>
      <c r="DR10" s="629"/>
      <c r="DS10" s="629"/>
      <c r="DT10" s="629"/>
      <c r="DU10" s="629"/>
      <c r="DV10" s="629"/>
      <c r="DW10" s="629"/>
      <c r="DX10" s="629"/>
      <c r="DY10" s="629"/>
      <c r="DZ10" s="629"/>
      <c r="EA10" s="629"/>
      <c r="EB10" s="629"/>
      <c r="EC10" s="672"/>
    </row>
    <row r="11" spans="2:143" ht="11.25" customHeight="1" x14ac:dyDescent="0.15">
      <c r="B11" s="625" t="s">
        <v>253</v>
      </c>
      <c r="C11" s="626"/>
      <c r="D11" s="626"/>
      <c r="E11" s="626"/>
      <c r="F11" s="626"/>
      <c r="G11" s="626"/>
      <c r="H11" s="626"/>
      <c r="I11" s="626"/>
      <c r="J11" s="626"/>
      <c r="K11" s="626"/>
      <c r="L11" s="626"/>
      <c r="M11" s="626"/>
      <c r="N11" s="626"/>
      <c r="O11" s="626"/>
      <c r="P11" s="626"/>
      <c r="Q11" s="627"/>
      <c r="R11" s="628">
        <v>66779</v>
      </c>
      <c r="S11" s="629"/>
      <c r="T11" s="629"/>
      <c r="U11" s="629"/>
      <c r="V11" s="629"/>
      <c r="W11" s="629"/>
      <c r="X11" s="629"/>
      <c r="Y11" s="630"/>
      <c r="Z11" s="631">
        <v>1.4</v>
      </c>
      <c r="AA11" s="632"/>
      <c r="AB11" s="632"/>
      <c r="AC11" s="633"/>
      <c r="AD11" s="634">
        <v>66779</v>
      </c>
      <c r="AE11" s="629"/>
      <c r="AF11" s="629"/>
      <c r="AG11" s="629"/>
      <c r="AH11" s="629"/>
      <c r="AI11" s="629"/>
      <c r="AJ11" s="629"/>
      <c r="AK11" s="630"/>
      <c r="AL11" s="631">
        <v>3.3</v>
      </c>
      <c r="AM11" s="632"/>
      <c r="AN11" s="632"/>
      <c r="AO11" s="657"/>
      <c r="AP11" s="625" t="s">
        <v>254</v>
      </c>
      <c r="AQ11" s="626"/>
      <c r="AR11" s="626"/>
      <c r="AS11" s="626"/>
      <c r="AT11" s="626"/>
      <c r="AU11" s="626"/>
      <c r="AV11" s="626"/>
      <c r="AW11" s="626"/>
      <c r="AX11" s="626"/>
      <c r="AY11" s="626"/>
      <c r="AZ11" s="626"/>
      <c r="BA11" s="626"/>
      <c r="BB11" s="626"/>
      <c r="BC11" s="626"/>
      <c r="BD11" s="626"/>
      <c r="BE11" s="626"/>
      <c r="BF11" s="627"/>
      <c r="BG11" s="628">
        <v>8915</v>
      </c>
      <c r="BH11" s="629"/>
      <c r="BI11" s="629"/>
      <c r="BJ11" s="629"/>
      <c r="BK11" s="629"/>
      <c r="BL11" s="629"/>
      <c r="BM11" s="629"/>
      <c r="BN11" s="630"/>
      <c r="BO11" s="655">
        <v>1.1000000000000001</v>
      </c>
      <c r="BP11" s="655"/>
      <c r="BQ11" s="655"/>
      <c r="BR11" s="655"/>
      <c r="BS11" s="656" t="s">
        <v>131</v>
      </c>
      <c r="BT11" s="656"/>
      <c r="BU11" s="656"/>
      <c r="BV11" s="656"/>
      <c r="BW11" s="656"/>
      <c r="BX11" s="656"/>
      <c r="BY11" s="656"/>
      <c r="BZ11" s="656"/>
      <c r="CA11" s="656"/>
      <c r="CB11" s="714"/>
      <c r="CD11" s="662" t="s">
        <v>255</v>
      </c>
      <c r="CE11" s="663"/>
      <c r="CF11" s="663"/>
      <c r="CG11" s="663"/>
      <c r="CH11" s="663"/>
      <c r="CI11" s="663"/>
      <c r="CJ11" s="663"/>
      <c r="CK11" s="663"/>
      <c r="CL11" s="663"/>
      <c r="CM11" s="663"/>
      <c r="CN11" s="663"/>
      <c r="CO11" s="663"/>
      <c r="CP11" s="663"/>
      <c r="CQ11" s="664"/>
      <c r="CR11" s="628">
        <v>335007</v>
      </c>
      <c r="CS11" s="629"/>
      <c r="CT11" s="629"/>
      <c r="CU11" s="629"/>
      <c r="CV11" s="629"/>
      <c r="CW11" s="629"/>
      <c r="CX11" s="629"/>
      <c r="CY11" s="630"/>
      <c r="CZ11" s="655">
        <v>7.8</v>
      </c>
      <c r="DA11" s="655"/>
      <c r="DB11" s="655"/>
      <c r="DC11" s="655"/>
      <c r="DD11" s="634">
        <v>126683</v>
      </c>
      <c r="DE11" s="629"/>
      <c r="DF11" s="629"/>
      <c r="DG11" s="629"/>
      <c r="DH11" s="629"/>
      <c r="DI11" s="629"/>
      <c r="DJ11" s="629"/>
      <c r="DK11" s="629"/>
      <c r="DL11" s="629"/>
      <c r="DM11" s="629"/>
      <c r="DN11" s="629"/>
      <c r="DO11" s="629"/>
      <c r="DP11" s="630"/>
      <c r="DQ11" s="634">
        <v>77955</v>
      </c>
      <c r="DR11" s="629"/>
      <c r="DS11" s="629"/>
      <c r="DT11" s="629"/>
      <c r="DU11" s="629"/>
      <c r="DV11" s="629"/>
      <c r="DW11" s="629"/>
      <c r="DX11" s="629"/>
      <c r="DY11" s="629"/>
      <c r="DZ11" s="629"/>
      <c r="EA11" s="629"/>
      <c r="EB11" s="629"/>
      <c r="EC11" s="672"/>
    </row>
    <row r="12" spans="2:143" ht="11.25" customHeight="1" x14ac:dyDescent="0.15">
      <c r="B12" s="625" t="s">
        <v>256</v>
      </c>
      <c r="C12" s="626"/>
      <c r="D12" s="626"/>
      <c r="E12" s="626"/>
      <c r="F12" s="626"/>
      <c r="G12" s="626"/>
      <c r="H12" s="626"/>
      <c r="I12" s="626"/>
      <c r="J12" s="626"/>
      <c r="K12" s="626"/>
      <c r="L12" s="626"/>
      <c r="M12" s="626"/>
      <c r="N12" s="626"/>
      <c r="O12" s="626"/>
      <c r="P12" s="626"/>
      <c r="Q12" s="627"/>
      <c r="R12" s="628" t="s">
        <v>239</v>
      </c>
      <c r="S12" s="629"/>
      <c r="T12" s="629"/>
      <c r="U12" s="629"/>
      <c r="V12" s="629"/>
      <c r="W12" s="629"/>
      <c r="X12" s="629"/>
      <c r="Y12" s="630"/>
      <c r="Z12" s="655" t="s">
        <v>149</v>
      </c>
      <c r="AA12" s="655"/>
      <c r="AB12" s="655"/>
      <c r="AC12" s="655"/>
      <c r="AD12" s="656" t="s">
        <v>131</v>
      </c>
      <c r="AE12" s="656"/>
      <c r="AF12" s="656"/>
      <c r="AG12" s="656"/>
      <c r="AH12" s="656"/>
      <c r="AI12" s="656"/>
      <c r="AJ12" s="656"/>
      <c r="AK12" s="656"/>
      <c r="AL12" s="631" t="s">
        <v>131</v>
      </c>
      <c r="AM12" s="632"/>
      <c r="AN12" s="632"/>
      <c r="AO12" s="657"/>
      <c r="AP12" s="625" t="s">
        <v>257</v>
      </c>
      <c r="AQ12" s="626"/>
      <c r="AR12" s="626"/>
      <c r="AS12" s="626"/>
      <c r="AT12" s="626"/>
      <c r="AU12" s="626"/>
      <c r="AV12" s="626"/>
      <c r="AW12" s="626"/>
      <c r="AX12" s="626"/>
      <c r="AY12" s="626"/>
      <c r="AZ12" s="626"/>
      <c r="BA12" s="626"/>
      <c r="BB12" s="626"/>
      <c r="BC12" s="626"/>
      <c r="BD12" s="626"/>
      <c r="BE12" s="626"/>
      <c r="BF12" s="627"/>
      <c r="BG12" s="628">
        <v>723372</v>
      </c>
      <c r="BH12" s="629"/>
      <c r="BI12" s="629"/>
      <c r="BJ12" s="629"/>
      <c r="BK12" s="629"/>
      <c r="BL12" s="629"/>
      <c r="BM12" s="629"/>
      <c r="BN12" s="630"/>
      <c r="BO12" s="655">
        <v>86.3</v>
      </c>
      <c r="BP12" s="655"/>
      <c r="BQ12" s="655"/>
      <c r="BR12" s="655"/>
      <c r="BS12" s="656" t="s">
        <v>131</v>
      </c>
      <c r="BT12" s="656"/>
      <c r="BU12" s="656"/>
      <c r="BV12" s="656"/>
      <c r="BW12" s="656"/>
      <c r="BX12" s="656"/>
      <c r="BY12" s="656"/>
      <c r="BZ12" s="656"/>
      <c r="CA12" s="656"/>
      <c r="CB12" s="714"/>
      <c r="CD12" s="662" t="s">
        <v>258</v>
      </c>
      <c r="CE12" s="663"/>
      <c r="CF12" s="663"/>
      <c r="CG12" s="663"/>
      <c r="CH12" s="663"/>
      <c r="CI12" s="663"/>
      <c r="CJ12" s="663"/>
      <c r="CK12" s="663"/>
      <c r="CL12" s="663"/>
      <c r="CM12" s="663"/>
      <c r="CN12" s="663"/>
      <c r="CO12" s="663"/>
      <c r="CP12" s="663"/>
      <c r="CQ12" s="664"/>
      <c r="CR12" s="628">
        <v>228345</v>
      </c>
      <c r="CS12" s="629"/>
      <c r="CT12" s="629"/>
      <c r="CU12" s="629"/>
      <c r="CV12" s="629"/>
      <c r="CW12" s="629"/>
      <c r="CX12" s="629"/>
      <c r="CY12" s="630"/>
      <c r="CZ12" s="655">
        <v>5.3</v>
      </c>
      <c r="DA12" s="655"/>
      <c r="DB12" s="655"/>
      <c r="DC12" s="655"/>
      <c r="DD12" s="634">
        <v>3263</v>
      </c>
      <c r="DE12" s="629"/>
      <c r="DF12" s="629"/>
      <c r="DG12" s="629"/>
      <c r="DH12" s="629"/>
      <c r="DI12" s="629"/>
      <c r="DJ12" s="629"/>
      <c r="DK12" s="629"/>
      <c r="DL12" s="629"/>
      <c r="DM12" s="629"/>
      <c r="DN12" s="629"/>
      <c r="DO12" s="629"/>
      <c r="DP12" s="630"/>
      <c r="DQ12" s="634">
        <v>22407</v>
      </c>
      <c r="DR12" s="629"/>
      <c r="DS12" s="629"/>
      <c r="DT12" s="629"/>
      <c r="DU12" s="629"/>
      <c r="DV12" s="629"/>
      <c r="DW12" s="629"/>
      <c r="DX12" s="629"/>
      <c r="DY12" s="629"/>
      <c r="DZ12" s="629"/>
      <c r="EA12" s="629"/>
      <c r="EB12" s="629"/>
      <c r="EC12" s="672"/>
    </row>
    <row r="13" spans="2:143" ht="11.25" customHeight="1" x14ac:dyDescent="0.15">
      <c r="B13" s="625" t="s">
        <v>259</v>
      </c>
      <c r="C13" s="626"/>
      <c r="D13" s="626"/>
      <c r="E13" s="626"/>
      <c r="F13" s="626"/>
      <c r="G13" s="626"/>
      <c r="H13" s="626"/>
      <c r="I13" s="626"/>
      <c r="J13" s="626"/>
      <c r="K13" s="626"/>
      <c r="L13" s="626"/>
      <c r="M13" s="626"/>
      <c r="N13" s="626"/>
      <c r="O13" s="626"/>
      <c r="P13" s="626"/>
      <c r="Q13" s="627"/>
      <c r="R13" s="628" t="s">
        <v>131</v>
      </c>
      <c r="S13" s="629"/>
      <c r="T13" s="629"/>
      <c r="U13" s="629"/>
      <c r="V13" s="629"/>
      <c r="W13" s="629"/>
      <c r="X13" s="629"/>
      <c r="Y13" s="630"/>
      <c r="Z13" s="655" t="s">
        <v>149</v>
      </c>
      <c r="AA13" s="655"/>
      <c r="AB13" s="655"/>
      <c r="AC13" s="655"/>
      <c r="AD13" s="656" t="s">
        <v>131</v>
      </c>
      <c r="AE13" s="656"/>
      <c r="AF13" s="656"/>
      <c r="AG13" s="656"/>
      <c r="AH13" s="656"/>
      <c r="AI13" s="656"/>
      <c r="AJ13" s="656"/>
      <c r="AK13" s="656"/>
      <c r="AL13" s="631" t="s">
        <v>149</v>
      </c>
      <c r="AM13" s="632"/>
      <c r="AN13" s="632"/>
      <c r="AO13" s="657"/>
      <c r="AP13" s="625" t="s">
        <v>260</v>
      </c>
      <c r="AQ13" s="626"/>
      <c r="AR13" s="626"/>
      <c r="AS13" s="626"/>
      <c r="AT13" s="626"/>
      <c r="AU13" s="626"/>
      <c r="AV13" s="626"/>
      <c r="AW13" s="626"/>
      <c r="AX13" s="626"/>
      <c r="AY13" s="626"/>
      <c r="AZ13" s="626"/>
      <c r="BA13" s="626"/>
      <c r="BB13" s="626"/>
      <c r="BC13" s="626"/>
      <c r="BD13" s="626"/>
      <c r="BE13" s="626"/>
      <c r="BF13" s="627"/>
      <c r="BG13" s="628">
        <v>132471</v>
      </c>
      <c r="BH13" s="629"/>
      <c r="BI13" s="629"/>
      <c r="BJ13" s="629"/>
      <c r="BK13" s="629"/>
      <c r="BL13" s="629"/>
      <c r="BM13" s="629"/>
      <c r="BN13" s="630"/>
      <c r="BO13" s="655">
        <v>15.8</v>
      </c>
      <c r="BP13" s="655"/>
      <c r="BQ13" s="655"/>
      <c r="BR13" s="655"/>
      <c r="BS13" s="656" t="s">
        <v>149</v>
      </c>
      <c r="BT13" s="656"/>
      <c r="BU13" s="656"/>
      <c r="BV13" s="656"/>
      <c r="BW13" s="656"/>
      <c r="BX13" s="656"/>
      <c r="BY13" s="656"/>
      <c r="BZ13" s="656"/>
      <c r="CA13" s="656"/>
      <c r="CB13" s="714"/>
      <c r="CD13" s="662" t="s">
        <v>261</v>
      </c>
      <c r="CE13" s="663"/>
      <c r="CF13" s="663"/>
      <c r="CG13" s="663"/>
      <c r="CH13" s="663"/>
      <c r="CI13" s="663"/>
      <c r="CJ13" s="663"/>
      <c r="CK13" s="663"/>
      <c r="CL13" s="663"/>
      <c r="CM13" s="663"/>
      <c r="CN13" s="663"/>
      <c r="CO13" s="663"/>
      <c r="CP13" s="663"/>
      <c r="CQ13" s="664"/>
      <c r="CR13" s="628">
        <v>284634</v>
      </c>
      <c r="CS13" s="629"/>
      <c r="CT13" s="629"/>
      <c r="CU13" s="629"/>
      <c r="CV13" s="629"/>
      <c r="CW13" s="629"/>
      <c r="CX13" s="629"/>
      <c r="CY13" s="630"/>
      <c r="CZ13" s="655">
        <v>6.7</v>
      </c>
      <c r="DA13" s="655"/>
      <c r="DB13" s="655"/>
      <c r="DC13" s="655"/>
      <c r="DD13" s="634">
        <v>182168</v>
      </c>
      <c r="DE13" s="629"/>
      <c r="DF13" s="629"/>
      <c r="DG13" s="629"/>
      <c r="DH13" s="629"/>
      <c r="DI13" s="629"/>
      <c r="DJ13" s="629"/>
      <c r="DK13" s="629"/>
      <c r="DL13" s="629"/>
      <c r="DM13" s="629"/>
      <c r="DN13" s="629"/>
      <c r="DO13" s="629"/>
      <c r="DP13" s="630"/>
      <c r="DQ13" s="634">
        <v>96904</v>
      </c>
      <c r="DR13" s="629"/>
      <c r="DS13" s="629"/>
      <c r="DT13" s="629"/>
      <c r="DU13" s="629"/>
      <c r="DV13" s="629"/>
      <c r="DW13" s="629"/>
      <c r="DX13" s="629"/>
      <c r="DY13" s="629"/>
      <c r="DZ13" s="629"/>
      <c r="EA13" s="629"/>
      <c r="EB13" s="629"/>
      <c r="EC13" s="672"/>
    </row>
    <row r="14" spans="2:143" ht="11.25" customHeight="1" x14ac:dyDescent="0.15">
      <c r="B14" s="625" t="s">
        <v>262</v>
      </c>
      <c r="C14" s="626"/>
      <c r="D14" s="626"/>
      <c r="E14" s="626"/>
      <c r="F14" s="626"/>
      <c r="G14" s="626"/>
      <c r="H14" s="626"/>
      <c r="I14" s="626"/>
      <c r="J14" s="626"/>
      <c r="K14" s="626"/>
      <c r="L14" s="626"/>
      <c r="M14" s="626"/>
      <c r="N14" s="626"/>
      <c r="O14" s="626"/>
      <c r="P14" s="626"/>
      <c r="Q14" s="627"/>
      <c r="R14" s="628" t="s">
        <v>131</v>
      </c>
      <c r="S14" s="629"/>
      <c r="T14" s="629"/>
      <c r="U14" s="629"/>
      <c r="V14" s="629"/>
      <c r="W14" s="629"/>
      <c r="X14" s="629"/>
      <c r="Y14" s="630"/>
      <c r="Z14" s="655" t="s">
        <v>131</v>
      </c>
      <c r="AA14" s="655"/>
      <c r="AB14" s="655"/>
      <c r="AC14" s="655"/>
      <c r="AD14" s="656" t="s">
        <v>149</v>
      </c>
      <c r="AE14" s="656"/>
      <c r="AF14" s="656"/>
      <c r="AG14" s="656"/>
      <c r="AH14" s="656"/>
      <c r="AI14" s="656"/>
      <c r="AJ14" s="656"/>
      <c r="AK14" s="656"/>
      <c r="AL14" s="631" t="s">
        <v>131</v>
      </c>
      <c r="AM14" s="632"/>
      <c r="AN14" s="632"/>
      <c r="AO14" s="657"/>
      <c r="AP14" s="625" t="s">
        <v>263</v>
      </c>
      <c r="AQ14" s="626"/>
      <c r="AR14" s="626"/>
      <c r="AS14" s="626"/>
      <c r="AT14" s="626"/>
      <c r="AU14" s="626"/>
      <c r="AV14" s="626"/>
      <c r="AW14" s="626"/>
      <c r="AX14" s="626"/>
      <c r="AY14" s="626"/>
      <c r="AZ14" s="626"/>
      <c r="BA14" s="626"/>
      <c r="BB14" s="626"/>
      <c r="BC14" s="626"/>
      <c r="BD14" s="626"/>
      <c r="BE14" s="626"/>
      <c r="BF14" s="627"/>
      <c r="BG14" s="628">
        <v>12531</v>
      </c>
      <c r="BH14" s="629"/>
      <c r="BI14" s="629"/>
      <c r="BJ14" s="629"/>
      <c r="BK14" s="629"/>
      <c r="BL14" s="629"/>
      <c r="BM14" s="629"/>
      <c r="BN14" s="630"/>
      <c r="BO14" s="655">
        <v>1.5</v>
      </c>
      <c r="BP14" s="655"/>
      <c r="BQ14" s="655"/>
      <c r="BR14" s="655"/>
      <c r="BS14" s="656" t="s">
        <v>131</v>
      </c>
      <c r="BT14" s="656"/>
      <c r="BU14" s="656"/>
      <c r="BV14" s="656"/>
      <c r="BW14" s="656"/>
      <c r="BX14" s="656"/>
      <c r="BY14" s="656"/>
      <c r="BZ14" s="656"/>
      <c r="CA14" s="656"/>
      <c r="CB14" s="714"/>
      <c r="CD14" s="662" t="s">
        <v>264</v>
      </c>
      <c r="CE14" s="663"/>
      <c r="CF14" s="663"/>
      <c r="CG14" s="663"/>
      <c r="CH14" s="663"/>
      <c r="CI14" s="663"/>
      <c r="CJ14" s="663"/>
      <c r="CK14" s="663"/>
      <c r="CL14" s="663"/>
      <c r="CM14" s="663"/>
      <c r="CN14" s="663"/>
      <c r="CO14" s="663"/>
      <c r="CP14" s="663"/>
      <c r="CQ14" s="664"/>
      <c r="CR14" s="628">
        <v>129093</v>
      </c>
      <c r="CS14" s="629"/>
      <c r="CT14" s="629"/>
      <c r="CU14" s="629"/>
      <c r="CV14" s="629"/>
      <c r="CW14" s="629"/>
      <c r="CX14" s="629"/>
      <c r="CY14" s="630"/>
      <c r="CZ14" s="655">
        <v>3</v>
      </c>
      <c r="DA14" s="655"/>
      <c r="DB14" s="655"/>
      <c r="DC14" s="655"/>
      <c r="DD14" s="634" t="s">
        <v>149</v>
      </c>
      <c r="DE14" s="629"/>
      <c r="DF14" s="629"/>
      <c r="DG14" s="629"/>
      <c r="DH14" s="629"/>
      <c r="DI14" s="629"/>
      <c r="DJ14" s="629"/>
      <c r="DK14" s="629"/>
      <c r="DL14" s="629"/>
      <c r="DM14" s="629"/>
      <c r="DN14" s="629"/>
      <c r="DO14" s="629"/>
      <c r="DP14" s="630"/>
      <c r="DQ14" s="634">
        <v>129093</v>
      </c>
      <c r="DR14" s="629"/>
      <c r="DS14" s="629"/>
      <c r="DT14" s="629"/>
      <c r="DU14" s="629"/>
      <c r="DV14" s="629"/>
      <c r="DW14" s="629"/>
      <c r="DX14" s="629"/>
      <c r="DY14" s="629"/>
      <c r="DZ14" s="629"/>
      <c r="EA14" s="629"/>
      <c r="EB14" s="629"/>
      <c r="EC14" s="672"/>
    </row>
    <row r="15" spans="2:143" ht="11.25" customHeight="1" x14ac:dyDescent="0.15">
      <c r="B15" s="625" t="s">
        <v>265</v>
      </c>
      <c r="C15" s="626"/>
      <c r="D15" s="626"/>
      <c r="E15" s="626"/>
      <c r="F15" s="626"/>
      <c r="G15" s="626"/>
      <c r="H15" s="626"/>
      <c r="I15" s="626"/>
      <c r="J15" s="626"/>
      <c r="K15" s="626"/>
      <c r="L15" s="626"/>
      <c r="M15" s="626"/>
      <c r="N15" s="626"/>
      <c r="O15" s="626"/>
      <c r="P15" s="626"/>
      <c r="Q15" s="627"/>
      <c r="R15" s="628" t="s">
        <v>131</v>
      </c>
      <c r="S15" s="629"/>
      <c r="T15" s="629"/>
      <c r="U15" s="629"/>
      <c r="V15" s="629"/>
      <c r="W15" s="629"/>
      <c r="X15" s="629"/>
      <c r="Y15" s="630"/>
      <c r="Z15" s="655" t="s">
        <v>149</v>
      </c>
      <c r="AA15" s="655"/>
      <c r="AB15" s="655"/>
      <c r="AC15" s="655"/>
      <c r="AD15" s="656" t="s">
        <v>131</v>
      </c>
      <c r="AE15" s="656"/>
      <c r="AF15" s="656"/>
      <c r="AG15" s="656"/>
      <c r="AH15" s="656"/>
      <c r="AI15" s="656"/>
      <c r="AJ15" s="656"/>
      <c r="AK15" s="656"/>
      <c r="AL15" s="631" t="s">
        <v>131</v>
      </c>
      <c r="AM15" s="632"/>
      <c r="AN15" s="632"/>
      <c r="AO15" s="657"/>
      <c r="AP15" s="625" t="s">
        <v>266</v>
      </c>
      <c r="AQ15" s="626"/>
      <c r="AR15" s="626"/>
      <c r="AS15" s="626"/>
      <c r="AT15" s="626"/>
      <c r="AU15" s="626"/>
      <c r="AV15" s="626"/>
      <c r="AW15" s="626"/>
      <c r="AX15" s="626"/>
      <c r="AY15" s="626"/>
      <c r="AZ15" s="626"/>
      <c r="BA15" s="626"/>
      <c r="BB15" s="626"/>
      <c r="BC15" s="626"/>
      <c r="BD15" s="626"/>
      <c r="BE15" s="626"/>
      <c r="BF15" s="627"/>
      <c r="BG15" s="628">
        <v>12954</v>
      </c>
      <c r="BH15" s="629"/>
      <c r="BI15" s="629"/>
      <c r="BJ15" s="629"/>
      <c r="BK15" s="629"/>
      <c r="BL15" s="629"/>
      <c r="BM15" s="629"/>
      <c r="BN15" s="630"/>
      <c r="BO15" s="655">
        <v>1.5</v>
      </c>
      <c r="BP15" s="655"/>
      <c r="BQ15" s="655"/>
      <c r="BR15" s="655"/>
      <c r="BS15" s="656" t="s">
        <v>239</v>
      </c>
      <c r="BT15" s="656"/>
      <c r="BU15" s="656"/>
      <c r="BV15" s="656"/>
      <c r="BW15" s="656"/>
      <c r="BX15" s="656"/>
      <c r="BY15" s="656"/>
      <c r="BZ15" s="656"/>
      <c r="CA15" s="656"/>
      <c r="CB15" s="714"/>
      <c r="CD15" s="662" t="s">
        <v>267</v>
      </c>
      <c r="CE15" s="663"/>
      <c r="CF15" s="663"/>
      <c r="CG15" s="663"/>
      <c r="CH15" s="663"/>
      <c r="CI15" s="663"/>
      <c r="CJ15" s="663"/>
      <c r="CK15" s="663"/>
      <c r="CL15" s="663"/>
      <c r="CM15" s="663"/>
      <c r="CN15" s="663"/>
      <c r="CO15" s="663"/>
      <c r="CP15" s="663"/>
      <c r="CQ15" s="664"/>
      <c r="CR15" s="628">
        <v>335516</v>
      </c>
      <c r="CS15" s="629"/>
      <c r="CT15" s="629"/>
      <c r="CU15" s="629"/>
      <c r="CV15" s="629"/>
      <c r="CW15" s="629"/>
      <c r="CX15" s="629"/>
      <c r="CY15" s="630"/>
      <c r="CZ15" s="655">
        <v>7.8</v>
      </c>
      <c r="DA15" s="655"/>
      <c r="DB15" s="655"/>
      <c r="DC15" s="655"/>
      <c r="DD15" s="634">
        <v>35611</v>
      </c>
      <c r="DE15" s="629"/>
      <c r="DF15" s="629"/>
      <c r="DG15" s="629"/>
      <c r="DH15" s="629"/>
      <c r="DI15" s="629"/>
      <c r="DJ15" s="629"/>
      <c r="DK15" s="629"/>
      <c r="DL15" s="629"/>
      <c r="DM15" s="629"/>
      <c r="DN15" s="629"/>
      <c r="DO15" s="629"/>
      <c r="DP15" s="630"/>
      <c r="DQ15" s="634">
        <v>255758</v>
      </c>
      <c r="DR15" s="629"/>
      <c r="DS15" s="629"/>
      <c r="DT15" s="629"/>
      <c r="DU15" s="629"/>
      <c r="DV15" s="629"/>
      <c r="DW15" s="629"/>
      <c r="DX15" s="629"/>
      <c r="DY15" s="629"/>
      <c r="DZ15" s="629"/>
      <c r="EA15" s="629"/>
      <c r="EB15" s="629"/>
      <c r="EC15" s="672"/>
    </row>
    <row r="16" spans="2:143" ht="11.25" customHeight="1" x14ac:dyDescent="0.15">
      <c r="B16" s="625" t="s">
        <v>268</v>
      </c>
      <c r="C16" s="626"/>
      <c r="D16" s="626"/>
      <c r="E16" s="626"/>
      <c r="F16" s="626"/>
      <c r="G16" s="626"/>
      <c r="H16" s="626"/>
      <c r="I16" s="626"/>
      <c r="J16" s="626"/>
      <c r="K16" s="626"/>
      <c r="L16" s="626"/>
      <c r="M16" s="626"/>
      <c r="N16" s="626"/>
      <c r="O16" s="626"/>
      <c r="P16" s="626"/>
      <c r="Q16" s="627"/>
      <c r="R16" s="628">
        <v>1500</v>
      </c>
      <c r="S16" s="629"/>
      <c r="T16" s="629"/>
      <c r="U16" s="629"/>
      <c r="V16" s="629"/>
      <c r="W16" s="629"/>
      <c r="X16" s="629"/>
      <c r="Y16" s="630"/>
      <c r="Z16" s="655">
        <v>0</v>
      </c>
      <c r="AA16" s="655"/>
      <c r="AB16" s="655"/>
      <c r="AC16" s="655"/>
      <c r="AD16" s="656">
        <v>1500</v>
      </c>
      <c r="AE16" s="656"/>
      <c r="AF16" s="656"/>
      <c r="AG16" s="656"/>
      <c r="AH16" s="656"/>
      <c r="AI16" s="656"/>
      <c r="AJ16" s="656"/>
      <c r="AK16" s="656"/>
      <c r="AL16" s="631">
        <v>0.1</v>
      </c>
      <c r="AM16" s="632"/>
      <c r="AN16" s="632"/>
      <c r="AO16" s="657"/>
      <c r="AP16" s="625" t="s">
        <v>269</v>
      </c>
      <c r="AQ16" s="626"/>
      <c r="AR16" s="626"/>
      <c r="AS16" s="626"/>
      <c r="AT16" s="626"/>
      <c r="AU16" s="626"/>
      <c r="AV16" s="626"/>
      <c r="AW16" s="626"/>
      <c r="AX16" s="626"/>
      <c r="AY16" s="626"/>
      <c r="AZ16" s="626"/>
      <c r="BA16" s="626"/>
      <c r="BB16" s="626"/>
      <c r="BC16" s="626"/>
      <c r="BD16" s="626"/>
      <c r="BE16" s="626"/>
      <c r="BF16" s="627"/>
      <c r="BG16" s="628" t="s">
        <v>131</v>
      </c>
      <c r="BH16" s="629"/>
      <c r="BI16" s="629"/>
      <c r="BJ16" s="629"/>
      <c r="BK16" s="629"/>
      <c r="BL16" s="629"/>
      <c r="BM16" s="629"/>
      <c r="BN16" s="630"/>
      <c r="BO16" s="655" t="s">
        <v>239</v>
      </c>
      <c r="BP16" s="655"/>
      <c r="BQ16" s="655"/>
      <c r="BR16" s="655"/>
      <c r="BS16" s="656" t="s">
        <v>131</v>
      </c>
      <c r="BT16" s="656"/>
      <c r="BU16" s="656"/>
      <c r="BV16" s="656"/>
      <c r="BW16" s="656"/>
      <c r="BX16" s="656"/>
      <c r="BY16" s="656"/>
      <c r="BZ16" s="656"/>
      <c r="CA16" s="656"/>
      <c r="CB16" s="714"/>
      <c r="CD16" s="662" t="s">
        <v>270</v>
      </c>
      <c r="CE16" s="663"/>
      <c r="CF16" s="663"/>
      <c r="CG16" s="663"/>
      <c r="CH16" s="663"/>
      <c r="CI16" s="663"/>
      <c r="CJ16" s="663"/>
      <c r="CK16" s="663"/>
      <c r="CL16" s="663"/>
      <c r="CM16" s="663"/>
      <c r="CN16" s="663"/>
      <c r="CO16" s="663"/>
      <c r="CP16" s="663"/>
      <c r="CQ16" s="664"/>
      <c r="CR16" s="628">
        <v>3391</v>
      </c>
      <c r="CS16" s="629"/>
      <c r="CT16" s="629"/>
      <c r="CU16" s="629"/>
      <c r="CV16" s="629"/>
      <c r="CW16" s="629"/>
      <c r="CX16" s="629"/>
      <c r="CY16" s="630"/>
      <c r="CZ16" s="655">
        <v>0.1</v>
      </c>
      <c r="DA16" s="655"/>
      <c r="DB16" s="655"/>
      <c r="DC16" s="655"/>
      <c r="DD16" s="634" t="s">
        <v>131</v>
      </c>
      <c r="DE16" s="629"/>
      <c r="DF16" s="629"/>
      <c r="DG16" s="629"/>
      <c r="DH16" s="629"/>
      <c r="DI16" s="629"/>
      <c r="DJ16" s="629"/>
      <c r="DK16" s="629"/>
      <c r="DL16" s="629"/>
      <c r="DM16" s="629"/>
      <c r="DN16" s="629"/>
      <c r="DO16" s="629"/>
      <c r="DP16" s="630"/>
      <c r="DQ16" s="634">
        <v>3391</v>
      </c>
      <c r="DR16" s="629"/>
      <c r="DS16" s="629"/>
      <c r="DT16" s="629"/>
      <c r="DU16" s="629"/>
      <c r="DV16" s="629"/>
      <c r="DW16" s="629"/>
      <c r="DX16" s="629"/>
      <c r="DY16" s="629"/>
      <c r="DZ16" s="629"/>
      <c r="EA16" s="629"/>
      <c r="EB16" s="629"/>
      <c r="EC16" s="672"/>
    </row>
    <row r="17" spans="2:133" ht="11.25" customHeight="1" x14ac:dyDescent="0.15">
      <c r="B17" s="625" t="s">
        <v>271</v>
      </c>
      <c r="C17" s="626"/>
      <c r="D17" s="626"/>
      <c r="E17" s="626"/>
      <c r="F17" s="626"/>
      <c r="G17" s="626"/>
      <c r="H17" s="626"/>
      <c r="I17" s="626"/>
      <c r="J17" s="626"/>
      <c r="K17" s="626"/>
      <c r="L17" s="626"/>
      <c r="M17" s="626"/>
      <c r="N17" s="626"/>
      <c r="O17" s="626"/>
      <c r="P17" s="626"/>
      <c r="Q17" s="627"/>
      <c r="R17" s="628">
        <v>2078</v>
      </c>
      <c r="S17" s="629"/>
      <c r="T17" s="629"/>
      <c r="U17" s="629"/>
      <c r="V17" s="629"/>
      <c r="W17" s="629"/>
      <c r="X17" s="629"/>
      <c r="Y17" s="630"/>
      <c r="Z17" s="655">
        <v>0</v>
      </c>
      <c r="AA17" s="655"/>
      <c r="AB17" s="655"/>
      <c r="AC17" s="655"/>
      <c r="AD17" s="656">
        <v>2078</v>
      </c>
      <c r="AE17" s="656"/>
      <c r="AF17" s="656"/>
      <c r="AG17" s="656"/>
      <c r="AH17" s="656"/>
      <c r="AI17" s="656"/>
      <c r="AJ17" s="656"/>
      <c r="AK17" s="656"/>
      <c r="AL17" s="631">
        <v>0.1</v>
      </c>
      <c r="AM17" s="632"/>
      <c r="AN17" s="632"/>
      <c r="AO17" s="657"/>
      <c r="AP17" s="625" t="s">
        <v>272</v>
      </c>
      <c r="AQ17" s="626"/>
      <c r="AR17" s="626"/>
      <c r="AS17" s="626"/>
      <c r="AT17" s="626"/>
      <c r="AU17" s="626"/>
      <c r="AV17" s="626"/>
      <c r="AW17" s="626"/>
      <c r="AX17" s="626"/>
      <c r="AY17" s="626"/>
      <c r="AZ17" s="626"/>
      <c r="BA17" s="626"/>
      <c r="BB17" s="626"/>
      <c r="BC17" s="626"/>
      <c r="BD17" s="626"/>
      <c r="BE17" s="626"/>
      <c r="BF17" s="627"/>
      <c r="BG17" s="628" t="s">
        <v>239</v>
      </c>
      <c r="BH17" s="629"/>
      <c r="BI17" s="629"/>
      <c r="BJ17" s="629"/>
      <c r="BK17" s="629"/>
      <c r="BL17" s="629"/>
      <c r="BM17" s="629"/>
      <c r="BN17" s="630"/>
      <c r="BO17" s="655" t="s">
        <v>149</v>
      </c>
      <c r="BP17" s="655"/>
      <c r="BQ17" s="655"/>
      <c r="BR17" s="655"/>
      <c r="BS17" s="656" t="s">
        <v>131</v>
      </c>
      <c r="BT17" s="656"/>
      <c r="BU17" s="656"/>
      <c r="BV17" s="656"/>
      <c r="BW17" s="656"/>
      <c r="BX17" s="656"/>
      <c r="BY17" s="656"/>
      <c r="BZ17" s="656"/>
      <c r="CA17" s="656"/>
      <c r="CB17" s="714"/>
      <c r="CD17" s="662" t="s">
        <v>273</v>
      </c>
      <c r="CE17" s="663"/>
      <c r="CF17" s="663"/>
      <c r="CG17" s="663"/>
      <c r="CH17" s="663"/>
      <c r="CI17" s="663"/>
      <c r="CJ17" s="663"/>
      <c r="CK17" s="663"/>
      <c r="CL17" s="663"/>
      <c r="CM17" s="663"/>
      <c r="CN17" s="663"/>
      <c r="CO17" s="663"/>
      <c r="CP17" s="663"/>
      <c r="CQ17" s="664"/>
      <c r="CR17" s="628">
        <v>498369</v>
      </c>
      <c r="CS17" s="629"/>
      <c r="CT17" s="629"/>
      <c r="CU17" s="629"/>
      <c r="CV17" s="629"/>
      <c r="CW17" s="629"/>
      <c r="CX17" s="629"/>
      <c r="CY17" s="630"/>
      <c r="CZ17" s="655">
        <v>11.7</v>
      </c>
      <c r="DA17" s="655"/>
      <c r="DB17" s="655"/>
      <c r="DC17" s="655"/>
      <c r="DD17" s="634" t="s">
        <v>149</v>
      </c>
      <c r="DE17" s="629"/>
      <c r="DF17" s="629"/>
      <c r="DG17" s="629"/>
      <c r="DH17" s="629"/>
      <c r="DI17" s="629"/>
      <c r="DJ17" s="629"/>
      <c r="DK17" s="629"/>
      <c r="DL17" s="629"/>
      <c r="DM17" s="629"/>
      <c r="DN17" s="629"/>
      <c r="DO17" s="629"/>
      <c r="DP17" s="630"/>
      <c r="DQ17" s="634">
        <v>474172</v>
      </c>
      <c r="DR17" s="629"/>
      <c r="DS17" s="629"/>
      <c r="DT17" s="629"/>
      <c r="DU17" s="629"/>
      <c r="DV17" s="629"/>
      <c r="DW17" s="629"/>
      <c r="DX17" s="629"/>
      <c r="DY17" s="629"/>
      <c r="DZ17" s="629"/>
      <c r="EA17" s="629"/>
      <c r="EB17" s="629"/>
      <c r="EC17" s="672"/>
    </row>
    <row r="18" spans="2:133" ht="11.25" customHeight="1" x14ac:dyDescent="0.15">
      <c r="B18" s="625" t="s">
        <v>274</v>
      </c>
      <c r="C18" s="626"/>
      <c r="D18" s="626"/>
      <c r="E18" s="626"/>
      <c r="F18" s="626"/>
      <c r="G18" s="626"/>
      <c r="H18" s="626"/>
      <c r="I18" s="626"/>
      <c r="J18" s="626"/>
      <c r="K18" s="626"/>
      <c r="L18" s="626"/>
      <c r="M18" s="626"/>
      <c r="N18" s="626"/>
      <c r="O18" s="626"/>
      <c r="P18" s="626"/>
      <c r="Q18" s="627"/>
      <c r="R18" s="628">
        <v>3235</v>
      </c>
      <c r="S18" s="629"/>
      <c r="T18" s="629"/>
      <c r="U18" s="629"/>
      <c r="V18" s="629"/>
      <c r="W18" s="629"/>
      <c r="X18" s="629"/>
      <c r="Y18" s="630"/>
      <c r="Z18" s="655">
        <v>0.1</v>
      </c>
      <c r="AA18" s="655"/>
      <c r="AB18" s="655"/>
      <c r="AC18" s="655"/>
      <c r="AD18" s="656">
        <v>3235</v>
      </c>
      <c r="AE18" s="656"/>
      <c r="AF18" s="656"/>
      <c r="AG18" s="656"/>
      <c r="AH18" s="656"/>
      <c r="AI18" s="656"/>
      <c r="AJ18" s="656"/>
      <c r="AK18" s="656"/>
      <c r="AL18" s="631">
        <v>0.2</v>
      </c>
      <c r="AM18" s="632"/>
      <c r="AN18" s="632"/>
      <c r="AO18" s="657"/>
      <c r="AP18" s="625" t="s">
        <v>275</v>
      </c>
      <c r="AQ18" s="626"/>
      <c r="AR18" s="626"/>
      <c r="AS18" s="626"/>
      <c r="AT18" s="626"/>
      <c r="AU18" s="626"/>
      <c r="AV18" s="626"/>
      <c r="AW18" s="626"/>
      <c r="AX18" s="626"/>
      <c r="AY18" s="626"/>
      <c r="AZ18" s="626"/>
      <c r="BA18" s="626"/>
      <c r="BB18" s="626"/>
      <c r="BC18" s="626"/>
      <c r="BD18" s="626"/>
      <c r="BE18" s="626"/>
      <c r="BF18" s="627"/>
      <c r="BG18" s="628" t="s">
        <v>131</v>
      </c>
      <c r="BH18" s="629"/>
      <c r="BI18" s="629"/>
      <c r="BJ18" s="629"/>
      <c r="BK18" s="629"/>
      <c r="BL18" s="629"/>
      <c r="BM18" s="629"/>
      <c r="BN18" s="630"/>
      <c r="BO18" s="655" t="s">
        <v>131</v>
      </c>
      <c r="BP18" s="655"/>
      <c r="BQ18" s="655"/>
      <c r="BR18" s="655"/>
      <c r="BS18" s="656" t="s">
        <v>131</v>
      </c>
      <c r="BT18" s="656"/>
      <c r="BU18" s="656"/>
      <c r="BV18" s="656"/>
      <c r="BW18" s="656"/>
      <c r="BX18" s="656"/>
      <c r="BY18" s="656"/>
      <c r="BZ18" s="656"/>
      <c r="CA18" s="656"/>
      <c r="CB18" s="714"/>
      <c r="CD18" s="662" t="s">
        <v>276</v>
      </c>
      <c r="CE18" s="663"/>
      <c r="CF18" s="663"/>
      <c r="CG18" s="663"/>
      <c r="CH18" s="663"/>
      <c r="CI18" s="663"/>
      <c r="CJ18" s="663"/>
      <c r="CK18" s="663"/>
      <c r="CL18" s="663"/>
      <c r="CM18" s="663"/>
      <c r="CN18" s="663"/>
      <c r="CO18" s="663"/>
      <c r="CP18" s="663"/>
      <c r="CQ18" s="664"/>
      <c r="CR18" s="628" t="s">
        <v>131</v>
      </c>
      <c r="CS18" s="629"/>
      <c r="CT18" s="629"/>
      <c r="CU18" s="629"/>
      <c r="CV18" s="629"/>
      <c r="CW18" s="629"/>
      <c r="CX18" s="629"/>
      <c r="CY18" s="630"/>
      <c r="CZ18" s="655" t="s">
        <v>149</v>
      </c>
      <c r="DA18" s="655"/>
      <c r="DB18" s="655"/>
      <c r="DC18" s="655"/>
      <c r="DD18" s="634" t="s">
        <v>239</v>
      </c>
      <c r="DE18" s="629"/>
      <c r="DF18" s="629"/>
      <c r="DG18" s="629"/>
      <c r="DH18" s="629"/>
      <c r="DI18" s="629"/>
      <c r="DJ18" s="629"/>
      <c r="DK18" s="629"/>
      <c r="DL18" s="629"/>
      <c r="DM18" s="629"/>
      <c r="DN18" s="629"/>
      <c r="DO18" s="629"/>
      <c r="DP18" s="630"/>
      <c r="DQ18" s="634" t="s">
        <v>131</v>
      </c>
      <c r="DR18" s="629"/>
      <c r="DS18" s="629"/>
      <c r="DT18" s="629"/>
      <c r="DU18" s="629"/>
      <c r="DV18" s="629"/>
      <c r="DW18" s="629"/>
      <c r="DX18" s="629"/>
      <c r="DY18" s="629"/>
      <c r="DZ18" s="629"/>
      <c r="EA18" s="629"/>
      <c r="EB18" s="629"/>
      <c r="EC18" s="672"/>
    </row>
    <row r="19" spans="2:133" ht="11.25" customHeight="1" x14ac:dyDescent="0.15">
      <c r="B19" s="625" t="s">
        <v>277</v>
      </c>
      <c r="C19" s="626"/>
      <c r="D19" s="626"/>
      <c r="E19" s="626"/>
      <c r="F19" s="626"/>
      <c r="G19" s="626"/>
      <c r="H19" s="626"/>
      <c r="I19" s="626"/>
      <c r="J19" s="626"/>
      <c r="K19" s="626"/>
      <c r="L19" s="626"/>
      <c r="M19" s="626"/>
      <c r="N19" s="626"/>
      <c r="O19" s="626"/>
      <c r="P19" s="626"/>
      <c r="Q19" s="627"/>
      <c r="R19" s="628">
        <v>1101</v>
      </c>
      <c r="S19" s="629"/>
      <c r="T19" s="629"/>
      <c r="U19" s="629"/>
      <c r="V19" s="629"/>
      <c r="W19" s="629"/>
      <c r="X19" s="629"/>
      <c r="Y19" s="630"/>
      <c r="Z19" s="655">
        <v>0</v>
      </c>
      <c r="AA19" s="655"/>
      <c r="AB19" s="655"/>
      <c r="AC19" s="655"/>
      <c r="AD19" s="656">
        <v>1101</v>
      </c>
      <c r="AE19" s="656"/>
      <c r="AF19" s="656"/>
      <c r="AG19" s="656"/>
      <c r="AH19" s="656"/>
      <c r="AI19" s="656"/>
      <c r="AJ19" s="656"/>
      <c r="AK19" s="656"/>
      <c r="AL19" s="631">
        <v>0.1</v>
      </c>
      <c r="AM19" s="632"/>
      <c r="AN19" s="632"/>
      <c r="AO19" s="657"/>
      <c r="AP19" s="625" t="s">
        <v>278</v>
      </c>
      <c r="AQ19" s="626"/>
      <c r="AR19" s="626"/>
      <c r="AS19" s="626"/>
      <c r="AT19" s="626"/>
      <c r="AU19" s="626"/>
      <c r="AV19" s="626"/>
      <c r="AW19" s="626"/>
      <c r="AX19" s="626"/>
      <c r="AY19" s="626"/>
      <c r="AZ19" s="626"/>
      <c r="BA19" s="626"/>
      <c r="BB19" s="626"/>
      <c r="BC19" s="626"/>
      <c r="BD19" s="626"/>
      <c r="BE19" s="626"/>
      <c r="BF19" s="627"/>
      <c r="BG19" s="628" t="s">
        <v>149</v>
      </c>
      <c r="BH19" s="629"/>
      <c r="BI19" s="629"/>
      <c r="BJ19" s="629"/>
      <c r="BK19" s="629"/>
      <c r="BL19" s="629"/>
      <c r="BM19" s="629"/>
      <c r="BN19" s="630"/>
      <c r="BO19" s="655" t="s">
        <v>131</v>
      </c>
      <c r="BP19" s="655"/>
      <c r="BQ19" s="655"/>
      <c r="BR19" s="655"/>
      <c r="BS19" s="656" t="s">
        <v>239</v>
      </c>
      <c r="BT19" s="656"/>
      <c r="BU19" s="656"/>
      <c r="BV19" s="656"/>
      <c r="BW19" s="656"/>
      <c r="BX19" s="656"/>
      <c r="BY19" s="656"/>
      <c r="BZ19" s="656"/>
      <c r="CA19" s="656"/>
      <c r="CB19" s="714"/>
      <c r="CD19" s="662" t="s">
        <v>279</v>
      </c>
      <c r="CE19" s="663"/>
      <c r="CF19" s="663"/>
      <c r="CG19" s="663"/>
      <c r="CH19" s="663"/>
      <c r="CI19" s="663"/>
      <c r="CJ19" s="663"/>
      <c r="CK19" s="663"/>
      <c r="CL19" s="663"/>
      <c r="CM19" s="663"/>
      <c r="CN19" s="663"/>
      <c r="CO19" s="663"/>
      <c r="CP19" s="663"/>
      <c r="CQ19" s="664"/>
      <c r="CR19" s="628" t="s">
        <v>131</v>
      </c>
      <c r="CS19" s="629"/>
      <c r="CT19" s="629"/>
      <c r="CU19" s="629"/>
      <c r="CV19" s="629"/>
      <c r="CW19" s="629"/>
      <c r="CX19" s="629"/>
      <c r="CY19" s="630"/>
      <c r="CZ19" s="655" t="s">
        <v>131</v>
      </c>
      <c r="DA19" s="655"/>
      <c r="DB19" s="655"/>
      <c r="DC19" s="655"/>
      <c r="DD19" s="634" t="s">
        <v>239</v>
      </c>
      <c r="DE19" s="629"/>
      <c r="DF19" s="629"/>
      <c r="DG19" s="629"/>
      <c r="DH19" s="629"/>
      <c r="DI19" s="629"/>
      <c r="DJ19" s="629"/>
      <c r="DK19" s="629"/>
      <c r="DL19" s="629"/>
      <c r="DM19" s="629"/>
      <c r="DN19" s="629"/>
      <c r="DO19" s="629"/>
      <c r="DP19" s="630"/>
      <c r="DQ19" s="634" t="s">
        <v>131</v>
      </c>
      <c r="DR19" s="629"/>
      <c r="DS19" s="629"/>
      <c r="DT19" s="629"/>
      <c r="DU19" s="629"/>
      <c r="DV19" s="629"/>
      <c r="DW19" s="629"/>
      <c r="DX19" s="629"/>
      <c r="DY19" s="629"/>
      <c r="DZ19" s="629"/>
      <c r="EA19" s="629"/>
      <c r="EB19" s="629"/>
      <c r="EC19" s="672"/>
    </row>
    <row r="20" spans="2:133" ht="11.25" customHeight="1" x14ac:dyDescent="0.15">
      <c r="B20" s="625" t="s">
        <v>280</v>
      </c>
      <c r="C20" s="626"/>
      <c r="D20" s="626"/>
      <c r="E20" s="626"/>
      <c r="F20" s="626"/>
      <c r="G20" s="626"/>
      <c r="H20" s="626"/>
      <c r="I20" s="626"/>
      <c r="J20" s="626"/>
      <c r="K20" s="626"/>
      <c r="L20" s="626"/>
      <c r="M20" s="626"/>
      <c r="N20" s="626"/>
      <c r="O20" s="626"/>
      <c r="P20" s="626"/>
      <c r="Q20" s="627"/>
      <c r="R20" s="628">
        <v>513</v>
      </c>
      <c r="S20" s="629"/>
      <c r="T20" s="629"/>
      <c r="U20" s="629"/>
      <c r="V20" s="629"/>
      <c r="W20" s="629"/>
      <c r="X20" s="629"/>
      <c r="Y20" s="630"/>
      <c r="Z20" s="655">
        <v>0</v>
      </c>
      <c r="AA20" s="655"/>
      <c r="AB20" s="655"/>
      <c r="AC20" s="655"/>
      <c r="AD20" s="656">
        <v>513</v>
      </c>
      <c r="AE20" s="656"/>
      <c r="AF20" s="656"/>
      <c r="AG20" s="656"/>
      <c r="AH20" s="656"/>
      <c r="AI20" s="656"/>
      <c r="AJ20" s="656"/>
      <c r="AK20" s="656"/>
      <c r="AL20" s="631">
        <v>0</v>
      </c>
      <c r="AM20" s="632"/>
      <c r="AN20" s="632"/>
      <c r="AO20" s="657"/>
      <c r="AP20" s="625" t="s">
        <v>281</v>
      </c>
      <c r="AQ20" s="626"/>
      <c r="AR20" s="626"/>
      <c r="AS20" s="626"/>
      <c r="AT20" s="626"/>
      <c r="AU20" s="626"/>
      <c r="AV20" s="626"/>
      <c r="AW20" s="626"/>
      <c r="AX20" s="626"/>
      <c r="AY20" s="626"/>
      <c r="AZ20" s="626"/>
      <c r="BA20" s="626"/>
      <c r="BB20" s="626"/>
      <c r="BC20" s="626"/>
      <c r="BD20" s="626"/>
      <c r="BE20" s="626"/>
      <c r="BF20" s="627"/>
      <c r="BG20" s="628" t="s">
        <v>131</v>
      </c>
      <c r="BH20" s="629"/>
      <c r="BI20" s="629"/>
      <c r="BJ20" s="629"/>
      <c r="BK20" s="629"/>
      <c r="BL20" s="629"/>
      <c r="BM20" s="629"/>
      <c r="BN20" s="630"/>
      <c r="BO20" s="655" t="s">
        <v>239</v>
      </c>
      <c r="BP20" s="655"/>
      <c r="BQ20" s="655"/>
      <c r="BR20" s="655"/>
      <c r="BS20" s="656" t="s">
        <v>149</v>
      </c>
      <c r="BT20" s="656"/>
      <c r="BU20" s="656"/>
      <c r="BV20" s="656"/>
      <c r="BW20" s="656"/>
      <c r="BX20" s="656"/>
      <c r="BY20" s="656"/>
      <c r="BZ20" s="656"/>
      <c r="CA20" s="656"/>
      <c r="CB20" s="714"/>
      <c r="CD20" s="662" t="s">
        <v>282</v>
      </c>
      <c r="CE20" s="663"/>
      <c r="CF20" s="663"/>
      <c r="CG20" s="663"/>
      <c r="CH20" s="663"/>
      <c r="CI20" s="663"/>
      <c r="CJ20" s="663"/>
      <c r="CK20" s="663"/>
      <c r="CL20" s="663"/>
      <c r="CM20" s="663"/>
      <c r="CN20" s="663"/>
      <c r="CO20" s="663"/>
      <c r="CP20" s="663"/>
      <c r="CQ20" s="664"/>
      <c r="CR20" s="628">
        <v>4274458</v>
      </c>
      <c r="CS20" s="629"/>
      <c r="CT20" s="629"/>
      <c r="CU20" s="629"/>
      <c r="CV20" s="629"/>
      <c r="CW20" s="629"/>
      <c r="CX20" s="629"/>
      <c r="CY20" s="630"/>
      <c r="CZ20" s="655">
        <v>100</v>
      </c>
      <c r="DA20" s="655"/>
      <c r="DB20" s="655"/>
      <c r="DC20" s="655"/>
      <c r="DD20" s="634">
        <v>740186</v>
      </c>
      <c r="DE20" s="629"/>
      <c r="DF20" s="629"/>
      <c r="DG20" s="629"/>
      <c r="DH20" s="629"/>
      <c r="DI20" s="629"/>
      <c r="DJ20" s="629"/>
      <c r="DK20" s="629"/>
      <c r="DL20" s="629"/>
      <c r="DM20" s="629"/>
      <c r="DN20" s="629"/>
      <c r="DO20" s="629"/>
      <c r="DP20" s="630"/>
      <c r="DQ20" s="634">
        <v>2557008</v>
      </c>
      <c r="DR20" s="629"/>
      <c r="DS20" s="629"/>
      <c r="DT20" s="629"/>
      <c r="DU20" s="629"/>
      <c r="DV20" s="629"/>
      <c r="DW20" s="629"/>
      <c r="DX20" s="629"/>
      <c r="DY20" s="629"/>
      <c r="DZ20" s="629"/>
      <c r="EA20" s="629"/>
      <c r="EB20" s="629"/>
      <c r="EC20" s="672"/>
    </row>
    <row r="21" spans="2:133" ht="11.25" customHeight="1" x14ac:dyDescent="0.15">
      <c r="B21" s="625" t="s">
        <v>283</v>
      </c>
      <c r="C21" s="626"/>
      <c r="D21" s="626"/>
      <c r="E21" s="626"/>
      <c r="F21" s="626"/>
      <c r="G21" s="626"/>
      <c r="H21" s="626"/>
      <c r="I21" s="626"/>
      <c r="J21" s="626"/>
      <c r="K21" s="626"/>
      <c r="L21" s="626"/>
      <c r="M21" s="626"/>
      <c r="N21" s="626"/>
      <c r="O21" s="626"/>
      <c r="P21" s="626"/>
      <c r="Q21" s="627"/>
      <c r="R21" s="628">
        <v>91</v>
      </c>
      <c r="S21" s="629"/>
      <c r="T21" s="629"/>
      <c r="U21" s="629"/>
      <c r="V21" s="629"/>
      <c r="W21" s="629"/>
      <c r="X21" s="629"/>
      <c r="Y21" s="630"/>
      <c r="Z21" s="655">
        <v>0</v>
      </c>
      <c r="AA21" s="655"/>
      <c r="AB21" s="655"/>
      <c r="AC21" s="655"/>
      <c r="AD21" s="634">
        <v>91</v>
      </c>
      <c r="AE21" s="629"/>
      <c r="AF21" s="629"/>
      <c r="AG21" s="629"/>
      <c r="AH21" s="629"/>
      <c r="AI21" s="629"/>
      <c r="AJ21" s="629"/>
      <c r="AK21" s="630"/>
      <c r="AL21" s="631">
        <v>0</v>
      </c>
      <c r="AM21" s="632"/>
      <c r="AN21" s="632"/>
      <c r="AO21" s="657"/>
      <c r="AP21" s="721" t="s">
        <v>284</v>
      </c>
      <c r="AQ21" s="728"/>
      <c r="AR21" s="728"/>
      <c r="AS21" s="728"/>
      <c r="AT21" s="728"/>
      <c r="AU21" s="728"/>
      <c r="AV21" s="728"/>
      <c r="AW21" s="728"/>
      <c r="AX21" s="728"/>
      <c r="AY21" s="728"/>
      <c r="AZ21" s="728"/>
      <c r="BA21" s="728"/>
      <c r="BB21" s="728"/>
      <c r="BC21" s="728"/>
      <c r="BD21" s="728"/>
      <c r="BE21" s="728"/>
      <c r="BF21" s="723"/>
      <c r="BG21" s="628" t="s">
        <v>131</v>
      </c>
      <c r="BH21" s="629"/>
      <c r="BI21" s="629"/>
      <c r="BJ21" s="629"/>
      <c r="BK21" s="629"/>
      <c r="BL21" s="629"/>
      <c r="BM21" s="629"/>
      <c r="BN21" s="630"/>
      <c r="BO21" s="655" t="s">
        <v>131</v>
      </c>
      <c r="BP21" s="655"/>
      <c r="BQ21" s="655"/>
      <c r="BR21" s="655"/>
      <c r="BS21" s="656" t="s">
        <v>131</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285</v>
      </c>
      <c r="C22" s="692"/>
      <c r="D22" s="692"/>
      <c r="E22" s="692"/>
      <c r="F22" s="692"/>
      <c r="G22" s="692"/>
      <c r="H22" s="692"/>
      <c r="I22" s="692"/>
      <c r="J22" s="692"/>
      <c r="K22" s="692"/>
      <c r="L22" s="692"/>
      <c r="M22" s="692"/>
      <c r="N22" s="692"/>
      <c r="O22" s="692"/>
      <c r="P22" s="692"/>
      <c r="Q22" s="693"/>
      <c r="R22" s="628">
        <v>1530</v>
      </c>
      <c r="S22" s="629"/>
      <c r="T22" s="629"/>
      <c r="U22" s="629"/>
      <c r="V22" s="629"/>
      <c r="W22" s="629"/>
      <c r="X22" s="629"/>
      <c r="Y22" s="630"/>
      <c r="Z22" s="655">
        <v>0</v>
      </c>
      <c r="AA22" s="655"/>
      <c r="AB22" s="655"/>
      <c r="AC22" s="655"/>
      <c r="AD22" s="656">
        <v>1530</v>
      </c>
      <c r="AE22" s="656"/>
      <c r="AF22" s="656"/>
      <c r="AG22" s="656"/>
      <c r="AH22" s="656"/>
      <c r="AI22" s="656"/>
      <c r="AJ22" s="656"/>
      <c r="AK22" s="656"/>
      <c r="AL22" s="631">
        <v>0.1</v>
      </c>
      <c r="AM22" s="632"/>
      <c r="AN22" s="632"/>
      <c r="AO22" s="657"/>
      <c r="AP22" s="721" t="s">
        <v>286</v>
      </c>
      <c r="AQ22" s="728"/>
      <c r="AR22" s="728"/>
      <c r="AS22" s="728"/>
      <c r="AT22" s="728"/>
      <c r="AU22" s="728"/>
      <c r="AV22" s="728"/>
      <c r="AW22" s="728"/>
      <c r="AX22" s="728"/>
      <c r="AY22" s="728"/>
      <c r="AZ22" s="728"/>
      <c r="BA22" s="728"/>
      <c r="BB22" s="728"/>
      <c r="BC22" s="728"/>
      <c r="BD22" s="728"/>
      <c r="BE22" s="728"/>
      <c r="BF22" s="723"/>
      <c r="BG22" s="628" t="s">
        <v>131</v>
      </c>
      <c r="BH22" s="629"/>
      <c r="BI22" s="629"/>
      <c r="BJ22" s="629"/>
      <c r="BK22" s="629"/>
      <c r="BL22" s="629"/>
      <c r="BM22" s="629"/>
      <c r="BN22" s="630"/>
      <c r="BO22" s="655" t="s">
        <v>131</v>
      </c>
      <c r="BP22" s="655"/>
      <c r="BQ22" s="655"/>
      <c r="BR22" s="655"/>
      <c r="BS22" s="656" t="s">
        <v>149</v>
      </c>
      <c r="BT22" s="656"/>
      <c r="BU22" s="656"/>
      <c r="BV22" s="656"/>
      <c r="BW22" s="656"/>
      <c r="BX22" s="656"/>
      <c r="BY22" s="656"/>
      <c r="BZ22" s="656"/>
      <c r="CA22" s="656"/>
      <c r="CB22" s="714"/>
      <c r="CD22" s="730" t="s">
        <v>287</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288</v>
      </c>
      <c r="C23" s="626"/>
      <c r="D23" s="626"/>
      <c r="E23" s="626"/>
      <c r="F23" s="626"/>
      <c r="G23" s="626"/>
      <c r="H23" s="626"/>
      <c r="I23" s="626"/>
      <c r="J23" s="626"/>
      <c r="K23" s="626"/>
      <c r="L23" s="626"/>
      <c r="M23" s="626"/>
      <c r="N23" s="626"/>
      <c r="O23" s="626"/>
      <c r="P23" s="626"/>
      <c r="Q23" s="627"/>
      <c r="R23" s="628">
        <v>1224442</v>
      </c>
      <c r="S23" s="629"/>
      <c r="T23" s="629"/>
      <c r="U23" s="629"/>
      <c r="V23" s="629"/>
      <c r="W23" s="629"/>
      <c r="X23" s="629"/>
      <c r="Y23" s="630"/>
      <c r="Z23" s="655">
        <v>25.9</v>
      </c>
      <c r="AA23" s="655"/>
      <c r="AB23" s="655"/>
      <c r="AC23" s="655"/>
      <c r="AD23" s="656">
        <v>1098557</v>
      </c>
      <c r="AE23" s="656"/>
      <c r="AF23" s="656"/>
      <c r="AG23" s="656"/>
      <c r="AH23" s="656"/>
      <c r="AI23" s="656"/>
      <c r="AJ23" s="656"/>
      <c r="AK23" s="656"/>
      <c r="AL23" s="631">
        <v>53.8</v>
      </c>
      <c r="AM23" s="632"/>
      <c r="AN23" s="632"/>
      <c r="AO23" s="657"/>
      <c r="AP23" s="721" t="s">
        <v>289</v>
      </c>
      <c r="AQ23" s="728"/>
      <c r="AR23" s="728"/>
      <c r="AS23" s="728"/>
      <c r="AT23" s="728"/>
      <c r="AU23" s="728"/>
      <c r="AV23" s="728"/>
      <c r="AW23" s="728"/>
      <c r="AX23" s="728"/>
      <c r="AY23" s="728"/>
      <c r="AZ23" s="728"/>
      <c r="BA23" s="728"/>
      <c r="BB23" s="728"/>
      <c r="BC23" s="728"/>
      <c r="BD23" s="728"/>
      <c r="BE23" s="728"/>
      <c r="BF23" s="723"/>
      <c r="BG23" s="628" t="s">
        <v>149</v>
      </c>
      <c r="BH23" s="629"/>
      <c r="BI23" s="629"/>
      <c r="BJ23" s="629"/>
      <c r="BK23" s="629"/>
      <c r="BL23" s="629"/>
      <c r="BM23" s="629"/>
      <c r="BN23" s="630"/>
      <c r="BO23" s="655" t="s">
        <v>131</v>
      </c>
      <c r="BP23" s="655"/>
      <c r="BQ23" s="655"/>
      <c r="BR23" s="655"/>
      <c r="BS23" s="656" t="s">
        <v>149</v>
      </c>
      <c r="BT23" s="656"/>
      <c r="BU23" s="656"/>
      <c r="BV23" s="656"/>
      <c r="BW23" s="656"/>
      <c r="BX23" s="656"/>
      <c r="BY23" s="656"/>
      <c r="BZ23" s="656"/>
      <c r="CA23" s="656"/>
      <c r="CB23" s="714"/>
      <c r="CD23" s="730" t="s">
        <v>228</v>
      </c>
      <c r="CE23" s="731"/>
      <c r="CF23" s="731"/>
      <c r="CG23" s="731"/>
      <c r="CH23" s="731"/>
      <c r="CI23" s="731"/>
      <c r="CJ23" s="731"/>
      <c r="CK23" s="731"/>
      <c r="CL23" s="731"/>
      <c r="CM23" s="731"/>
      <c r="CN23" s="731"/>
      <c r="CO23" s="731"/>
      <c r="CP23" s="731"/>
      <c r="CQ23" s="732"/>
      <c r="CR23" s="730" t="s">
        <v>290</v>
      </c>
      <c r="CS23" s="731"/>
      <c r="CT23" s="731"/>
      <c r="CU23" s="731"/>
      <c r="CV23" s="731"/>
      <c r="CW23" s="731"/>
      <c r="CX23" s="731"/>
      <c r="CY23" s="732"/>
      <c r="CZ23" s="730" t="s">
        <v>291</v>
      </c>
      <c r="DA23" s="731"/>
      <c r="DB23" s="731"/>
      <c r="DC23" s="732"/>
      <c r="DD23" s="730" t="s">
        <v>292</v>
      </c>
      <c r="DE23" s="731"/>
      <c r="DF23" s="731"/>
      <c r="DG23" s="731"/>
      <c r="DH23" s="731"/>
      <c r="DI23" s="731"/>
      <c r="DJ23" s="731"/>
      <c r="DK23" s="732"/>
      <c r="DL23" s="739" t="s">
        <v>293</v>
      </c>
      <c r="DM23" s="740"/>
      <c r="DN23" s="740"/>
      <c r="DO23" s="740"/>
      <c r="DP23" s="740"/>
      <c r="DQ23" s="740"/>
      <c r="DR23" s="740"/>
      <c r="DS23" s="740"/>
      <c r="DT23" s="740"/>
      <c r="DU23" s="740"/>
      <c r="DV23" s="741"/>
      <c r="DW23" s="730" t="s">
        <v>294</v>
      </c>
      <c r="DX23" s="731"/>
      <c r="DY23" s="731"/>
      <c r="DZ23" s="731"/>
      <c r="EA23" s="731"/>
      <c r="EB23" s="731"/>
      <c r="EC23" s="732"/>
    </row>
    <row r="24" spans="2:133" ht="11.25" customHeight="1" x14ac:dyDescent="0.15">
      <c r="B24" s="625" t="s">
        <v>295</v>
      </c>
      <c r="C24" s="626"/>
      <c r="D24" s="626"/>
      <c r="E24" s="626"/>
      <c r="F24" s="626"/>
      <c r="G24" s="626"/>
      <c r="H24" s="626"/>
      <c r="I24" s="626"/>
      <c r="J24" s="626"/>
      <c r="K24" s="626"/>
      <c r="L24" s="626"/>
      <c r="M24" s="626"/>
      <c r="N24" s="626"/>
      <c r="O24" s="626"/>
      <c r="P24" s="626"/>
      <c r="Q24" s="627"/>
      <c r="R24" s="628">
        <v>1098557</v>
      </c>
      <c r="S24" s="629"/>
      <c r="T24" s="629"/>
      <c r="U24" s="629"/>
      <c r="V24" s="629"/>
      <c r="W24" s="629"/>
      <c r="X24" s="629"/>
      <c r="Y24" s="630"/>
      <c r="Z24" s="655">
        <v>23.3</v>
      </c>
      <c r="AA24" s="655"/>
      <c r="AB24" s="655"/>
      <c r="AC24" s="655"/>
      <c r="AD24" s="656">
        <v>1098557</v>
      </c>
      <c r="AE24" s="656"/>
      <c r="AF24" s="656"/>
      <c r="AG24" s="656"/>
      <c r="AH24" s="656"/>
      <c r="AI24" s="656"/>
      <c r="AJ24" s="656"/>
      <c r="AK24" s="656"/>
      <c r="AL24" s="631">
        <v>53.8</v>
      </c>
      <c r="AM24" s="632"/>
      <c r="AN24" s="632"/>
      <c r="AO24" s="657"/>
      <c r="AP24" s="721" t="s">
        <v>296</v>
      </c>
      <c r="AQ24" s="728"/>
      <c r="AR24" s="728"/>
      <c r="AS24" s="728"/>
      <c r="AT24" s="728"/>
      <c r="AU24" s="728"/>
      <c r="AV24" s="728"/>
      <c r="AW24" s="728"/>
      <c r="AX24" s="728"/>
      <c r="AY24" s="728"/>
      <c r="AZ24" s="728"/>
      <c r="BA24" s="728"/>
      <c r="BB24" s="728"/>
      <c r="BC24" s="728"/>
      <c r="BD24" s="728"/>
      <c r="BE24" s="728"/>
      <c r="BF24" s="723"/>
      <c r="BG24" s="628" t="s">
        <v>149</v>
      </c>
      <c r="BH24" s="629"/>
      <c r="BI24" s="629"/>
      <c r="BJ24" s="629"/>
      <c r="BK24" s="629"/>
      <c r="BL24" s="629"/>
      <c r="BM24" s="629"/>
      <c r="BN24" s="630"/>
      <c r="BO24" s="655" t="s">
        <v>131</v>
      </c>
      <c r="BP24" s="655"/>
      <c r="BQ24" s="655"/>
      <c r="BR24" s="655"/>
      <c r="BS24" s="656" t="s">
        <v>239</v>
      </c>
      <c r="BT24" s="656"/>
      <c r="BU24" s="656"/>
      <c r="BV24" s="656"/>
      <c r="BW24" s="656"/>
      <c r="BX24" s="656"/>
      <c r="BY24" s="656"/>
      <c r="BZ24" s="656"/>
      <c r="CA24" s="656"/>
      <c r="CB24" s="714"/>
      <c r="CD24" s="684" t="s">
        <v>297</v>
      </c>
      <c r="CE24" s="685"/>
      <c r="CF24" s="685"/>
      <c r="CG24" s="685"/>
      <c r="CH24" s="685"/>
      <c r="CI24" s="685"/>
      <c r="CJ24" s="685"/>
      <c r="CK24" s="685"/>
      <c r="CL24" s="685"/>
      <c r="CM24" s="685"/>
      <c r="CN24" s="685"/>
      <c r="CO24" s="685"/>
      <c r="CP24" s="685"/>
      <c r="CQ24" s="686"/>
      <c r="CR24" s="681">
        <v>1645226</v>
      </c>
      <c r="CS24" s="682"/>
      <c r="CT24" s="682"/>
      <c r="CU24" s="682"/>
      <c r="CV24" s="682"/>
      <c r="CW24" s="682"/>
      <c r="CX24" s="682"/>
      <c r="CY24" s="725"/>
      <c r="CZ24" s="726">
        <v>38.5</v>
      </c>
      <c r="DA24" s="701"/>
      <c r="DB24" s="701"/>
      <c r="DC24" s="729"/>
      <c r="DD24" s="724">
        <v>1261037</v>
      </c>
      <c r="DE24" s="682"/>
      <c r="DF24" s="682"/>
      <c r="DG24" s="682"/>
      <c r="DH24" s="682"/>
      <c r="DI24" s="682"/>
      <c r="DJ24" s="682"/>
      <c r="DK24" s="725"/>
      <c r="DL24" s="724">
        <v>1194715</v>
      </c>
      <c r="DM24" s="682"/>
      <c r="DN24" s="682"/>
      <c r="DO24" s="682"/>
      <c r="DP24" s="682"/>
      <c r="DQ24" s="682"/>
      <c r="DR24" s="682"/>
      <c r="DS24" s="682"/>
      <c r="DT24" s="682"/>
      <c r="DU24" s="682"/>
      <c r="DV24" s="725"/>
      <c r="DW24" s="726">
        <v>55.8</v>
      </c>
      <c r="DX24" s="701"/>
      <c r="DY24" s="701"/>
      <c r="DZ24" s="701"/>
      <c r="EA24" s="701"/>
      <c r="EB24" s="701"/>
      <c r="EC24" s="727"/>
    </row>
    <row r="25" spans="2:133" ht="11.25" customHeight="1" x14ac:dyDescent="0.15">
      <c r="B25" s="625" t="s">
        <v>298</v>
      </c>
      <c r="C25" s="626"/>
      <c r="D25" s="626"/>
      <c r="E25" s="626"/>
      <c r="F25" s="626"/>
      <c r="G25" s="626"/>
      <c r="H25" s="626"/>
      <c r="I25" s="626"/>
      <c r="J25" s="626"/>
      <c r="K25" s="626"/>
      <c r="L25" s="626"/>
      <c r="M25" s="626"/>
      <c r="N25" s="626"/>
      <c r="O25" s="626"/>
      <c r="P25" s="626"/>
      <c r="Q25" s="627"/>
      <c r="R25" s="628">
        <v>125885</v>
      </c>
      <c r="S25" s="629"/>
      <c r="T25" s="629"/>
      <c r="U25" s="629"/>
      <c r="V25" s="629"/>
      <c r="W25" s="629"/>
      <c r="X25" s="629"/>
      <c r="Y25" s="630"/>
      <c r="Z25" s="655">
        <v>2.7</v>
      </c>
      <c r="AA25" s="655"/>
      <c r="AB25" s="655"/>
      <c r="AC25" s="655"/>
      <c r="AD25" s="656" t="s">
        <v>149</v>
      </c>
      <c r="AE25" s="656"/>
      <c r="AF25" s="656"/>
      <c r="AG25" s="656"/>
      <c r="AH25" s="656"/>
      <c r="AI25" s="656"/>
      <c r="AJ25" s="656"/>
      <c r="AK25" s="656"/>
      <c r="AL25" s="631" t="s">
        <v>131</v>
      </c>
      <c r="AM25" s="632"/>
      <c r="AN25" s="632"/>
      <c r="AO25" s="657"/>
      <c r="AP25" s="721" t="s">
        <v>299</v>
      </c>
      <c r="AQ25" s="728"/>
      <c r="AR25" s="728"/>
      <c r="AS25" s="728"/>
      <c r="AT25" s="728"/>
      <c r="AU25" s="728"/>
      <c r="AV25" s="728"/>
      <c r="AW25" s="728"/>
      <c r="AX25" s="728"/>
      <c r="AY25" s="728"/>
      <c r="AZ25" s="728"/>
      <c r="BA25" s="728"/>
      <c r="BB25" s="728"/>
      <c r="BC25" s="728"/>
      <c r="BD25" s="728"/>
      <c r="BE25" s="728"/>
      <c r="BF25" s="723"/>
      <c r="BG25" s="628" t="s">
        <v>131</v>
      </c>
      <c r="BH25" s="629"/>
      <c r="BI25" s="629"/>
      <c r="BJ25" s="629"/>
      <c r="BK25" s="629"/>
      <c r="BL25" s="629"/>
      <c r="BM25" s="629"/>
      <c r="BN25" s="630"/>
      <c r="BO25" s="655" t="s">
        <v>131</v>
      </c>
      <c r="BP25" s="655"/>
      <c r="BQ25" s="655"/>
      <c r="BR25" s="655"/>
      <c r="BS25" s="656" t="s">
        <v>131</v>
      </c>
      <c r="BT25" s="656"/>
      <c r="BU25" s="656"/>
      <c r="BV25" s="656"/>
      <c r="BW25" s="656"/>
      <c r="BX25" s="656"/>
      <c r="BY25" s="656"/>
      <c r="BZ25" s="656"/>
      <c r="CA25" s="656"/>
      <c r="CB25" s="714"/>
      <c r="CD25" s="662" t="s">
        <v>300</v>
      </c>
      <c r="CE25" s="663"/>
      <c r="CF25" s="663"/>
      <c r="CG25" s="663"/>
      <c r="CH25" s="663"/>
      <c r="CI25" s="663"/>
      <c r="CJ25" s="663"/>
      <c r="CK25" s="663"/>
      <c r="CL25" s="663"/>
      <c r="CM25" s="663"/>
      <c r="CN25" s="663"/>
      <c r="CO25" s="663"/>
      <c r="CP25" s="663"/>
      <c r="CQ25" s="664"/>
      <c r="CR25" s="628">
        <v>807046</v>
      </c>
      <c r="CS25" s="639"/>
      <c r="CT25" s="639"/>
      <c r="CU25" s="639"/>
      <c r="CV25" s="639"/>
      <c r="CW25" s="639"/>
      <c r="CX25" s="639"/>
      <c r="CY25" s="640"/>
      <c r="CZ25" s="631">
        <v>18.899999999999999</v>
      </c>
      <c r="DA25" s="641"/>
      <c r="DB25" s="641"/>
      <c r="DC25" s="642"/>
      <c r="DD25" s="634">
        <v>710667</v>
      </c>
      <c r="DE25" s="639"/>
      <c r="DF25" s="639"/>
      <c r="DG25" s="639"/>
      <c r="DH25" s="639"/>
      <c r="DI25" s="639"/>
      <c r="DJ25" s="639"/>
      <c r="DK25" s="640"/>
      <c r="DL25" s="634">
        <v>644483</v>
      </c>
      <c r="DM25" s="639"/>
      <c r="DN25" s="639"/>
      <c r="DO25" s="639"/>
      <c r="DP25" s="639"/>
      <c r="DQ25" s="639"/>
      <c r="DR25" s="639"/>
      <c r="DS25" s="639"/>
      <c r="DT25" s="639"/>
      <c r="DU25" s="639"/>
      <c r="DV25" s="640"/>
      <c r="DW25" s="631">
        <v>30.1</v>
      </c>
      <c r="DX25" s="641"/>
      <c r="DY25" s="641"/>
      <c r="DZ25" s="641"/>
      <c r="EA25" s="641"/>
      <c r="EB25" s="641"/>
      <c r="EC25" s="673"/>
    </row>
    <row r="26" spans="2:133" ht="11.25" customHeight="1" x14ac:dyDescent="0.15">
      <c r="B26" s="625" t="s">
        <v>301</v>
      </c>
      <c r="C26" s="626"/>
      <c r="D26" s="626"/>
      <c r="E26" s="626"/>
      <c r="F26" s="626"/>
      <c r="G26" s="626"/>
      <c r="H26" s="626"/>
      <c r="I26" s="626"/>
      <c r="J26" s="626"/>
      <c r="K26" s="626"/>
      <c r="L26" s="626"/>
      <c r="M26" s="626"/>
      <c r="N26" s="626"/>
      <c r="O26" s="626"/>
      <c r="P26" s="626"/>
      <c r="Q26" s="627"/>
      <c r="R26" s="628" t="s">
        <v>131</v>
      </c>
      <c r="S26" s="629"/>
      <c r="T26" s="629"/>
      <c r="U26" s="629"/>
      <c r="V26" s="629"/>
      <c r="W26" s="629"/>
      <c r="X26" s="629"/>
      <c r="Y26" s="630"/>
      <c r="Z26" s="655" t="s">
        <v>131</v>
      </c>
      <c r="AA26" s="655"/>
      <c r="AB26" s="655"/>
      <c r="AC26" s="655"/>
      <c r="AD26" s="656" t="s">
        <v>131</v>
      </c>
      <c r="AE26" s="656"/>
      <c r="AF26" s="656"/>
      <c r="AG26" s="656"/>
      <c r="AH26" s="656"/>
      <c r="AI26" s="656"/>
      <c r="AJ26" s="656"/>
      <c r="AK26" s="656"/>
      <c r="AL26" s="631" t="s">
        <v>149</v>
      </c>
      <c r="AM26" s="632"/>
      <c r="AN26" s="632"/>
      <c r="AO26" s="657"/>
      <c r="AP26" s="721" t="s">
        <v>302</v>
      </c>
      <c r="AQ26" s="722"/>
      <c r="AR26" s="722"/>
      <c r="AS26" s="722"/>
      <c r="AT26" s="722"/>
      <c r="AU26" s="722"/>
      <c r="AV26" s="722"/>
      <c r="AW26" s="722"/>
      <c r="AX26" s="722"/>
      <c r="AY26" s="722"/>
      <c r="AZ26" s="722"/>
      <c r="BA26" s="722"/>
      <c r="BB26" s="722"/>
      <c r="BC26" s="722"/>
      <c r="BD26" s="722"/>
      <c r="BE26" s="722"/>
      <c r="BF26" s="723"/>
      <c r="BG26" s="628" t="s">
        <v>131</v>
      </c>
      <c r="BH26" s="629"/>
      <c r="BI26" s="629"/>
      <c r="BJ26" s="629"/>
      <c r="BK26" s="629"/>
      <c r="BL26" s="629"/>
      <c r="BM26" s="629"/>
      <c r="BN26" s="630"/>
      <c r="BO26" s="655" t="s">
        <v>131</v>
      </c>
      <c r="BP26" s="655"/>
      <c r="BQ26" s="655"/>
      <c r="BR26" s="655"/>
      <c r="BS26" s="656" t="s">
        <v>149</v>
      </c>
      <c r="BT26" s="656"/>
      <c r="BU26" s="656"/>
      <c r="BV26" s="656"/>
      <c r="BW26" s="656"/>
      <c r="BX26" s="656"/>
      <c r="BY26" s="656"/>
      <c r="BZ26" s="656"/>
      <c r="CA26" s="656"/>
      <c r="CB26" s="714"/>
      <c r="CD26" s="662" t="s">
        <v>303</v>
      </c>
      <c r="CE26" s="663"/>
      <c r="CF26" s="663"/>
      <c r="CG26" s="663"/>
      <c r="CH26" s="663"/>
      <c r="CI26" s="663"/>
      <c r="CJ26" s="663"/>
      <c r="CK26" s="663"/>
      <c r="CL26" s="663"/>
      <c r="CM26" s="663"/>
      <c r="CN26" s="663"/>
      <c r="CO26" s="663"/>
      <c r="CP26" s="663"/>
      <c r="CQ26" s="664"/>
      <c r="CR26" s="628">
        <v>384204</v>
      </c>
      <c r="CS26" s="629"/>
      <c r="CT26" s="629"/>
      <c r="CU26" s="629"/>
      <c r="CV26" s="629"/>
      <c r="CW26" s="629"/>
      <c r="CX26" s="629"/>
      <c r="CY26" s="630"/>
      <c r="CZ26" s="631">
        <v>9</v>
      </c>
      <c r="DA26" s="641"/>
      <c r="DB26" s="641"/>
      <c r="DC26" s="642"/>
      <c r="DD26" s="634">
        <v>355870</v>
      </c>
      <c r="DE26" s="629"/>
      <c r="DF26" s="629"/>
      <c r="DG26" s="629"/>
      <c r="DH26" s="629"/>
      <c r="DI26" s="629"/>
      <c r="DJ26" s="629"/>
      <c r="DK26" s="630"/>
      <c r="DL26" s="634" t="s">
        <v>149</v>
      </c>
      <c r="DM26" s="629"/>
      <c r="DN26" s="629"/>
      <c r="DO26" s="629"/>
      <c r="DP26" s="629"/>
      <c r="DQ26" s="629"/>
      <c r="DR26" s="629"/>
      <c r="DS26" s="629"/>
      <c r="DT26" s="629"/>
      <c r="DU26" s="629"/>
      <c r="DV26" s="630"/>
      <c r="DW26" s="631" t="s">
        <v>239</v>
      </c>
      <c r="DX26" s="641"/>
      <c r="DY26" s="641"/>
      <c r="DZ26" s="641"/>
      <c r="EA26" s="641"/>
      <c r="EB26" s="641"/>
      <c r="EC26" s="673"/>
    </row>
    <row r="27" spans="2:133" ht="11.25" customHeight="1" x14ac:dyDescent="0.15">
      <c r="B27" s="625" t="s">
        <v>304</v>
      </c>
      <c r="C27" s="626"/>
      <c r="D27" s="626"/>
      <c r="E27" s="626"/>
      <c r="F27" s="626"/>
      <c r="G27" s="626"/>
      <c r="H27" s="626"/>
      <c r="I27" s="626"/>
      <c r="J27" s="626"/>
      <c r="K27" s="626"/>
      <c r="L27" s="626"/>
      <c r="M27" s="626"/>
      <c r="N27" s="626"/>
      <c r="O27" s="626"/>
      <c r="P27" s="626"/>
      <c r="Q27" s="627"/>
      <c r="R27" s="628">
        <v>2163430</v>
      </c>
      <c r="S27" s="629"/>
      <c r="T27" s="629"/>
      <c r="U27" s="629"/>
      <c r="V27" s="629"/>
      <c r="W27" s="629"/>
      <c r="X27" s="629"/>
      <c r="Y27" s="630"/>
      <c r="Z27" s="655">
        <v>45.8</v>
      </c>
      <c r="AA27" s="655"/>
      <c r="AB27" s="655"/>
      <c r="AC27" s="655"/>
      <c r="AD27" s="656">
        <v>2037545</v>
      </c>
      <c r="AE27" s="656"/>
      <c r="AF27" s="656"/>
      <c r="AG27" s="656"/>
      <c r="AH27" s="656"/>
      <c r="AI27" s="656"/>
      <c r="AJ27" s="656"/>
      <c r="AK27" s="656"/>
      <c r="AL27" s="631">
        <v>99.7</v>
      </c>
      <c r="AM27" s="632"/>
      <c r="AN27" s="632"/>
      <c r="AO27" s="657"/>
      <c r="AP27" s="625" t="s">
        <v>305</v>
      </c>
      <c r="AQ27" s="626"/>
      <c r="AR27" s="626"/>
      <c r="AS27" s="626"/>
      <c r="AT27" s="626"/>
      <c r="AU27" s="626"/>
      <c r="AV27" s="626"/>
      <c r="AW27" s="626"/>
      <c r="AX27" s="626"/>
      <c r="AY27" s="626"/>
      <c r="AZ27" s="626"/>
      <c r="BA27" s="626"/>
      <c r="BB27" s="626"/>
      <c r="BC27" s="626"/>
      <c r="BD27" s="626"/>
      <c r="BE27" s="626"/>
      <c r="BF27" s="627"/>
      <c r="BG27" s="628">
        <v>838489</v>
      </c>
      <c r="BH27" s="629"/>
      <c r="BI27" s="629"/>
      <c r="BJ27" s="629"/>
      <c r="BK27" s="629"/>
      <c r="BL27" s="629"/>
      <c r="BM27" s="629"/>
      <c r="BN27" s="630"/>
      <c r="BO27" s="655">
        <v>100</v>
      </c>
      <c r="BP27" s="655"/>
      <c r="BQ27" s="655"/>
      <c r="BR27" s="655"/>
      <c r="BS27" s="656" t="s">
        <v>131</v>
      </c>
      <c r="BT27" s="656"/>
      <c r="BU27" s="656"/>
      <c r="BV27" s="656"/>
      <c r="BW27" s="656"/>
      <c r="BX27" s="656"/>
      <c r="BY27" s="656"/>
      <c r="BZ27" s="656"/>
      <c r="CA27" s="656"/>
      <c r="CB27" s="714"/>
      <c r="CD27" s="662" t="s">
        <v>306</v>
      </c>
      <c r="CE27" s="663"/>
      <c r="CF27" s="663"/>
      <c r="CG27" s="663"/>
      <c r="CH27" s="663"/>
      <c r="CI27" s="663"/>
      <c r="CJ27" s="663"/>
      <c r="CK27" s="663"/>
      <c r="CL27" s="663"/>
      <c r="CM27" s="663"/>
      <c r="CN27" s="663"/>
      <c r="CO27" s="663"/>
      <c r="CP27" s="663"/>
      <c r="CQ27" s="664"/>
      <c r="CR27" s="628">
        <v>339811</v>
      </c>
      <c r="CS27" s="639"/>
      <c r="CT27" s="639"/>
      <c r="CU27" s="639"/>
      <c r="CV27" s="639"/>
      <c r="CW27" s="639"/>
      <c r="CX27" s="639"/>
      <c r="CY27" s="640"/>
      <c r="CZ27" s="631">
        <v>7.9</v>
      </c>
      <c r="DA27" s="641"/>
      <c r="DB27" s="641"/>
      <c r="DC27" s="642"/>
      <c r="DD27" s="634">
        <v>76198</v>
      </c>
      <c r="DE27" s="639"/>
      <c r="DF27" s="639"/>
      <c r="DG27" s="639"/>
      <c r="DH27" s="639"/>
      <c r="DI27" s="639"/>
      <c r="DJ27" s="639"/>
      <c r="DK27" s="640"/>
      <c r="DL27" s="634">
        <v>76060</v>
      </c>
      <c r="DM27" s="639"/>
      <c r="DN27" s="639"/>
      <c r="DO27" s="639"/>
      <c r="DP27" s="639"/>
      <c r="DQ27" s="639"/>
      <c r="DR27" s="639"/>
      <c r="DS27" s="639"/>
      <c r="DT27" s="639"/>
      <c r="DU27" s="639"/>
      <c r="DV27" s="640"/>
      <c r="DW27" s="631">
        <v>3.6</v>
      </c>
      <c r="DX27" s="641"/>
      <c r="DY27" s="641"/>
      <c r="DZ27" s="641"/>
      <c r="EA27" s="641"/>
      <c r="EB27" s="641"/>
      <c r="EC27" s="673"/>
    </row>
    <row r="28" spans="2:133" ht="11.25" customHeight="1" x14ac:dyDescent="0.15">
      <c r="B28" s="625" t="s">
        <v>307</v>
      </c>
      <c r="C28" s="626"/>
      <c r="D28" s="626"/>
      <c r="E28" s="626"/>
      <c r="F28" s="626"/>
      <c r="G28" s="626"/>
      <c r="H28" s="626"/>
      <c r="I28" s="626"/>
      <c r="J28" s="626"/>
      <c r="K28" s="626"/>
      <c r="L28" s="626"/>
      <c r="M28" s="626"/>
      <c r="N28" s="626"/>
      <c r="O28" s="626"/>
      <c r="P28" s="626"/>
      <c r="Q28" s="627"/>
      <c r="R28" s="628">
        <v>722</v>
      </c>
      <c r="S28" s="629"/>
      <c r="T28" s="629"/>
      <c r="U28" s="629"/>
      <c r="V28" s="629"/>
      <c r="W28" s="629"/>
      <c r="X28" s="629"/>
      <c r="Y28" s="630"/>
      <c r="Z28" s="655">
        <v>0</v>
      </c>
      <c r="AA28" s="655"/>
      <c r="AB28" s="655"/>
      <c r="AC28" s="655"/>
      <c r="AD28" s="656">
        <v>722</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2"/>
      <c r="CD28" s="662" t="s">
        <v>308</v>
      </c>
      <c r="CE28" s="663"/>
      <c r="CF28" s="663"/>
      <c r="CG28" s="663"/>
      <c r="CH28" s="663"/>
      <c r="CI28" s="663"/>
      <c r="CJ28" s="663"/>
      <c r="CK28" s="663"/>
      <c r="CL28" s="663"/>
      <c r="CM28" s="663"/>
      <c r="CN28" s="663"/>
      <c r="CO28" s="663"/>
      <c r="CP28" s="663"/>
      <c r="CQ28" s="664"/>
      <c r="CR28" s="628">
        <v>498369</v>
      </c>
      <c r="CS28" s="629"/>
      <c r="CT28" s="629"/>
      <c r="CU28" s="629"/>
      <c r="CV28" s="629"/>
      <c r="CW28" s="629"/>
      <c r="CX28" s="629"/>
      <c r="CY28" s="630"/>
      <c r="CZ28" s="631">
        <v>11.7</v>
      </c>
      <c r="DA28" s="641"/>
      <c r="DB28" s="641"/>
      <c r="DC28" s="642"/>
      <c r="DD28" s="634">
        <v>474172</v>
      </c>
      <c r="DE28" s="629"/>
      <c r="DF28" s="629"/>
      <c r="DG28" s="629"/>
      <c r="DH28" s="629"/>
      <c r="DI28" s="629"/>
      <c r="DJ28" s="629"/>
      <c r="DK28" s="630"/>
      <c r="DL28" s="634">
        <v>474172</v>
      </c>
      <c r="DM28" s="629"/>
      <c r="DN28" s="629"/>
      <c r="DO28" s="629"/>
      <c r="DP28" s="629"/>
      <c r="DQ28" s="629"/>
      <c r="DR28" s="629"/>
      <c r="DS28" s="629"/>
      <c r="DT28" s="629"/>
      <c r="DU28" s="629"/>
      <c r="DV28" s="630"/>
      <c r="DW28" s="631">
        <v>22.2</v>
      </c>
      <c r="DX28" s="641"/>
      <c r="DY28" s="641"/>
      <c r="DZ28" s="641"/>
      <c r="EA28" s="641"/>
      <c r="EB28" s="641"/>
      <c r="EC28" s="673"/>
    </row>
    <row r="29" spans="2:133" ht="11.25" customHeight="1" x14ac:dyDescent="0.15">
      <c r="B29" s="625" t="s">
        <v>309</v>
      </c>
      <c r="C29" s="626"/>
      <c r="D29" s="626"/>
      <c r="E29" s="626"/>
      <c r="F29" s="626"/>
      <c r="G29" s="626"/>
      <c r="H29" s="626"/>
      <c r="I29" s="626"/>
      <c r="J29" s="626"/>
      <c r="K29" s="626"/>
      <c r="L29" s="626"/>
      <c r="M29" s="626"/>
      <c r="N29" s="626"/>
      <c r="O29" s="626"/>
      <c r="P29" s="626"/>
      <c r="Q29" s="627"/>
      <c r="R29" s="628">
        <v>78</v>
      </c>
      <c r="S29" s="629"/>
      <c r="T29" s="629"/>
      <c r="U29" s="629"/>
      <c r="V29" s="629"/>
      <c r="W29" s="629"/>
      <c r="X29" s="629"/>
      <c r="Y29" s="630"/>
      <c r="Z29" s="655">
        <v>0</v>
      </c>
      <c r="AA29" s="655"/>
      <c r="AB29" s="655"/>
      <c r="AC29" s="655"/>
      <c r="AD29" s="656" t="s">
        <v>239</v>
      </c>
      <c r="AE29" s="656"/>
      <c r="AF29" s="656"/>
      <c r="AG29" s="656"/>
      <c r="AH29" s="656"/>
      <c r="AI29" s="656"/>
      <c r="AJ29" s="656"/>
      <c r="AK29" s="656"/>
      <c r="AL29" s="631" t="s">
        <v>149</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310</v>
      </c>
      <c r="CE29" s="716"/>
      <c r="CF29" s="662" t="s">
        <v>72</v>
      </c>
      <c r="CG29" s="663"/>
      <c r="CH29" s="663"/>
      <c r="CI29" s="663"/>
      <c r="CJ29" s="663"/>
      <c r="CK29" s="663"/>
      <c r="CL29" s="663"/>
      <c r="CM29" s="663"/>
      <c r="CN29" s="663"/>
      <c r="CO29" s="663"/>
      <c r="CP29" s="663"/>
      <c r="CQ29" s="664"/>
      <c r="CR29" s="628">
        <v>498232</v>
      </c>
      <c r="CS29" s="639"/>
      <c r="CT29" s="639"/>
      <c r="CU29" s="639"/>
      <c r="CV29" s="639"/>
      <c r="CW29" s="639"/>
      <c r="CX29" s="639"/>
      <c r="CY29" s="640"/>
      <c r="CZ29" s="631">
        <v>11.7</v>
      </c>
      <c r="DA29" s="641"/>
      <c r="DB29" s="641"/>
      <c r="DC29" s="642"/>
      <c r="DD29" s="634">
        <v>474035</v>
      </c>
      <c r="DE29" s="639"/>
      <c r="DF29" s="639"/>
      <c r="DG29" s="639"/>
      <c r="DH29" s="639"/>
      <c r="DI29" s="639"/>
      <c r="DJ29" s="639"/>
      <c r="DK29" s="640"/>
      <c r="DL29" s="634">
        <v>474035</v>
      </c>
      <c r="DM29" s="639"/>
      <c r="DN29" s="639"/>
      <c r="DO29" s="639"/>
      <c r="DP29" s="639"/>
      <c r="DQ29" s="639"/>
      <c r="DR29" s="639"/>
      <c r="DS29" s="639"/>
      <c r="DT29" s="639"/>
      <c r="DU29" s="639"/>
      <c r="DV29" s="640"/>
      <c r="DW29" s="631">
        <v>22.2</v>
      </c>
      <c r="DX29" s="641"/>
      <c r="DY29" s="641"/>
      <c r="DZ29" s="641"/>
      <c r="EA29" s="641"/>
      <c r="EB29" s="641"/>
      <c r="EC29" s="673"/>
    </row>
    <row r="30" spans="2:133" ht="11.25" customHeight="1" x14ac:dyDescent="0.15">
      <c r="B30" s="625" t="s">
        <v>311</v>
      </c>
      <c r="C30" s="626"/>
      <c r="D30" s="626"/>
      <c r="E30" s="626"/>
      <c r="F30" s="626"/>
      <c r="G30" s="626"/>
      <c r="H30" s="626"/>
      <c r="I30" s="626"/>
      <c r="J30" s="626"/>
      <c r="K30" s="626"/>
      <c r="L30" s="626"/>
      <c r="M30" s="626"/>
      <c r="N30" s="626"/>
      <c r="O30" s="626"/>
      <c r="P30" s="626"/>
      <c r="Q30" s="627"/>
      <c r="R30" s="628">
        <v>58319</v>
      </c>
      <c r="S30" s="629"/>
      <c r="T30" s="629"/>
      <c r="U30" s="629"/>
      <c r="V30" s="629"/>
      <c r="W30" s="629"/>
      <c r="X30" s="629"/>
      <c r="Y30" s="630"/>
      <c r="Z30" s="655">
        <v>1.2</v>
      </c>
      <c r="AA30" s="655"/>
      <c r="AB30" s="655"/>
      <c r="AC30" s="655"/>
      <c r="AD30" s="656" t="s">
        <v>131</v>
      </c>
      <c r="AE30" s="656"/>
      <c r="AF30" s="656"/>
      <c r="AG30" s="656"/>
      <c r="AH30" s="656"/>
      <c r="AI30" s="656"/>
      <c r="AJ30" s="656"/>
      <c r="AK30" s="656"/>
      <c r="AL30" s="631" t="s">
        <v>131</v>
      </c>
      <c r="AM30" s="632"/>
      <c r="AN30" s="632"/>
      <c r="AO30" s="657"/>
      <c r="AP30" s="687" t="s">
        <v>228</v>
      </c>
      <c r="AQ30" s="688"/>
      <c r="AR30" s="688"/>
      <c r="AS30" s="688"/>
      <c r="AT30" s="688"/>
      <c r="AU30" s="688"/>
      <c r="AV30" s="688"/>
      <c r="AW30" s="688"/>
      <c r="AX30" s="688"/>
      <c r="AY30" s="688"/>
      <c r="AZ30" s="688"/>
      <c r="BA30" s="688"/>
      <c r="BB30" s="688"/>
      <c r="BC30" s="688"/>
      <c r="BD30" s="688"/>
      <c r="BE30" s="688"/>
      <c r="BF30" s="689"/>
      <c r="BG30" s="687" t="s">
        <v>312</v>
      </c>
      <c r="BH30" s="712"/>
      <c r="BI30" s="712"/>
      <c r="BJ30" s="712"/>
      <c r="BK30" s="712"/>
      <c r="BL30" s="712"/>
      <c r="BM30" s="712"/>
      <c r="BN30" s="712"/>
      <c r="BO30" s="712"/>
      <c r="BP30" s="712"/>
      <c r="BQ30" s="713"/>
      <c r="BR30" s="687" t="s">
        <v>313</v>
      </c>
      <c r="BS30" s="712"/>
      <c r="BT30" s="712"/>
      <c r="BU30" s="712"/>
      <c r="BV30" s="712"/>
      <c r="BW30" s="712"/>
      <c r="BX30" s="712"/>
      <c r="BY30" s="712"/>
      <c r="BZ30" s="712"/>
      <c r="CA30" s="712"/>
      <c r="CB30" s="713"/>
      <c r="CD30" s="717"/>
      <c r="CE30" s="718"/>
      <c r="CF30" s="662" t="s">
        <v>314</v>
      </c>
      <c r="CG30" s="663"/>
      <c r="CH30" s="663"/>
      <c r="CI30" s="663"/>
      <c r="CJ30" s="663"/>
      <c r="CK30" s="663"/>
      <c r="CL30" s="663"/>
      <c r="CM30" s="663"/>
      <c r="CN30" s="663"/>
      <c r="CO30" s="663"/>
      <c r="CP30" s="663"/>
      <c r="CQ30" s="664"/>
      <c r="CR30" s="628">
        <v>485894</v>
      </c>
      <c r="CS30" s="629"/>
      <c r="CT30" s="629"/>
      <c r="CU30" s="629"/>
      <c r="CV30" s="629"/>
      <c r="CW30" s="629"/>
      <c r="CX30" s="629"/>
      <c r="CY30" s="630"/>
      <c r="CZ30" s="631">
        <v>11.4</v>
      </c>
      <c r="DA30" s="641"/>
      <c r="DB30" s="641"/>
      <c r="DC30" s="642"/>
      <c r="DD30" s="634">
        <v>465919</v>
      </c>
      <c r="DE30" s="629"/>
      <c r="DF30" s="629"/>
      <c r="DG30" s="629"/>
      <c r="DH30" s="629"/>
      <c r="DI30" s="629"/>
      <c r="DJ30" s="629"/>
      <c r="DK30" s="630"/>
      <c r="DL30" s="634">
        <v>465919</v>
      </c>
      <c r="DM30" s="629"/>
      <c r="DN30" s="629"/>
      <c r="DO30" s="629"/>
      <c r="DP30" s="629"/>
      <c r="DQ30" s="629"/>
      <c r="DR30" s="629"/>
      <c r="DS30" s="629"/>
      <c r="DT30" s="629"/>
      <c r="DU30" s="629"/>
      <c r="DV30" s="630"/>
      <c r="DW30" s="631">
        <v>21.8</v>
      </c>
      <c r="DX30" s="641"/>
      <c r="DY30" s="641"/>
      <c r="DZ30" s="641"/>
      <c r="EA30" s="641"/>
      <c r="EB30" s="641"/>
      <c r="EC30" s="673"/>
    </row>
    <row r="31" spans="2:133" ht="11.25" customHeight="1" x14ac:dyDescent="0.15">
      <c r="B31" s="625" t="s">
        <v>315</v>
      </c>
      <c r="C31" s="626"/>
      <c r="D31" s="626"/>
      <c r="E31" s="626"/>
      <c r="F31" s="626"/>
      <c r="G31" s="626"/>
      <c r="H31" s="626"/>
      <c r="I31" s="626"/>
      <c r="J31" s="626"/>
      <c r="K31" s="626"/>
      <c r="L31" s="626"/>
      <c r="M31" s="626"/>
      <c r="N31" s="626"/>
      <c r="O31" s="626"/>
      <c r="P31" s="626"/>
      <c r="Q31" s="627"/>
      <c r="R31" s="628">
        <v>3146</v>
      </c>
      <c r="S31" s="629"/>
      <c r="T31" s="629"/>
      <c r="U31" s="629"/>
      <c r="V31" s="629"/>
      <c r="W31" s="629"/>
      <c r="X31" s="629"/>
      <c r="Y31" s="630"/>
      <c r="Z31" s="655">
        <v>0.1</v>
      </c>
      <c r="AA31" s="655"/>
      <c r="AB31" s="655"/>
      <c r="AC31" s="655"/>
      <c r="AD31" s="656" t="s">
        <v>149</v>
      </c>
      <c r="AE31" s="656"/>
      <c r="AF31" s="656"/>
      <c r="AG31" s="656"/>
      <c r="AH31" s="656"/>
      <c r="AI31" s="656"/>
      <c r="AJ31" s="656"/>
      <c r="AK31" s="656"/>
      <c r="AL31" s="631" t="s">
        <v>131</v>
      </c>
      <c r="AM31" s="632"/>
      <c r="AN31" s="632"/>
      <c r="AO31" s="657"/>
      <c r="AP31" s="703" t="s">
        <v>316</v>
      </c>
      <c r="AQ31" s="704"/>
      <c r="AR31" s="704"/>
      <c r="AS31" s="704"/>
      <c r="AT31" s="709" t="s">
        <v>317</v>
      </c>
      <c r="AU31" s="217"/>
      <c r="AV31" s="217"/>
      <c r="AW31" s="217"/>
      <c r="AX31" s="696" t="s">
        <v>194</v>
      </c>
      <c r="AY31" s="697"/>
      <c r="AZ31" s="697"/>
      <c r="BA31" s="697"/>
      <c r="BB31" s="697"/>
      <c r="BC31" s="697"/>
      <c r="BD31" s="697"/>
      <c r="BE31" s="697"/>
      <c r="BF31" s="698"/>
      <c r="BG31" s="699">
        <v>99.7</v>
      </c>
      <c r="BH31" s="700"/>
      <c r="BI31" s="700"/>
      <c r="BJ31" s="700"/>
      <c r="BK31" s="700"/>
      <c r="BL31" s="700"/>
      <c r="BM31" s="701">
        <v>98.6</v>
      </c>
      <c r="BN31" s="700"/>
      <c r="BO31" s="700"/>
      <c r="BP31" s="700"/>
      <c r="BQ31" s="702"/>
      <c r="BR31" s="699">
        <v>99.2</v>
      </c>
      <c r="BS31" s="700"/>
      <c r="BT31" s="700"/>
      <c r="BU31" s="700"/>
      <c r="BV31" s="700"/>
      <c r="BW31" s="700"/>
      <c r="BX31" s="701">
        <v>98</v>
      </c>
      <c r="BY31" s="700"/>
      <c r="BZ31" s="700"/>
      <c r="CA31" s="700"/>
      <c r="CB31" s="702"/>
      <c r="CD31" s="717"/>
      <c r="CE31" s="718"/>
      <c r="CF31" s="662" t="s">
        <v>318</v>
      </c>
      <c r="CG31" s="663"/>
      <c r="CH31" s="663"/>
      <c r="CI31" s="663"/>
      <c r="CJ31" s="663"/>
      <c r="CK31" s="663"/>
      <c r="CL31" s="663"/>
      <c r="CM31" s="663"/>
      <c r="CN31" s="663"/>
      <c r="CO31" s="663"/>
      <c r="CP31" s="663"/>
      <c r="CQ31" s="664"/>
      <c r="CR31" s="628">
        <v>12338</v>
      </c>
      <c r="CS31" s="639"/>
      <c r="CT31" s="639"/>
      <c r="CU31" s="639"/>
      <c r="CV31" s="639"/>
      <c r="CW31" s="639"/>
      <c r="CX31" s="639"/>
      <c r="CY31" s="640"/>
      <c r="CZ31" s="631">
        <v>0.3</v>
      </c>
      <c r="DA31" s="641"/>
      <c r="DB31" s="641"/>
      <c r="DC31" s="642"/>
      <c r="DD31" s="634">
        <v>8116</v>
      </c>
      <c r="DE31" s="639"/>
      <c r="DF31" s="639"/>
      <c r="DG31" s="639"/>
      <c r="DH31" s="639"/>
      <c r="DI31" s="639"/>
      <c r="DJ31" s="639"/>
      <c r="DK31" s="640"/>
      <c r="DL31" s="634">
        <v>8116</v>
      </c>
      <c r="DM31" s="639"/>
      <c r="DN31" s="639"/>
      <c r="DO31" s="639"/>
      <c r="DP31" s="639"/>
      <c r="DQ31" s="639"/>
      <c r="DR31" s="639"/>
      <c r="DS31" s="639"/>
      <c r="DT31" s="639"/>
      <c r="DU31" s="639"/>
      <c r="DV31" s="640"/>
      <c r="DW31" s="631">
        <v>0.4</v>
      </c>
      <c r="DX31" s="641"/>
      <c r="DY31" s="641"/>
      <c r="DZ31" s="641"/>
      <c r="EA31" s="641"/>
      <c r="EB31" s="641"/>
      <c r="EC31" s="673"/>
    </row>
    <row r="32" spans="2:133" ht="11.25" customHeight="1" x14ac:dyDescent="0.15">
      <c r="B32" s="625" t="s">
        <v>319</v>
      </c>
      <c r="C32" s="626"/>
      <c r="D32" s="626"/>
      <c r="E32" s="626"/>
      <c r="F32" s="626"/>
      <c r="G32" s="626"/>
      <c r="H32" s="626"/>
      <c r="I32" s="626"/>
      <c r="J32" s="626"/>
      <c r="K32" s="626"/>
      <c r="L32" s="626"/>
      <c r="M32" s="626"/>
      <c r="N32" s="626"/>
      <c r="O32" s="626"/>
      <c r="P32" s="626"/>
      <c r="Q32" s="627"/>
      <c r="R32" s="628">
        <v>452812</v>
      </c>
      <c r="S32" s="629"/>
      <c r="T32" s="629"/>
      <c r="U32" s="629"/>
      <c r="V32" s="629"/>
      <c r="W32" s="629"/>
      <c r="X32" s="629"/>
      <c r="Y32" s="630"/>
      <c r="Z32" s="655">
        <v>9.6</v>
      </c>
      <c r="AA32" s="655"/>
      <c r="AB32" s="655"/>
      <c r="AC32" s="655"/>
      <c r="AD32" s="656" t="s">
        <v>149</v>
      </c>
      <c r="AE32" s="656"/>
      <c r="AF32" s="656"/>
      <c r="AG32" s="656"/>
      <c r="AH32" s="656"/>
      <c r="AI32" s="656"/>
      <c r="AJ32" s="656"/>
      <c r="AK32" s="656"/>
      <c r="AL32" s="631" t="s">
        <v>131</v>
      </c>
      <c r="AM32" s="632"/>
      <c r="AN32" s="632"/>
      <c r="AO32" s="657"/>
      <c r="AP32" s="705"/>
      <c r="AQ32" s="706"/>
      <c r="AR32" s="706"/>
      <c r="AS32" s="706"/>
      <c r="AT32" s="710"/>
      <c r="AU32" s="216" t="s">
        <v>320</v>
      </c>
      <c r="AV32" s="216"/>
      <c r="AW32" s="216"/>
      <c r="AX32" s="625" t="s">
        <v>321</v>
      </c>
      <c r="AY32" s="626"/>
      <c r="AZ32" s="626"/>
      <c r="BA32" s="626"/>
      <c r="BB32" s="626"/>
      <c r="BC32" s="626"/>
      <c r="BD32" s="626"/>
      <c r="BE32" s="626"/>
      <c r="BF32" s="627"/>
      <c r="BG32" s="694">
        <v>100</v>
      </c>
      <c r="BH32" s="639"/>
      <c r="BI32" s="639"/>
      <c r="BJ32" s="639"/>
      <c r="BK32" s="639"/>
      <c r="BL32" s="639"/>
      <c r="BM32" s="632">
        <v>98.8</v>
      </c>
      <c r="BN32" s="695"/>
      <c r="BO32" s="695"/>
      <c r="BP32" s="695"/>
      <c r="BQ32" s="671"/>
      <c r="BR32" s="694">
        <v>99.2</v>
      </c>
      <c r="BS32" s="639"/>
      <c r="BT32" s="639"/>
      <c r="BU32" s="639"/>
      <c r="BV32" s="639"/>
      <c r="BW32" s="639"/>
      <c r="BX32" s="632">
        <v>98</v>
      </c>
      <c r="BY32" s="695"/>
      <c r="BZ32" s="695"/>
      <c r="CA32" s="695"/>
      <c r="CB32" s="671"/>
      <c r="CD32" s="719"/>
      <c r="CE32" s="720"/>
      <c r="CF32" s="662" t="s">
        <v>322</v>
      </c>
      <c r="CG32" s="663"/>
      <c r="CH32" s="663"/>
      <c r="CI32" s="663"/>
      <c r="CJ32" s="663"/>
      <c r="CK32" s="663"/>
      <c r="CL32" s="663"/>
      <c r="CM32" s="663"/>
      <c r="CN32" s="663"/>
      <c r="CO32" s="663"/>
      <c r="CP32" s="663"/>
      <c r="CQ32" s="664"/>
      <c r="CR32" s="628">
        <v>137</v>
      </c>
      <c r="CS32" s="629"/>
      <c r="CT32" s="629"/>
      <c r="CU32" s="629"/>
      <c r="CV32" s="629"/>
      <c r="CW32" s="629"/>
      <c r="CX32" s="629"/>
      <c r="CY32" s="630"/>
      <c r="CZ32" s="631">
        <v>0</v>
      </c>
      <c r="DA32" s="641"/>
      <c r="DB32" s="641"/>
      <c r="DC32" s="642"/>
      <c r="DD32" s="634">
        <v>137</v>
      </c>
      <c r="DE32" s="629"/>
      <c r="DF32" s="629"/>
      <c r="DG32" s="629"/>
      <c r="DH32" s="629"/>
      <c r="DI32" s="629"/>
      <c r="DJ32" s="629"/>
      <c r="DK32" s="630"/>
      <c r="DL32" s="634">
        <v>137</v>
      </c>
      <c r="DM32" s="629"/>
      <c r="DN32" s="629"/>
      <c r="DO32" s="629"/>
      <c r="DP32" s="629"/>
      <c r="DQ32" s="629"/>
      <c r="DR32" s="629"/>
      <c r="DS32" s="629"/>
      <c r="DT32" s="629"/>
      <c r="DU32" s="629"/>
      <c r="DV32" s="630"/>
      <c r="DW32" s="631">
        <v>0</v>
      </c>
      <c r="DX32" s="641"/>
      <c r="DY32" s="641"/>
      <c r="DZ32" s="641"/>
      <c r="EA32" s="641"/>
      <c r="EB32" s="641"/>
      <c r="EC32" s="673"/>
    </row>
    <row r="33" spans="2:133" ht="11.25" customHeight="1" x14ac:dyDescent="0.15">
      <c r="B33" s="691" t="s">
        <v>323</v>
      </c>
      <c r="C33" s="692"/>
      <c r="D33" s="692"/>
      <c r="E33" s="692"/>
      <c r="F33" s="692"/>
      <c r="G33" s="692"/>
      <c r="H33" s="692"/>
      <c r="I33" s="692"/>
      <c r="J33" s="692"/>
      <c r="K33" s="692"/>
      <c r="L33" s="692"/>
      <c r="M33" s="692"/>
      <c r="N33" s="692"/>
      <c r="O33" s="692"/>
      <c r="P33" s="692"/>
      <c r="Q33" s="693"/>
      <c r="R33" s="628" t="s">
        <v>131</v>
      </c>
      <c r="S33" s="629"/>
      <c r="T33" s="629"/>
      <c r="U33" s="629"/>
      <c r="V33" s="629"/>
      <c r="W33" s="629"/>
      <c r="X33" s="629"/>
      <c r="Y33" s="630"/>
      <c r="Z33" s="655" t="s">
        <v>239</v>
      </c>
      <c r="AA33" s="655"/>
      <c r="AB33" s="655"/>
      <c r="AC33" s="655"/>
      <c r="AD33" s="656" t="s">
        <v>131</v>
      </c>
      <c r="AE33" s="656"/>
      <c r="AF33" s="656"/>
      <c r="AG33" s="656"/>
      <c r="AH33" s="656"/>
      <c r="AI33" s="656"/>
      <c r="AJ33" s="656"/>
      <c r="AK33" s="656"/>
      <c r="AL33" s="631" t="s">
        <v>131</v>
      </c>
      <c r="AM33" s="632"/>
      <c r="AN33" s="632"/>
      <c r="AO33" s="657"/>
      <c r="AP33" s="707"/>
      <c r="AQ33" s="708"/>
      <c r="AR33" s="708"/>
      <c r="AS33" s="708"/>
      <c r="AT33" s="711"/>
      <c r="AU33" s="218"/>
      <c r="AV33" s="218"/>
      <c r="AW33" s="218"/>
      <c r="AX33" s="605" t="s">
        <v>324</v>
      </c>
      <c r="AY33" s="606"/>
      <c r="AZ33" s="606"/>
      <c r="BA33" s="606"/>
      <c r="BB33" s="606"/>
      <c r="BC33" s="606"/>
      <c r="BD33" s="606"/>
      <c r="BE33" s="606"/>
      <c r="BF33" s="607"/>
      <c r="BG33" s="690">
        <v>98.3</v>
      </c>
      <c r="BH33" s="609"/>
      <c r="BI33" s="609"/>
      <c r="BJ33" s="609"/>
      <c r="BK33" s="609"/>
      <c r="BL33" s="609"/>
      <c r="BM33" s="647">
        <v>92.5</v>
      </c>
      <c r="BN33" s="609"/>
      <c r="BO33" s="609"/>
      <c r="BP33" s="609"/>
      <c r="BQ33" s="658"/>
      <c r="BR33" s="690">
        <v>95.7</v>
      </c>
      <c r="BS33" s="609"/>
      <c r="BT33" s="609"/>
      <c r="BU33" s="609"/>
      <c r="BV33" s="609"/>
      <c r="BW33" s="609"/>
      <c r="BX33" s="647">
        <v>89.5</v>
      </c>
      <c r="BY33" s="609"/>
      <c r="BZ33" s="609"/>
      <c r="CA33" s="609"/>
      <c r="CB33" s="658"/>
      <c r="CD33" s="662" t="s">
        <v>325</v>
      </c>
      <c r="CE33" s="663"/>
      <c r="CF33" s="663"/>
      <c r="CG33" s="663"/>
      <c r="CH33" s="663"/>
      <c r="CI33" s="663"/>
      <c r="CJ33" s="663"/>
      <c r="CK33" s="663"/>
      <c r="CL33" s="663"/>
      <c r="CM33" s="663"/>
      <c r="CN33" s="663"/>
      <c r="CO33" s="663"/>
      <c r="CP33" s="663"/>
      <c r="CQ33" s="664"/>
      <c r="CR33" s="628">
        <v>1885655</v>
      </c>
      <c r="CS33" s="639"/>
      <c r="CT33" s="639"/>
      <c r="CU33" s="639"/>
      <c r="CV33" s="639"/>
      <c r="CW33" s="639"/>
      <c r="CX33" s="639"/>
      <c r="CY33" s="640"/>
      <c r="CZ33" s="631">
        <v>44.1</v>
      </c>
      <c r="DA33" s="641"/>
      <c r="DB33" s="641"/>
      <c r="DC33" s="642"/>
      <c r="DD33" s="634">
        <v>1142617</v>
      </c>
      <c r="DE33" s="639"/>
      <c r="DF33" s="639"/>
      <c r="DG33" s="639"/>
      <c r="DH33" s="639"/>
      <c r="DI33" s="639"/>
      <c r="DJ33" s="639"/>
      <c r="DK33" s="640"/>
      <c r="DL33" s="634">
        <v>690220</v>
      </c>
      <c r="DM33" s="639"/>
      <c r="DN33" s="639"/>
      <c r="DO33" s="639"/>
      <c r="DP33" s="639"/>
      <c r="DQ33" s="639"/>
      <c r="DR33" s="639"/>
      <c r="DS33" s="639"/>
      <c r="DT33" s="639"/>
      <c r="DU33" s="639"/>
      <c r="DV33" s="640"/>
      <c r="DW33" s="631">
        <v>32.299999999999997</v>
      </c>
      <c r="DX33" s="641"/>
      <c r="DY33" s="641"/>
      <c r="DZ33" s="641"/>
      <c r="EA33" s="641"/>
      <c r="EB33" s="641"/>
      <c r="EC33" s="673"/>
    </row>
    <row r="34" spans="2:133" ht="11.25" customHeight="1" x14ac:dyDescent="0.15">
      <c r="B34" s="625" t="s">
        <v>326</v>
      </c>
      <c r="C34" s="626"/>
      <c r="D34" s="626"/>
      <c r="E34" s="626"/>
      <c r="F34" s="626"/>
      <c r="G34" s="626"/>
      <c r="H34" s="626"/>
      <c r="I34" s="626"/>
      <c r="J34" s="626"/>
      <c r="K34" s="626"/>
      <c r="L34" s="626"/>
      <c r="M34" s="626"/>
      <c r="N34" s="626"/>
      <c r="O34" s="626"/>
      <c r="P34" s="626"/>
      <c r="Q34" s="627"/>
      <c r="R34" s="628">
        <v>464168</v>
      </c>
      <c r="S34" s="629"/>
      <c r="T34" s="629"/>
      <c r="U34" s="629"/>
      <c r="V34" s="629"/>
      <c r="W34" s="629"/>
      <c r="X34" s="629"/>
      <c r="Y34" s="630"/>
      <c r="Z34" s="655">
        <v>9.8000000000000007</v>
      </c>
      <c r="AA34" s="655"/>
      <c r="AB34" s="655"/>
      <c r="AC34" s="655"/>
      <c r="AD34" s="656" t="s">
        <v>131</v>
      </c>
      <c r="AE34" s="656"/>
      <c r="AF34" s="656"/>
      <c r="AG34" s="656"/>
      <c r="AH34" s="656"/>
      <c r="AI34" s="656"/>
      <c r="AJ34" s="656"/>
      <c r="AK34" s="656"/>
      <c r="AL34" s="631" t="s">
        <v>131</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62" t="s">
        <v>327</v>
      </c>
      <c r="CE34" s="663"/>
      <c r="CF34" s="663"/>
      <c r="CG34" s="663"/>
      <c r="CH34" s="663"/>
      <c r="CI34" s="663"/>
      <c r="CJ34" s="663"/>
      <c r="CK34" s="663"/>
      <c r="CL34" s="663"/>
      <c r="CM34" s="663"/>
      <c r="CN34" s="663"/>
      <c r="CO34" s="663"/>
      <c r="CP34" s="663"/>
      <c r="CQ34" s="664"/>
      <c r="CR34" s="628">
        <v>550005</v>
      </c>
      <c r="CS34" s="629"/>
      <c r="CT34" s="629"/>
      <c r="CU34" s="629"/>
      <c r="CV34" s="629"/>
      <c r="CW34" s="629"/>
      <c r="CX34" s="629"/>
      <c r="CY34" s="630"/>
      <c r="CZ34" s="631">
        <v>12.9</v>
      </c>
      <c r="DA34" s="641"/>
      <c r="DB34" s="641"/>
      <c r="DC34" s="642"/>
      <c r="DD34" s="634">
        <v>244853</v>
      </c>
      <c r="DE34" s="629"/>
      <c r="DF34" s="629"/>
      <c r="DG34" s="629"/>
      <c r="DH34" s="629"/>
      <c r="DI34" s="629"/>
      <c r="DJ34" s="629"/>
      <c r="DK34" s="630"/>
      <c r="DL34" s="634">
        <v>202186</v>
      </c>
      <c r="DM34" s="629"/>
      <c r="DN34" s="629"/>
      <c r="DO34" s="629"/>
      <c r="DP34" s="629"/>
      <c r="DQ34" s="629"/>
      <c r="DR34" s="629"/>
      <c r="DS34" s="629"/>
      <c r="DT34" s="629"/>
      <c r="DU34" s="629"/>
      <c r="DV34" s="630"/>
      <c r="DW34" s="631">
        <v>9.4</v>
      </c>
      <c r="DX34" s="641"/>
      <c r="DY34" s="641"/>
      <c r="DZ34" s="641"/>
      <c r="EA34" s="641"/>
      <c r="EB34" s="641"/>
      <c r="EC34" s="673"/>
    </row>
    <row r="35" spans="2:133" ht="11.25" customHeight="1" x14ac:dyDescent="0.15">
      <c r="B35" s="625" t="s">
        <v>328</v>
      </c>
      <c r="C35" s="626"/>
      <c r="D35" s="626"/>
      <c r="E35" s="626"/>
      <c r="F35" s="626"/>
      <c r="G35" s="626"/>
      <c r="H35" s="626"/>
      <c r="I35" s="626"/>
      <c r="J35" s="626"/>
      <c r="K35" s="626"/>
      <c r="L35" s="626"/>
      <c r="M35" s="626"/>
      <c r="N35" s="626"/>
      <c r="O35" s="626"/>
      <c r="P35" s="626"/>
      <c r="Q35" s="627"/>
      <c r="R35" s="628">
        <v>20624</v>
      </c>
      <c r="S35" s="629"/>
      <c r="T35" s="629"/>
      <c r="U35" s="629"/>
      <c r="V35" s="629"/>
      <c r="W35" s="629"/>
      <c r="X35" s="629"/>
      <c r="Y35" s="630"/>
      <c r="Z35" s="655">
        <v>0.4</v>
      </c>
      <c r="AA35" s="655"/>
      <c r="AB35" s="655"/>
      <c r="AC35" s="655"/>
      <c r="AD35" s="656">
        <v>3636</v>
      </c>
      <c r="AE35" s="656"/>
      <c r="AF35" s="656"/>
      <c r="AG35" s="656"/>
      <c r="AH35" s="656"/>
      <c r="AI35" s="656"/>
      <c r="AJ35" s="656"/>
      <c r="AK35" s="656"/>
      <c r="AL35" s="631">
        <v>0.2</v>
      </c>
      <c r="AM35" s="632"/>
      <c r="AN35" s="632"/>
      <c r="AO35" s="657"/>
      <c r="AP35" s="221"/>
      <c r="AQ35" s="687" t="s">
        <v>329</v>
      </c>
      <c r="AR35" s="688"/>
      <c r="AS35" s="688"/>
      <c r="AT35" s="688"/>
      <c r="AU35" s="688"/>
      <c r="AV35" s="688"/>
      <c r="AW35" s="688"/>
      <c r="AX35" s="688"/>
      <c r="AY35" s="688"/>
      <c r="AZ35" s="688"/>
      <c r="BA35" s="688"/>
      <c r="BB35" s="688"/>
      <c r="BC35" s="688"/>
      <c r="BD35" s="688"/>
      <c r="BE35" s="688"/>
      <c r="BF35" s="689"/>
      <c r="BG35" s="687" t="s">
        <v>330</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2" t="s">
        <v>331</v>
      </c>
      <c r="CE35" s="663"/>
      <c r="CF35" s="663"/>
      <c r="CG35" s="663"/>
      <c r="CH35" s="663"/>
      <c r="CI35" s="663"/>
      <c r="CJ35" s="663"/>
      <c r="CK35" s="663"/>
      <c r="CL35" s="663"/>
      <c r="CM35" s="663"/>
      <c r="CN35" s="663"/>
      <c r="CO35" s="663"/>
      <c r="CP35" s="663"/>
      <c r="CQ35" s="664"/>
      <c r="CR35" s="628">
        <v>35823</v>
      </c>
      <c r="CS35" s="639"/>
      <c r="CT35" s="639"/>
      <c r="CU35" s="639"/>
      <c r="CV35" s="639"/>
      <c r="CW35" s="639"/>
      <c r="CX35" s="639"/>
      <c r="CY35" s="640"/>
      <c r="CZ35" s="631">
        <v>0.8</v>
      </c>
      <c r="DA35" s="641"/>
      <c r="DB35" s="641"/>
      <c r="DC35" s="642"/>
      <c r="DD35" s="634">
        <v>22884</v>
      </c>
      <c r="DE35" s="639"/>
      <c r="DF35" s="639"/>
      <c r="DG35" s="639"/>
      <c r="DH35" s="639"/>
      <c r="DI35" s="639"/>
      <c r="DJ35" s="639"/>
      <c r="DK35" s="640"/>
      <c r="DL35" s="634">
        <v>16853</v>
      </c>
      <c r="DM35" s="639"/>
      <c r="DN35" s="639"/>
      <c r="DO35" s="639"/>
      <c r="DP35" s="639"/>
      <c r="DQ35" s="639"/>
      <c r="DR35" s="639"/>
      <c r="DS35" s="639"/>
      <c r="DT35" s="639"/>
      <c r="DU35" s="639"/>
      <c r="DV35" s="640"/>
      <c r="DW35" s="631">
        <v>0.8</v>
      </c>
      <c r="DX35" s="641"/>
      <c r="DY35" s="641"/>
      <c r="DZ35" s="641"/>
      <c r="EA35" s="641"/>
      <c r="EB35" s="641"/>
      <c r="EC35" s="673"/>
    </row>
    <row r="36" spans="2:133" ht="11.25" customHeight="1" x14ac:dyDescent="0.15">
      <c r="B36" s="625" t="s">
        <v>332</v>
      </c>
      <c r="C36" s="626"/>
      <c r="D36" s="626"/>
      <c r="E36" s="626"/>
      <c r="F36" s="626"/>
      <c r="G36" s="626"/>
      <c r="H36" s="626"/>
      <c r="I36" s="626"/>
      <c r="J36" s="626"/>
      <c r="K36" s="626"/>
      <c r="L36" s="626"/>
      <c r="M36" s="626"/>
      <c r="N36" s="626"/>
      <c r="O36" s="626"/>
      <c r="P36" s="626"/>
      <c r="Q36" s="627"/>
      <c r="R36" s="628">
        <v>241980</v>
      </c>
      <c r="S36" s="629"/>
      <c r="T36" s="629"/>
      <c r="U36" s="629"/>
      <c r="V36" s="629"/>
      <c r="W36" s="629"/>
      <c r="X36" s="629"/>
      <c r="Y36" s="630"/>
      <c r="Z36" s="655">
        <v>5.0999999999999996</v>
      </c>
      <c r="AA36" s="655"/>
      <c r="AB36" s="655"/>
      <c r="AC36" s="655"/>
      <c r="AD36" s="656" t="s">
        <v>131</v>
      </c>
      <c r="AE36" s="656"/>
      <c r="AF36" s="656"/>
      <c r="AG36" s="656"/>
      <c r="AH36" s="656"/>
      <c r="AI36" s="656"/>
      <c r="AJ36" s="656"/>
      <c r="AK36" s="656"/>
      <c r="AL36" s="631" t="s">
        <v>239</v>
      </c>
      <c r="AM36" s="632"/>
      <c r="AN36" s="632"/>
      <c r="AO36" s="657"/>
      <c r="AP36" s="221"/>
      <c r="AQ36" s="678" t="s">
        <v>333</v>
      </c>
      <c r="AR36" s="679"/>
      <c r="AS36" s="679"/>
      <c r="AT36" s="679"/>
      <c r="AU36" s="679"/>
      <c r="AV36" s="679"/>
      <c r="AW36" s="679"/>
      <c r="AX36" s="679"/>
      <c r="AY36" s="680"/>
      <c r="AZ36" s="681">
        <v>288508</v>
      </c>
      <c r="BA36" s="682"/>
      <c r="BB36" s="682"/>
      <c r="BC36" s="682"/>
      <c r="BD36" s="682"/>
      <c r="BE36" s="682"/>
      <c r="BF36" s="683"/>
      <c r="BG36" s="684" t="s">
        <v>334</v>
      </c>
      <c r="BH36" s="685"/>
      <c r="BI36" s="685"/>
      <c r="BJ36" s="685"/>
      <c r="BK36" s="685"/>
      <c r="BL36" s="685"/>
      <c r="BM36" s="685"/>
      <c r="BN36" s="685"/>
      <c r="BO36" s="685"/>
      <c r="BP36" s="685"/>
      <c r="BQ36" s="685"/>
      <c r="BR36" s="685"/>
      <c r="BS36" s="685"/>
      <c r="BT36" s="685"/>
      <c r="BU36" s="686"/>
      <c r="BV36" s="681">
        <v>75370</v>
      </c>
      <c r="BW36" s="682"/>
      <c r="BX36" s="682"/>
      <c r="BY36" s="682"/>
      <c r="BZ36" s="682"/>
      <c r="CA36" s="682"/>
      <c r="CB36" s="683"/>
      <c r="CD36" s="662" t="s">
        <v>335</v>
      </c>
      <c r="CE36" s="663"/>
      <c r="CF36" s="663"/>
      <c r="CG36" s="663"/>
      <c r="CH36" s="663"/>
      <c r="CI36" s="663"/>
      <c r="CJ36" s="663"/>
      <c r="CK36" s="663"/>
      <c r="CL36" s="663"/>
      <c r="CM36" s="663"/>
      <c r="CN36" s="663"/>
      <c r="CO36" s="663"/>
      <c r="CP36" s="663"/>
      <c r="CQ36" s="664"/>
      <c r="CR36" s="628">
        <v>550124</v>
      </c>
      <c r="CS36" s="629"/>
      <c r="CT36" s="629"/>
      <c r="CU36" s="629"/>
      <c r="CV36" s="629"/>
      <c r="CW36" s="629"/>
      <c r="CX36" s="629"/>
      <c r="CY36" s="630"/>
      <c r="CZ36" s="631">
        <v>12.9</v>
      </c>
      <c r="DA36" s="641"/>
      <c r="DB36" s="641"/>
      <c r="DC36" s="642"/>
      <c r="DD36" s="634">
        <v>305069</v>
      </c>
      <c r="DE36" s="629"/>
      <c r="DF36" s="629"/>
      <c r="DG36" s="629"/>
      <c r="DH36" s="629"/>
      <c r="DI36" s="629"/>
      <c r="DJ36" s="629"/>
      <c r="DK36" s="630"/>
      <c r="DL36" s="634">
        <v>257253</v>
      </c>
      <c r="DM36" s="629"/>
      <c r="DN36" s="629"/>
      <c r="DO36" s="629"/>
      <c r="DP36" s="629"/>
      <c r="DQ36" s="629"/>
      <c r="DR36" s="629"/>
      <c r="DS36" s="629"/>
      <c r="DT36" s="629"/>
      <c r="DU36" s="629"/>
      <c r="DV36" s="630"/>
      <c r="DW36" s="631">
        <v>12</v>
      </c>
      <c r="DX36" s="641"/>
      <c r="DY36" s="641"/>
      <c r="DZ36" s="641"/>
      <c r="EA36" s="641"/>
      <c r="EB36" s="641"/>
      <c r="EC36" s="673"/>
    </row>
    <row r="37" spans="2:133" ht="11.25" customHeight="1" x14ac:dyDescent="0.15">
      <c r="B37" s="625" t="s">
        <v>336</v>
      </c>
      <c r="C37" s="626"/>
      <c r="D37" s="626"/>
      <c r="E37" s="626"/>
      <c r="F37" s="626"/>
      <c r="G37" s="626"/>
      <c r="H37" s="626"/>
      <c r="I37" s="626"/>
      <c r="J37" s="626"/>
      <c r="K37" s="626"/>
      <c r="L37" s="626"/>
      <c r="M37" s="626"/>
      <c r="N37" s="626"/>
      <c r="O37" s="626"/>
      <c r="P37" s="626"/>
      <c r="Q37" s="627"/>
      <c r="R37" s="628">
        <v>497898</v>
      </c>
      <c r="S37" s="629"/>
      <c r="T37" s="629"/>
      <c r="U37" s="629"/>
      <c r="V37" s="629"/>
      <c r="W37" s="629"/>
      <c r="X37" s="629"/>
      <c r="Y37" s="630"/>
      <c r="Z37" s="655">
        <v>10.5</v>
      </c>
      <c r="AA37" s="655"/>
      <c r="AB37" s="655"/>
      <c r="AC37" s="655"/>
      <c r="AD37" s="656" t="s">
        <v>131</v>
      </c>
      <c r="AE37" s="656"/>
      <c r="AF37" s="656"/>
      <c r="AG37" s="656"/>
      <c r="AH37" s="656"/>
      <c r="AI37" s="656"/>
      <c r="AJ37" s="656"/>
      <c r="AK37" s="656"/>
      <c r="AL37" s="631" t="s">
        <v>149</v>
      </c>
      <c r="AM37" s="632"/>
      <c r="AN37" s="632"/>
      <c r="AO37" s="657"/>
      <c r="AQ37" s="668" t="s">
        <v>337</v>
      </c>
      <c r="AR37" s="669"/>
      <c r="AS37" s="669"/>
      <c r="AT37" s="669"/>
      <c r="AU37" s="669"/>
      <c r="AV37" s="669"/>
      <c r="AW37" s="669"/>
      <c r="AX37" s="669"/>
      <c r="AY37" s="670"/>
      <c r="AZ37" s="628">
        <v>38598</v>
      </c>
      <c r="BA37" s="629"/>
      <c r="BB37" s="629"/>
      <c r="BC37" s="629"/>
      <c r="BD37" s="639"/>
      <c r="BE37" s="639"/>
      <c r="BF37" s="671"/>
      <c r="BG37" s="662" t="s">
        <v>338</v>
      </c>
      <c r="BH37" s="663"/>
      <c r="BI37" s="663"/>
      <c r="BJ37" s="663"/>
      <c r="BK37" s="663"/>
      <c r="BL37" s="663"/>
      <c r="BM37" s="663"/>
      <c r="BN37" s="663"/>
      <c r="BO37" s="663"/>
      <c r="BP37" s="663"/>
      <c r="BQ37" s="663"/>
      <c r="BR37" s="663"/>
      <c r="BS37" s="663"/>
      <c r="BT37" s="663"/>
      <c r="BU37" s="664"/>
      <c r="BV37" s="628">
        <v>71370</v>
      </c>
      <c r="BW37" s="629"/>
      <c r="BX37" s="629"/>
      <c r="BY37" s="629"/>
      <c r="BZ37" s="629"/>
      <c r="CA37" s="629"/>
      <c r="CB37" s="672"/>
      <c r="CD37" s="662" t="s">
        <v>339</v>
      </c>
      <c r="CE37" s="663"/>
      <c r="CF37" s="663"/>
      <c r="CG37" s="663"/>
      <c r="CH37" s="663"/>
      <c r="CI37" s="663"/>
      <c r="CJ37" s="663"/>
      <c r="CK37" s="663"/>
      <c r="CL37" s="663"/>
      <c r="CM37" s="663"/>
      <c r="CN37" s="663"/>
      <c r="CO37" s="663"/>
      <c r="CP37" s="663"/>
      <c r="CQ37" s="664"/>
      <c r="CR37" s="628">
        <v>221408</v>
      </c>
      <c r="CS37" s="639"/>
      <c r="CT37" s="639"/>
      <c r="CU37" s="639"/>
      <c r="CV37" s="639"/>
      <c r="CW37" s="639"/>
      <c r="CX37" s="639"/>
      <c r="CY37" s="640"/>
      <c r="CZ37" s="631">
        <v>5.2</v>
      </c>
      <c r="DA37" s="641"/>
      <c r="DB37" s="641"/>
      <c r="DC37" s="642"/>
      <c r="DD37" s="634">
        <v>221408</v>
      </c>
      <c r="DE37" s="639"/>
      <c r="DF37" s="639"/>
      <c r="DG37" s="639"/>
      <c r="DH37" s="639"/>
      <c r="DI37" s="639"/>
      <c r="DJ37" s="639"/>
      <c r="DK37" s="640"/>
      <c r="DL37" s="634">
        <v>200779</v>
      </c>
      <c r="DM37" s="639"/>
      <c r="DN37" s="639"/>
      <c r="DO37" s="639"/>
      <c r="DP37" s="639"/>
      <c r="DQ37" s="639"/>
      <c r="DR37" s="639"/>
      <c r="DS37" s="639"/>
      <c r="DT37" s="639"/>
      <c r="DU37" s="639"/>
      <c r="DV37" s="640"/>
      <c r="DW37" s="631">
        <v>9.4</v>
      </c>
      <c r="DX37" s="641"/>
      <c r="DY37" s="641"/>
      <c r="DZ37" s="641"/>
      <c r="EA37" s="641"/>
      <c r="EB37" s="641"/>
      <c r="EC37" s="673"/>
    </row>
    <row r="38" spans="2:133" ht="11.25" customHeight="1" x14ac:dyDescent="0.15">
      <c r="B38" s="625" t="s">
        <v>340</v>
      </c>
      <c r="C38" s="626"/>
      <c r="D38" s="626"/>
      <c r="E38" s="626"/>
      <c r="F38" s="626"/>
      <c r="G38" s="626"/>
      <c r="H38" s="626"/>
      <c r="I38" s="626"/>
      <c r="J38" s="626"/>
      <c r="K38" s="626"/>
      <c r="L38" s="626"/>
      <c r="M38" s="626"/>
      <c r="N38" s="626"/>
      <c r="O38" s="626"/>
      <c r="P38" s="626"/>
      <c r="Q38" s="627"/>
      <c r="R38" s="628">
        <v>296692</v>
      </c>
      <c r="S38" s="629"/>
      <c r="T38" s="629"/>
      <c r="U38" s="629"/>
      <c r="V38" s="629"/>
      <c r="W38" s="629"/>
      <c r="X38" s="629"/>
      <c r="Y38" s="630"/>
      <c r="Z38" s="655">
        <v>6.3</v>
      </c>
      <c r="AA38" s="655"/>
      <c r="AB38" s="655"/>
      <c r="AC38" s="655"/>
      <c r="AD38" s="656" t="s">
        <v>239</v>
      </c>
      <c r="AE38" s="656"/>
      <c r="AF38" s="656"/>
      <c r="AG38" s="656"/>
      <c r="AH38" s="656"/>
      <c r="AI38" s="656"/>
      <c r="AJ38" s="656"/>
      <c r="AK38" s="656"/>
      <c r="AL38" s="631" t="s">
        <v>131</v>
      </c>
      <c r="AM38" s="632"/>
      <c r="AN38" s="632"/>
      <c r="AO38" s="657"/>
      <c r="AQ38" s="668" t="s">
        <v>341</v>
      </c>
      <c r="AR38" s="669"/>
      <c r="AS38" s="669"/>
      <c r="AT38" s="669"/>
      <c r="AU38" s="669"/>
      <c r="AV38" s="669"/>
      <c r="AW38" s="669"/>
      <c r="AX38" s="669"/>
      <c r="AY38" s="670"/>
      <c r="AZ38" s="628">
        <v>36566</v>
      </c>
      <c r="BA38" s="629"/>
      <c r="BB38" s="629"/>
      <c r="BC38" s="629"/>
      <c r="BD38" s="639"/>
      <c r="BE38" s="639"/>
      <c r="BF38" s="671"/>
      <c r="BG38" s="662" t="s">
        <v>342</v>
      </c>
      <c r="BH38" s="663"/>
      <c r="BI38" s="663"/>
      <c r="BJ38" s="663"/>
      <c r="BK38" s="663"/>
      <c r="BL38" s="663"/>
      <c r="BM38" s="663"/>
      <c r="BN38" s="663"/>
      <c r="BO38" s="663"/>
      <c r="BP38" s="663"/>
      <c r="BQ38" s="663"/>
      <c r="BR38" s="663"/>
      <c r="BS38" s="663"/>
      <c r="BT38" s="663"/>
      <c r="BU38" s="664"/>
      <c r="BV38" s="628">
        <v>727</v>
      </c>
      <c r="BW38" s="629"/>
      <c r="BX38" s="629"/>
      <c r="BY38" s="629"/>
      <c r="BZ38" s="629"/>
      <c r="CA38" s="629"/>
      <c r="CB38" s="672"/>
      <c r="CD38" s="662" t="s">
        <v>343</v>
      </c>
      <c r="CE38" s="663"/>
      <c r="CF38" s="663"/>
      <c r="CG38" s="663"/>
      <c r="CH38" s="663"/>
      <c r="CI38" s="663"/>
      <c r="CJ38" s="663"/>
      <c r="CK38" s="663"/>
      <c r="CL38" s="663"/>
      <c r="CM38" s="663"/>
      <c r="CN38" s="663"/>
      <c r="CO38" s="663"/>
      <c r="CP38" s="663"/>
      <c r="CQ38" s="664"/>
      <c r="CR38" s="628">
        <v>285507</v>
      </c>
      <c r="CS38" s="629"/>
      <c r="CT38" s="629"/>
      <c r="CU38" s="629"/>
      <c r="CV38" s="629"/>
      <c r="CW38" s="629"/>
      <c r="CX38" s="629"/>
      <c r="CY38" s="630"/>
      <c r="CZ38" s="631">
        <v>6.7</v>
      </c>
      <c r="DA38" s="641"/>
      <c r="DB38" s="641"/>
      <c r="DC38" s="642"/>
      <c r="DD38" s="634">
        <v>250602</v>
      </c>
      <c r="DE38" s="629"/>
      <c r="DF38" s="629"/>
      <c r="DG38" s="629"/>
      <c r="DH38" s="629"/>
      <c r="DI38" s="629"/>
      <c r="DJ38" s="629"/>
      <c r="DK38" s="630"/>
      <c r="DL38" s="634">
        <v>213928</v>
      </c>
      <c r="DM38" s="629"/>
      <c r="DN38" s="629"/>
      <c r="DO38" s="629"/>
      <c r="DP38" s="629"/>
      <c r="DQ38" s="629"/>
      <c r="DR38" s="629"/>
      <c r="DS38" s="629"/>
      <c r="DT38" s="629"/>
      <c r="DU38" s="629"/>
      <c r="DV38" s="630"/>
      <c r="DW38" s="631">
        <v>10</v>
      </c>
      <c r="DX38" s="641"/>
      <c r="DY38" s="641"/>
      <c r="DZ38" s="641"/>
      <c r="EA38" s="641"/>
      <c r="EB38" s="641"/>
      <c r="EC38" s="673"/>
    </row>
    <row r="39" spans="2:133" ht="11.25" customHeight="1" x14ac:dyDescent="0.15">
      <c r="B39" s="625" t="s">
        <v>344</v>
      </c>
      <c r="C39" s="626"/>
      <c r="D39" s="626"/>
      <c r="E39" s="626"/>
      <c r="F39" s="626"/>
      <c r="G39" s="626"/>
      <c r="H39" s="626"/>
      <c r="I39" s="626"/>
      <c r="J39" s="626"/>
      <c r="K39" s="626"/>
      <c r="L39" s="626"/>
      <c r="M39" s="626"/>
      <c r="N39" s="626"/>
      <c r="O39" s="626"/>
      <c r="P39" s="626"/>
      <c r="Q39" s="627"/>
      <c r="R39" s="628">
        <v>76084</v>
      </c>
      <c r="S39" s="629"/>
      <c r="T39" s="629"/>
      <c r="U39" s="629"/>
      <c r="V39" s="629"/>
      <c r="W39" s="629"/>
      <c r="X39" s="629"/>
      <c r="Y39" s="630"/>
      <c r="Z39" s="655">
        <v>1.6</v>
      </c>
      <c r="AA39" s="655"/>
      <c r="AB39" s="655"/>
      <c r="AC39" s="655"/>
      <c r="AD39" s="656">
        <v>971</v>
      </c>
      <c r="AE39" s="656"/>
      <c r="AF39" s="656"/>
      <c r="AG39" s="656"/>
      <c r="AH39" s="656"/>
      <c r="AI39" s="656"/>
      <c r="AJ39" s="656"/>
      <c r="AK39" s="656"/>
      <c r="AL39" s="631">
        <v>0</v>
      </c>
      <c r="AM39" s="632"/>
      <c r="AN39" s="632"/>
      <c r="AO39" s="657"/>
      <c r="AQ39" s="668" t="s">
        <v>345</v>
      </c>
      <c r="AR39" s="669"/>
      <c r="AS39" s="669"/>
      <c r="AT39" s="669"/>
      <c r="AU39" s="669"/>
      <c r="AV39" s="669"/>
      <c r="AW39" s="669"/>
      <c r="AX39" s="669"/>
      <c r="AY39" s="670"/>
      <c r="AZ39" s="628">
        <v>3001</v>
      </c>
      <c r="BA39" s="629"/>
      <c r="BB39" s="629"/>
      <c r="BC39" s="629"/>
      <c r="BD39" s="639"/>
      <c r="BE39" s="639"/>
      <c r="BF39" s="671"/>
      <c r="BG39" s="662" t="s">
        <v>346</v>
      </c>
      <c r="BH39" s="663"/>
      <c r="BI39" s="663"/>
      <c r="BJ39" s="663"/>
      <c r="BK39" s="663"/>
      <c r="BL39" s="663"/>
      <c r="BM39" s="663"/>
      <c r="BN39" s="663"/>
      <c r="BO39" s="663"/>
      <c r="BP39" s="663"/>
      <c r="BQ39" s="663"/>
      <c r="BR39" s="663"/>
      <c r="BS39" s="663"/>
      <c r="BT39" s="663"/>
      <c r="BU39" s="664"/>
      <c r="BV39" s="628">
        <v>1024</v>
      </c>
      <c r="BW39" s="629"/>
      <c r="BX39" s="629"/>
      <c r="BY39" s="629"/>
      <c r="BZ39" s="629"/>
      <c r="CA39" s="629"/>
      <c r="CB39" s="672"/>
      <c r="CD39" s="662" t="s">
        <v>347</v>
      </c>
      <c r="CE39" s="663"/>
      <c r="CF39" s="663"/>
      <c r="CG39" s="663"/>
      <c r="CH39" s="663"/>
      <c r="CI39" s="663"/>
      <c r="CJ39" s="663"/>
      <c r="CK39" s="663"/>
      <c r="CL39" s="663"/>
      <c r="CM39" s="663"/>
      <c r="CN39" s="663"/>
      <c r="CO39" s="663"/>
      <c r="CP39" s="663"/>
      <c r="CQ39" s="664"/>
      <c r="CR39" s="628">
        <v>464196</v>
      </c>
      <c r="CS39" s="639"/>
      <c r="CT39" s="639"/>
      <c r="CU39" s="639"/>
      <c r="CV39" s="639"/>
      <c r="CW39" s="639"/>
      <c r="CX39" s="639"/>
      <c r="CY39" s="640"/>
      <c r="CZ39" s="631">
        <v>10.9</v>
      </c>
      <c r="DA39" s="641"/>
      <c r="DB39" s="641"/>
      <c r="DC39" s="642"/>
      <c r="DD39" s="634">
        <v>319209</v>
      </c>
      <c r="DE39" s="639"/>
      <c r="DF39" s="639"/>
      <c r="DG39" s="639"/>
      <c r="DH39" s="639"/>
      <c r="DI39" s="639"/>
      <c r="DJ39" s="639"/>
      <c r="DK39" s="640"/>
      <c r="DL39" s="634" t="s">
        <v>131</v>
      </c>
      <c r="DM39" s="639"/>
      <c r="DN39" s="639"/>
      <c r="DO39" s="639"/>
      <c r="DP39" s="639"/>
      <c r="DQ39" s="639"/>
      <c r="DR39" s="639"/>
      <c r="DS39" s="639"/>
      <c r="DT39" s="639"/>
      <c r="DU39" s="639"/>
      <c r="DV39" s="640"/>
      <c r="DW39" s="631" t="s">
        <v>131</v>
      </c>
      <c r="DX39" s="641"/>
      <c r="DY39" s="641"/>
      <c r="DZ39" s="641"/>
      <c r="EA39" s="641"/>
      <c r="EB39" s="641"/>
      <c r="EC39" s="673"/>
    </row>
    <row r="40" spans="2:133" ht="11.25" customHeight="1" x14ac:dyDescent="0.15">
      <c r="B40" s="625" t="s">
        <v>348</v>
      </c>
      <c r="C40" s="626"/>
      <c r="D40" s="626"/>
      <c r="E40" s="626"/>
      <c r="F40" s="626"/>
      <c r="G40" s="626"/>
      <c r="H40" s="626"/>
      <c r="I40" s="626"/>
      <c r="J40" s="626"/>
      <c r="K40" s="626"/>
      <c r="L40" s="626"/>
      <c r="M40" s="626"/>
      <c r="N40" s="626"/>
      <c r="O40" s="626"/>
      <c r="P40" s="626"/>
      <c r="Q40" s="627"/>
      <c r="R40" s="628">
        <v>447828</v>
      </c>
      <c r="S40" s="629"/>
      <c r="T40" s="629"/>
      <c r="U40" s="629"/>
      <c r="V40" s="629"/>
      <c r="W40" s="629"/>
      <c r="X40" s="629"/>
      <c r="Y40" s="630"/>
      <c r="Z40" s="655">
        <v>9.5</v>
      </c>
      <c r="AA40" s="655"/>
      <c r="AB40" s="655"/>
      <c r="AC40" s="655"/>
      <c r="AD40" s="656" t="s">
        <v>149</v>
      </c>
      <c r="AE40" s="656"/>
      <c r="AF40" s="656"/>
      <c r="AG40" s="656"/>
      <c r="AH40" s="656"/>
      <c r="AI40" s="656"/>
      <c r="AJ40" s="656"/>
      <c r="AK40" s="656"/>
      <c r="AL40" s="631" t="s">
        <v>131</v>
      </c>
      <c r="AM40" s="632"/>
      <c r="AN40" s="632"/>
      <c r="AO40" s="657"/>
      <c r="AQ40" s="668" t="s">
        <v>349</v>
      </c>
      <c r="AR40" s="669"/>
      <c r="AS40" s="669"/>
      <c r="AT40" s="669"/>
      <c r="AU40" s="669"/>
      <c r="AV40" s="669"/>
      <c r="AW40" s="669"/>
      <c r="AX40" s="669"/>
      <c r="AY40" s="670"/>
      <c r="AZ40" s="628" t="s">
        <v>131</v>
      </c>
      <c r="BA40" s="629"/>
      <c r="BB40" s="629"/>
      <c r="BC40" s="629"/>
      <c r="BD40" s="639"/>
      <c r="BE40" s="639"/>
      <c r="BF40" s="671"/>
      <c r="BG40" s="674" t="s">
        <v>350</v>
      </c>
      <c r="BH40" s="675"/>
      <c r="BI40" s="675"/>
      <c r="BJ40" s="675"/>
      <c r="BK40" s="675"/>
      <c r="BL40" s="222"/>
      <c r="BM40" s="663" t="s">
        <v>351</v>
      </c>
      <c r="BN40" s="663"/>
      <c r="BO40" s="663"/>
      <c r="BP40" s="663"/>
      <c r="BQ40" s="663"/>
      <c r="BR40" s="663"/>
      <c r="BS40" s="663"/>
      <c r="BT40" s="663"/>
      <c r="BU40" s="664"/>
      <c r="BV40" s="628">
        <v>63</v>
      </c>
      <c r="BW40" s="629"/>
      <c r="BX40" s="629"/>
      <c r="BY40" s="629"/>
      <c r="BZ40" s="629"/>
      <c r="CA40" s="629"/>
      <c r="CB40" s="672"/>
      <c r="CD40" s="662" t="s">
        <v>352</v>
      </c>
      <c r="CE40" s="663"/>
      <c r="CF40" s="663"/>
      <c r="CG40" s="663"/>
      <c r="CH40" s="663"/>
      <c r="CI40" s="663"/>
      <c r="CJ40" s="663"/>
      <c r="CK40" s="663"/>
      <c r="CL40" s="663"/>
      <c r="CM40" s="663"/>
      <c r="CN40" s="663"/>
      <c r="CO40" s="663"/>
      <c r="CP40" s="663"/>
      <c r="CQ40" s="664"/>
      <c r="CR40" s="628" t="s">
        <v>239</v>
      </c>
      <c r="CS40" s="629"/>
      <c r="CT40" s="629"/>
      <c r="CU40" s="629"/>
      <c r="CV40" s="629"/>
      <c r="CW40" s="629"/>
      <c r="CX40" s="629"/>
      <c r="CY40" s="630"/>
      <c r="CZ40" s="631" t="s">
        <v>131</v>
      </c>
      <c r="DA40" s="641"/>
      <c r="DB40" s="641"/>
      <c r="DC40" s="642"/>
      <c r="DD40" s="634" t="s">
        <v>149</v>
      </c>
      <c r="DE40" s="629"/>
      <c r="DF40" s="629"/>
      <c r="DG40" s="629"/>
      <c r="DH40" s="629"/>
      <c r="DI40" s="629"/>
      <c r="DJ40" s="629"/>
      <c r="DK40" s="630"/>
      <c r="DL40" s="634" t="s">
        <v>131</v>
      </c>
      <c r="DM40" s="629"/>
      <c r="DN40" s="629"/>
      <c r="DO40" s="629"/>
      <c r="DP40" s="629"/>
      <c r="DQ40" s="629"/>
      <c r="DR40" s="629"/>
      <c r="DS40" s="629"/>
      <c r="DT40" s="629"/>
      <c r="DU40" s="629"/>
      <c r="DV40" s="630"/>
      <c r="DW40" s="631" t="s">
        <v>131</v>
      </c>
      <c r="DX40" s="641"/>
      <c r="DY40" s="641"/>
      <c r="DZ40" s="641"/>
      <c r="EA40" s="641"/>
      <c r="EB40" s="641"/>
      <c r="EC40" s="673"/>
    </row>
    <row r="41" spans="2:133" ht="11.25" customHeight="1" x14ac:dyDescent="0.15">
      <c r="B41" s="625" t="s">
        <v>353</v>
      </c>
      <c r="C41" s="626"/>
      <c r="D41" s="626"/>
      <c r="E41" s="626"/>
      <c r="F41" s="626"/>
      <c r="G41" s="626"/>
      <c r="H41" s="626"/>
      <c r="I41" s="626"/>
      <c r="J41" s="626"/>
      <c r="K41" s="626"/>
      <c r="L41" s="626"/>
      <c r="M41" s="626"/>
      <c r="N41" s="626"/>
      <c r="O41" s="626"/>
      <c r="P41" s="626"/>
      <c r="Q41" s="627"/>
      <c r="R41" s="628" t="s">
        <v>149</v>
      </c>
      <c r="S41" s="629"/>
      <c r="T41" s="629"/>
      <c r="U41" s="629"/>
      <c r="V41" s="629"/>
      <c r="W41" s="629"/>
      <c r="X41" s="629"/>
      <c r="Y41" s="630"/>
      <c r="Z41" s="655" t="s">
        <v>131</v>
      </c>
      <c r="AA41" s="655"/>
      <c r="AB41" s="655"/>
      <c r="AC41" s="655"/>
      <c r="AD41" s="656" t="s">
        <v>149</v>
      </c>
      <c r="AE41" s="656"/>
      <c r="AF41" s="656"/>
      <c r="AG41" s="656"/>
      <c r="AH41" s="656"/>
      <c r="AI41" s="656"/>
      <c r="AJ41" s="656"/>
      <c r="AK41" s="656"/>
      <c r="AL41" s="631" t="s">
        <v>131</v>
      </c>
      <c r="AM41" s="632"/>
      <c r="AN41" s="632"/>
      <c r="AO41" s="657"/>
      <c r="AQ41" s="668" t="s">
        <v>354</v>
      </c>
      <c r="AR41" s="669"/>
      <c r="AS41" s="669"/>
      <c r="AT41" s="669"/>
      <c r="AU41" s="669"/>
      <c r="AV41" s="669"/>
      <c r="AW41" s="669"/>
      <c r="AX41" s="669"/>
      <c r="AY41" s="670"/>
      <c r="AZ41" s="628">
        <v>59149</v>
      </c>
      <c r="BA41" s="629"/>
      <c r="BB41" s="629"/>
      <c r="BC41" s="629"/>
      <c r="BD41" s="639"/>
      <c r="BE41" s="639"/>
      <c r="BF41" s="671"/>
      <c r="BG41" s="674"/>
      <c r="BH41" s="675"/>
      <c r="BI41" s="675"/>
      <c r="BJ41" s="675"/>
      <c r="BK41" s="675"/>
      <c r="BL41" s="222"/>
      <c r="BM41" s="663" t="s">
        <v>355</v>
      </c>
      <c r="BN41" s="663"/>
      <c r="BO41" s="663"/>
      <c r="BP41" s="663"/>
      <c r="BQ41" s="663"/>
      <c r="BR41" s="663"/>
      <c r="BS41" s="663"/>
      <c r="BT41" s="663"/>
      <c r="BU41" s="664"/>
      <c r="BV41" s="628" t="s">
        <v>131</v>
      </c>
      <c r="BW41" s="629"/>
      <c r="BX41" s="629"/>
      <c r="BY41" s="629"/>
      <c r="BZ41" s="629"/>
      <c r="CA41" s="629"/>
      <c r="CB41" s="672"/>
      <c r="CD41" s="662" t="s">
        <v>356</v>
      </c>
      <c r="CE41" s="663"/>
      <c r="CF41" s="663"/>
      <c r="CG41" s="663"/>
      <c r="CH41" s="663"/>
      <c r="CI41" s="663"/>
      <c r="CJ41" s="663"/>
      <c r="CK41" s="663"/>
      <c r="CL41" s="663"/>
      <c r="CM41" s="663"/>
      <c r="CN41" s="663"/>
      <c r="CO41" s="663"/>
      <c r="CP41" s="663"/>
      <c r="CQ41" s="664"/>
      <c r="CR41" s="628" t="s">
        <v>131</v>
      </c>
      <c r="CS41" s="639"/>
      <c r="CT41" s="639"/>
      <c r="CU41" s="639"/>
      <c r="CV41" s="639"/>
      <c r="CW41" s="639"/>
      <c r="CX41" s="639"/>
      <c r="CY41" s="640"/>
      <c r="CZ41" s="631" t="s">
        <v>131</v>
      </c>
      <c r="DA41" s="641"/>
      <c r="DB41" s="641"/>
      <c r="DC41" s="642"/>
      <c r="DD41" s="634" t="s">
        <v>131</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357</v>
      </c>
      <c r="C42" s="626"/>
      <c r="D42" s="626"/>
      <c r="E42" s="626"/>
      <c r="F42" s="626"/>
      <c r="G42" s="626"/>
      <c r="H42" s="626"/>
      <c r="I42" s="626"/>
      <c r="J42" s="626"/>
      <c r="K42" s="626"/>
      <c r="L42" s="626"/>
      <c r="M42" s="626"/>
      <c r="N42" s="626"/>
      <c r="O42" s="626"/>
      <c r="P42" s="626"/>
      <c r="Q42" s="627"/>
      <c r="R42" s="628" t="s">
        <v>131</v>
      </c>
      <c r="S42" s="629"/>
      <c r="T42" s="629"/>
      <c r="U42" s="629"/>
      <c r="V42" s="629"/>
      <c r="W42" s="629"/>
      <c r="X42" s="629"/>
      <c r="Y42" s="630"/>
      <c r="Z42" s="655" t="s">
        <v>131</v>
      </c>
      <c r="AA42" s="655"/>
      <c r="AB42" s="655"/>
      <c r="AC42" s="655"/>
      <c r="AD42" s="656" t="s">
        <v>131</v>
      </c>
      <c r="AE42" s="656"/>
      <c r="AF42" s="656"/>
      <c r="AG42" s="656"/>
      <c r="AH42" s="656"/>
      <c r="AI42" s="656"/>
      <c r="AJ42" s="656"/>
      <c r="AK42" s="656"/>
      <c r="AL42" s="631" t="s">
        <v>239</v>
      </c>
      <c r="AM42" s="632"/>
      <c r="AN42" s="632"/>
      <c r="AO42" s="657"/>
      <c r="AQ42" s="665" t="s">
        <v>358</v>
      </c>
      <c r="AR42" s="666"/>
      <c r="AS42" s="666"/>
      <c r="AT42" s="666"/>
      <c r="AU42" s="666"/>
      <c r="AV42" s="666"/>
      <c r="AW42" s="666"/>
      <c r="AX42" s="666"/>
      <c r="AY42" s="667"/>
      <c r="AZ42" s="608">
        <v>151194</v>
      </c>
      <c r="BA42" s="643"/>
      <c r="BB42" s="643"/>
      <c r="BC42" s="643"/>
      <c r="BD42" s="609"/>
      <c r="BE42" s="609"/>
      <c r="BF42" s="658"/>
      <c r="BG42" s="676"/>
      <c r="BH42" s="677"/>
      <c r="BI42" s="677"/>
      <c r="BJ42" s="677"/>
      <c r="BK42" s="677"/>
      <c r="BL42" s="223"/>
      <c r="BM42" s="659" t="s">
        <v>359</v>
      </c>
      <c r="BN42" s="659"/>
      <c r="BO42" s="659"/>
      <c r="BP42" s="659"/>
      <c r="BQ42" s="659"/>
      <c r="BR42" s="659"/>
      <c r="BS42" s="659"/>
      <c r="BT42" s="659"/>
      <c r="BU42" s="660"/>
      <c r="BV42" s="608">
        <v>318</v>
      </c>
      <c r="BW42" s="643"/>
      <c r="BX42" s="643"/>
      <c r="BY42" s="643"/>
      <c r="BZ42" s="643"/>
      <c r="CA42" s="643"/>
      <c r="CB42" s="661"/>
      <c r="CD42" s="625" t="s">
        <v>360</v>
      </c>
      <c r="CE42" s="626"/>
      <c r="CF42" s="626"/>
      <c r="CG42" s="626"/>
      <c r="CH42" s="626"/>
      <c r="CI42" s="626"/>
      <c r="CJ42" s="626"/>
      <c r="CK42" s="626"/>
      <c r="CL42" s="626"/>
      <c r="CM42" s="626"/>
      <c r="CN42" s="626"/>
      <c r="CO42" s="626"/>
      <c r="CP42" s="626"/>
      <c r="CQ42" s="627"/>
      <c r="CR42" s="628">
        <v>743577</v>
      </c>
      <c r="CS42" s="639"/>
      <c r="CT42" s="639"/>
      <c r="CU42" s="639"/>
      <c r="CV42" s="639"/>
      <c r="CW42" s="639"/>
      <c r="CX42" s="639"/>
      <c r="CY42" s="640"/>
      <c r="CZ42" s="631">
        <v>17.399999999999999</v>
      </c>
      <c r="DA42" s="641"/>
      <c r="DB42" s="641"/>
      <c r="DC42" s="642"/>
      <c r="DD42" s="634">
        <v>153354</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361</v>
      </c>
      <c r="C43" s="626"/>
      <c r="D43" s="626"/>
      <c r="E43" s="626"/>
      <c r="F43" s="626"/>
      <c r="G43" s="626"/>
      <c r="H43" s="626"/>
      <c r="I43" s="626"/>
      <c r="J43" s="626"/>
      <c r="K43" s="626"/>
      <c r="L43" s="626"/>
      <c r="M43" s="626"/>
      <c r="N43" s="626"/>
      <c r="O43" s="626"/>
      <c r="P43" s="626"/>
      <c r="Q43" s="627"/>
      <c r="R43" s="628">
        <v>97228</v>
      </c>
      <c r="S43" s="629"/>
      <c r="T43" s="629"/>
      <c r="U43" s="629"/>
      <c r="V43" s="629"/>
      <c r="W43" s="629"/>
      <c r="X43" s="629"/>
      <c r="Y43" s="630"/>
      <c r="Z43" s="655">
        <v>2.1</v>
      </c>
      <c r="AA43" s="655"/>
      <c r="AB43" s="655"/>
      <c r="AC43" s="655"/>
      <c r="AD43" s="656" t="s">
        <v>131</v>
      </c>
      <c r="AE43" s="656"/>
      <c r="AF43" s="656"/>
      <c r="AG43" s="656"/>
      <c r="AH43" s="656"/>
      <c r="AI43" s="656"/>
      <c r="AJ43" s="656"/>
      <c r="AK43" s="656"/>
      <c r="AL43" s="631" t="s">
        <v>131</v>
      </c>
      <c r="AM43" s="632"/>
      <c r="AN43" s="632"/>
      <c r="AO43" s="657"/>
      <c r="BV43" s="224"/>
      <c r="BW43" s="224"/>
      <c r="BX43" s="224"/>
      <c r="BY43" s="224"/>
      <c r="BZ43" s="224"/>
      <c r="CA43" s="224"/>
      <c r="CB43" s="224"/>
      <c r="CD43" s="625" t="s">
        <v>362</v>
      </c>
      <c r="CE43" s="626"/>
      <c r="CF43" s="626"/>
      <c r="CG43" s="626"/>
      <c r="CH43" s="626"/>
      <c r="CI43" s="626"/>
      <c r="CJ43" s="626"/>
      <c r="CK43" s="626"/>
      <c r="CL43" s="626"/>
      <c r="CM43" s="626"/>
      <c r="CN43" s="626"/>
      <c r="CO43" s="626"/>
      <c r="CP43" s="626"/>
      <c r="CQ43" s="627"/>
      <c r="CR43" s="628" t="s">
        <v>149</v>
      </c>
      <c r="CS43" s="639"/>
      <c r="CT43" s="639"/>
      <c r="CU43" s="639"/>
      <c r="CV43" s="639"/>
      <c r="CW43" s="639"/>
      <c r="CX43" s="639"/>
      <c r="CY43" s="640"/>
      <c r="CZ43" s="631" t="s">
        <v>239</v>
      </c>
      <c r="DA43" s="641"/>
      <c r="DB43" s="641"/>
      <c r="DC43" s="642"/>
      <c r="DD43" s="634" t="s">
        <v>131</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363</v>
      </c>
      <c r="C44" s="606"/>
      <c r="D44" s="606"/>
      <c r="E44" s="606"/>
      <c r="F44" s="606"/>
      <c r="G44" s="606"/>
      <c r="H44" s="606"/>
      <c r="I44" s="606"/>
      <c r="J44" s="606"/>
      <c r="K44" s="606"/>
      <c r="L44" s="606"/>
      <c r="M44" s="606"/>
      <c r="N44" s="606"/>
      <c r="O44" s="606"/>
      <c r="P44" s="606"/>
      <c r="Q44" s="607"/>
      <c r="R44" s="608">
        <v>4723781</v>
      </c>
      <c r="S44" s="643"/>
      <c r="T44" s="643"/>
      <c r="U44" s="643"/>
      <c r="V44" s="643"/>
      <c r="W44" s="643"/>
      <c r="X44" s="643"/>
      <c r="Y44" s="644"/>
      <c r="Z44" s="645">
        <v>100</v>
      </c>
      <c r="AA44" s="645"/>
      <c r="AB44" s="645"/>
      <c r="AC44" s="645"/>
      <c r="AD44" s="646">
        <v>2042874</v>
      </c>
      <c r="AE44" s="646"/>
      <c r="AF44" s="646"/>
      <c r="AG44" s="646"/>
      <c r="AH44" s="646"/>
      <c r="AI44" s="646"/>
      <c r="AJ44" s="646"/>
      <c r="AK44" s="646"/>
      <c r="AL44" s="611">
        <v>100</v>
      </c>
      <c r="AM44" s="647"/>
      <c r="AN44" s="647"/>
      <c r="AO44" s="648"/>
      <c r="CD44" s="649" t="s">
        <v>310</v>
      </c>
      <c r="CE44" s="650"/>
      <c r="CF44" s="625" t="s">
        <v>364</v>
      </c>
      <c r="CG44" s="626"/>
      <c r="CH44" s="626"/>
      <c r="CI44" s="626"/>
      <c r="CJ44" s="626"/>
      <c r="CK44" s="626"/>
      <c r="CL44" s="626"/>
      <c r="CM44" s="626"/>
      <c r="CN44" s="626"/>
      <c r="CO44" s="626"/>
      <c r="CP44" s="626"/>
      <c r="CQ44" s="627"/>
      <c r="CR44" s="628">
        <v>740186</v>
      </c>
      <c r="CS44" s="629"/>
      <c r="CT44" s="629"/>
      <c r="CU44" s="629"/>
      <c r="CV44" s="629"/>
      <c r="CW44" s="629"/>
      <c r="CX44" s="629"/>
      <c r="CY44" s="630"/>
      <c r="CZ44" s="631">
        <v>17.3</v>
      </c>
      <c r="DA44" s="632"/>
      <c r="DB44" s="632"/>
      <c r="DC44" s="633"/>
      <c r="DD44" s="634">
        <v>149963</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365</v>
      </c>
      <c r="CG45" s="626"/>
      <c r="CH45" s="626"/>
      <c r="CI45" s="626"/>
      <c r="CJ45" s="626"/>
      <c r="CK45" s="626"/>
      <c r="CL45" s="626"/>
      <c r="CM45" s="626"/>
      <c r="CN45" s="626"/>
      <c r="CO45" s="626"/>
      <c r="CP45" s="626"/>
      <c r="CQ45" s="627"/>
      <c r="CR45" s="628">
        <v>336712</v>
      </c>
      <c r="CS45" s="639"/>
      <c r="CT45" s="639"/>
      <c r="CU45" s="639"/>
      <c r="CV45" s="639"/>
      <c r="CW45" s="639"/>
      <c r="CX45" s="639"/>
      <c r="CY45" s="640"/>
      <c r="CZ45" s="631">
        <v>7.9</v>
      </c>
      <c r="DA45" s="641"/>
      <c r="DB45" s="641"/>
      <c r="DC45" s="642"/>
      <c r="DD45" s="634">
        <v>15959</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6" t="s">
        <v>366</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367</v>
      </c>
      <c r="CG46" s="626"/>
      <c r="CH46" s="626"/>
      <c r="CI46" s="626"/>
      <c r="CJ46" s="626"/>
      <c r="CK46" s="626"/>
      <c r="CL46" s="626"/>
      <c r="CM46" s="626"/>
      <c r="CN46" s="626"/>
      <c r="CO46" s="626"/>
      <c r="CP46" s="626"/>
      <c r="CQ46" s="627"/>
      <c r="CR46" s="628">
        <v>403384</v>
      </c>
      <c r="CS46" s="629"/>
      <c r="CT46" s="629"/>
      <c r="CU46" s="629"/>
      <c r="CV46" s="629"/>
      <c r="CW46" s="629"/>
      <c r="CX46" s="629"/>
      <c r="CY46" s="630"/>
      <c r="CZ46" s="631">
        <v>9.4</v>
      </c>
      <c r="DA46" s="632"/>
      <c r="DB46" s="632"/>
      <c r="DC46" s="633"/>
      <c r="DD46" s="634">
        <v>133914</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368</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369</v>
      </c>
      <c r="CG47" s="626"/>
      <c r="CH47" s="626"/>
      <c r="CI47" s="626"/>
      <c r="CJ47" s="626"/>
      <c r="CK47" s="626"/>
      <c r="CL47" s="626"/>
      <c r="CM47" s="626"/>
      <c r="CN47" s="626"/>
      <c r="CO47" s="626"/>
      <c r="CP47" s="626"/>
      <c r="CQ47" s="627"/>
      <c r="CR47" s="628">
        <v>3391</v>
      </c>
      <c r="CS47" s="639"/>
      <c r="CT47" s="639"/>
      <c r="CU47" s="639"/>
      <c r="CV47" s="639"/>
      <c r="CW47" s="639"/>
      <c r="CX47" s="639"/>
      <c r="CY47" s="640"/>
      <c r="CZ47" s="631">
        <v>0.1</v>
      </c>
      <c r="DA47" s="641"/>
      <c r="DB47" s="641"/>
      <c r="DC47" s="642"/>
      <c r="DD47" s="634">
        <v>3391</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370</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371</v>
      </c>
      <c r="CG48" s="626"/>
      <c r="CH48" s="626"/>
      <c r="CI48" s="626"/>
      <c r="CJ48" s="626"/>
      <c r="CK48" s="626"/>
      <c r="CL48" s="626"/>
      <c r="CM48" s="626"/>
      <c r="CN48" s="626"/>
      <c r="CO48" s="626"/>
      <c r="CP48" s="626"/>
      <c r="CQ48" s="627"/>
      <c r="CR48" s="628" t="s">
        <v>131</v>
      </c>
      <c r="CS48" s="629"/>
      <c r="CT48" s="629"/>
      <c r="CU48" s="629"/>
      <c r="CV48" s="629"/>
      <c r="CW48" s="629"/>
      <c r="CX48" s="629"/>
      <c r="CY48" s="630"/>
      <c r="CZ48" s="631" t="s">
        <v>131</v>
      </c>
      <c r="DA48" s="632"/>
      <c r="DB48" s="632"/>
      <c r="DC48" s="633"/>
      <c r="DD48" s="634" t="s">
        <v>149</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372</v>
      </c>
      <c r="CE49" s="606"/>
      <c r="CF49" s="606"/>
      <c r="CG49" s="606"/>
      <c r="CH49" s="606"/>
      <c r="CI49" s="606"/>
      <c r="CJ49" s="606"/>
      <c r="CK49" s="606"/>
      <c r="CL49" s="606"/>
      <c r="CM49" s="606"/>
      <c r="CN49" s="606"/>
      <c r="CO49" s="606"/>
      <c r="CP49" s="606"/>
      <c r="CQ49" s="607"/>
      <c r="CR49" s="608">
        <v>4274458</v>
      </c>
      <c r="CS49" s="609"/>
      <c r="CT49" s="609"/>
      <c r="CU49" s="609"/>
      <c r="CV49" s="609"/>
      <c r="CW49" s="609"/>
      <c r="CX49" s="609"/>
      <c r="CY49" s="610"/>
      <c r="CZ49" s="611">
        <v>100</v>
      </c>
      <c r="DA49" s="612"/>
      <c r="DB49" s="612"/>
      <c r="DC49" s="613"/>
      <c r="DD49" s="614">
        <v>2557008</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EA135"/>
  <sheetViews>
    <sheetView zoomScale="70" zoomScaleNormal="25" zoomScaleSheetLayoutView="70" workbookViewId="0">
      <selection activeCell="AA82" sqref="AA82:AE82"/>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34" t="s">
        <v>373</v>
      </c>
      <c r="B2" s="1134"/>
      <c r="C2" s="1134"/>
      <c r="D2" s="1134"/>
      <c r="E2" s="1134"/>
      <c r="F2" s="1134"/>
      <c r="G2" s="1134"/>
      <c r="H2" s="1134"/>
      <c r="I2" s="1134"/>
      <c r="J2" s="1134"/>
      <c r="K2" s="1134"/>
      <c r="L2" s="1134"/>
      <c r="M2" s="1134"/>
      <c r="N2" s="1134"/>
      <c r="O2" s="1134"/>
      <c r="P2" s="1134"/>
      <c r="Q2" s="1134"/>
      <c r="R2" s="1134"/>
      <c r="S2" s="1134"/>
      <c r="T2" s="1134"/>
      <c r="U2" s="1134"/>
      <c r="V2" s="1134"/>
      <c r="W2" s="1134"/>
      <c r="X2" s="1134"/>
      <c r="Y2" s="1134"/>
      <c r="Z2" s="1134"/>
      <c r="AA2" s="1134"/>
      <c r="AB2" s="1134"/>
      <c r="AC2" s="1134"/>
      <c r="AD2" s="1134"/>
      <c r="AE2" s="1134"/>
      <c r="AF2" s="1134"/>
      <c r="AG2" s="1134"/>
      <c r="AH2" s="1134"/>
      <c r="AI2" s="1134"/>
      <c r="AJ2" s="1134"/>
      <c r="AK2" s="1134"/>
      <c r="AL2" s="1134"/>
      <c r="AM2" s="1134"/>
      <c r="AN2" s="1134"/>
      <c r="AO2" s="1134"/>
      <c r="AP2" s="1134"/>
      <c r="AQ2" s="1134"/>
      <c r="AR2" s="1134"/>
      <c r="AS2" s="1134"/>
      <c r="AT2" s="1134"/>
      <c r="AU2" s="1134"/>
      <c r="AV2" s="1134"/>
      <c r="AW2" s="1134"/>
      <c r="AX2" s="1134"/>
      <c r="AY2" s="1134"/>
      <c r="AZ2" s="1134"/>
      <c r="BA2" s="1134"/>
      <c r="BB2" s="1134"/>
      <c r="BC2" s="1134"/>
      <c r="BD2" s="1134"/>
      <c r="BE2" s="1134"/>
      <c r="BF2" s="1134"/>
      <c r="BG2" s="1134"/>
      <c r="BH2" s="1134"/>
      <c r="BI2" s="113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35" t="s">
        <v>374</v>
      </c>
      <c r="DK2" s="1136"/>
      <c r="DL2" s="1136"/>
      <c r="DM2" s="1136"/>
      <c r="DN2" s="1136"/>
      <c r="DO2" s="1137"/>
      <c r="DP2" s="231"/>
      <c r="DQ2" s="1135" t="s">
        <v>375</v>
      </c>
      <c r="DR2" s="1136"/>
      <c r="DS2" s="1136"/>
      <c r="DT2" s="1136"/>
      <c r="DU2" s="1136"/>
      <c r="DV2" s="1136"/>
      <c r="DW2" s="1136"/>
      <c r="DX2" s="1136"/>
      <c r="DY2" s="1136"/>
      <c r="DZ2" s="1137"/>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7" t="s">
        <v>376</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377</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15">
      <c r="A5" s="1023" t="s">
        <v>378</v>
      </c>
      <c r="B5" s="1024"/>
      <c r="C5" s="1024"/>
      <c r="D5" s="1024"/>
      <c r="E5" s="1024"/>
      <c r="F5" s="1024"/>
      <c r="G5" s="1024"/>
      <c r="H5" s="1024"/>
      <c r="I5" s="1024"/>
      <c r="J5" s="1024"/>
      <c r="K5" s="1024"/>
      <c r="L5" s="1024"/>
      <c r="M5" s="1024"/>
      <c r="N5" s="1024"/>
      <c r="O5" s="1024"/>
      <c r="P5" s="1025"/>
      <c r="Q5" s="1029" t="s">
        <v>379</v>
      </c>
      <c r="R5" s="1030"/>
      <c r="S5" s="1030"/>
      <c r="T5" s="1030"/>
      <c r="U5" s="1031"/>
      <c r="V5" s="1029" t="s">
        <v>380</v>
      </c>
      <c r="W5" s="1030"/>
      <c r="X5" s="1030"/>
      <c r="Y5" s="1030"/>
      <c r="Z5" s="1031"/>
      <c r="AA5" s="1029" t="s">
        <v>381</v>
      </c>
      <c r="AB5" s="1030"/>
      <c r="AC5" s="1030"/>
      <c r="AD5" s="1030"/>
      <c r="AE5" s="1030"/>
      <c r="AF5" s="1138" t="s">
        <v>382</v>
      </c>
      <c r="AG5" s="1030"/>
      <c r="AH5" s="1030"/>
      <c r="AI5" s="1030"/>
      <c r="AJ5" s="1043"/>
      <c r="AK5" s="1030" t="s">
        <v>383</v>
      </c>
      <c r="AL5" s="1030"/>
      <c r="AM5" s="1030"/>
      <c r="AN5" s="1030"/>
      <c r="AO5" s="1031"/>
      <c r="AP5" s="1029" t="s">
        <v>384</v>
      </c>
      <c r="AQ5" s="1030"/>
      <c r="AR5" s="1030"/>
      <c r="AS5" s="1030"/>
      <c r="AT5" s="1031"/>
      <c r="AU5" s="1029" t="s">
        <v>385</v>
      </c>
      <c r="AV5" s="1030"/>
      <c r="AW5" s="1030"/>
      <c r="AX5" s="1030"/>
      <c r="AY5" s="1043"/>
      <c r="AZ5" s="235"/>
      <c r="BA5" s="235"/>
      <c r="BB5" s="235"/>
      <c r="BC5" s="235"/>
      <c r="BD5" s="235"/>
      <c r="BE5" s="236"/>
      <c r="BF5" s="236"/>
      <c r="BG5" s="236"/>
      <c r="BH5" s="236"/>
      <c r="BI5" s="236"/>
      <c r="BJ5" s="236"/>
      <c r="BK5" s="236"/>
      <c r="BL5" s="236"/>
      <c r="BM5" s="236"/>
      <c r="BN5" s="236"/>
      <c r="BO5" s="236"/>
      <c r="BP5" s="236"/>
      <c r="BQ5" s="1023" t="s">
        <v>386</v>
      </c>
      <c r="BR5" s="1024"/>
      <c r="BS5" s="1024"/>
      <c r="BT5" s="1024"/>
      <c r="BU5" s="1024"/>
      <c r="BV5" s="1024"/>
      <c r="BW5" s="1024"/>
      <c r="BX5" s="1024"/>
      <c r="BY5" s="1024"/>
      <c r="BZ5" s="1024"/>
      <c r="CA5" s="1024"/>
      <c r="CB5" s="1024"/>
      <c r="CC5" s="1024"/>
      <c r="CD5" s="1024"/>
      <c r="CE5" s="1024"/>
      <c r="CF5" s="1024"/>
      <c r="CG5" s="1025"/>
      <c r="CH5" s="1029" t="s">
        <v>387</v>
      </c>
      <c r="CI5" s="1030"/>
      <c r="CJ5" s="1030"/>
      <c r="CK5" s="1030"/>
      <c r="CL5" s="1031"/>
      <c r="CM5" s="1029" t="s">
        <v>388</v>
      </c>
      <c r="CN5" s="1030"/>
      <c r="CO5" s="1030"/>
      <c r="CP5" s="1030"/>
      <c r="CQ5" s="1031"/>
      <c r="CR5" s="1029" t="s">
        <v>389</v>
      </c>
      <c r="CS5" s="1030"/>
      <c r="CT5" s="1030"/>
      <c r="CU5" s="1030"/>
      <c r="CV5" s="1031"/>
      <c r="CW5" s="1029" t="s">
        <v>390</v>
      </c>
      <c r="CX5" s="1030"/>
      <c r="CY5" s="1030"/>
      <c r="CZ5" s="1030"/>
      <c r="DA5" s="1031"/>
      <c r="DB5" s="1029" t="s">
        <v>391</v>
      </c>
      <c r="DC5" s="1030"/>
      <c r="DD5" s="1030"/>
      <c r="DE5" s="1030"/>
      <c r="DF5" s="1031"/>
      <c r="DG5" s="1128" t="s">
        <v>392</v>
      </c>
      <c r="DH5" s="1129"/>
      <c r="DI5" s="1129"/>
      <c r="DJ5" s="1129"/>
      <c r="DK5" s="1130"/>
      <c r="DL5" s="1128" t="s">
        <v>393</v>
      </c>
      <c r="DM5" s="1129"/>
      <c r="DN5" s="1129"/>
      <c r="DO5" s="1129"/>
      <c r="DP5" s="1130"/>
      <c r="DQ5" s="1029" t="s">
        <v>394</v>
      </c>
      <c r="DR5" s="1030"/>
      <c r="DS5" s="1030"/>
      <c r="DT5" s="1030"/>
      <c r="DU5" s="1031"/>
      <c r="DV5" s="1029" t="s">
        <v>385</v>
      </c>
      <c r="DW5" s="1030"/>
      <c r="DX5" s="1030"/>
      <c r="DY5" s="1030"/>
      <c r="DZ5" s="1043"/>
      <c r="EA5" s="237"/>
    </row>
    <row r="6" spans="1:131" s="238"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39"/>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31"/>
      <c r="DH6" s="1132"/>
      <c r="DI6" s="1132"/>
      <c r="DJ6" s="1132"/>
      <c r="DK6" s="1133"/>
      <c r="DL6" s="1131"/>
      <c r="DM6" s="1132"/>
      <c r="DN6" s="1132"/>
      <c r="DO6" s="1132"/>
      <c r="DP6" s="1133"/>
      <c r="DQ6" s="1032"/>
      <c r="DR6" s="1033"/>
      <c r="DS6" s="1033"/>
      <c r="DT6" s="1033"/>
      <c r="DU6" s="1034"/>
      <c r="DV6" s="1032"/>
      <c r="DW6" s="1033"/>
      <c r="DX6" s="1033"/>
      <c r="DY6" s="1033"/>
      <c r="DZ6" s="1044"/>
      <c r="EA6" s="237"/>
    </row>
    <row r="7" spans="1:131" s="238" customFormat="1" ht="26.25" customHeight="1" thickTop="1" x14ac:dyDescent="0.15">
      <c r="A7" s="239">
        <v>1</v>
      </c>
      <c r="B7" s="1075" t="s">
        <v>395</v>
      </c>
      <c r="C7" s="1076"/>
      <c r="D7" s="1076"/>
      <c r="E7" s="1076"/>
      <c r="F7" s="1076"/>
      <c r="G7" s="1076"/>
      <c r="H7" s="1076"/>
      <c r="I7" s="1076"/>
      <c r="J7" s="1076"/>
      <c r="K7" s="1076"/>
      <c r="L7" s="1076"/>
      <c r="M7" s="1076"/>
      <c r="N7" s="1076"/>
      <c r="O7" s="1076"/>
      <c r="P7" s="1077"/>
      <c r="Q7" s="1115">
        <v>4733</v>
      </c>
      <c r="R7" s="1116"/>
      <c r="S7" s="1116"/>
      <c r="T7" s="1116"/>
      <c r="U7" s="1116"/>
      <c r="V7" s="1116">
        <v>4274</v>
      </c>
      <c r="W7" s="1116"/>
      <c r="X7" s="1116"/>
      <c r="Y7" s="1116"/>
      <c r="Z7" s="1116"/>
      <c r="AA7" s="1116">
        <v>459</v>
      </c>
      <c r="AB7" s="1116"/>
      <c r="AC7" s="1116"/>
      <c r="AD7" s="1116"/>
      <c r="AE7" s="1117"/>
      <c r="AF7" s="1118">
        <v>358</v>
      </c>
      <c r="AG7" s="1119"/>
      <c r="AH7" s="1119"/>
      <c r="AI7" s="1119"/>
      <c r="AJ7" s="1120"/>
      <c r="AK7" s="1121">
        <v>498</v>
      </c>
      <c r="AL7" s="1122"/>
      <c r="AM7" s="1122"/>
      <c r="AN7" s="1122"/>
      <c r="AO7" s="1122"/>
      <c r="AP7" s="1122">
        <v>4524</v>
      </c>
      <c r="AQ7" s="1122"/>
      <c r="AR7" s="1122"/>
      <c r="AS7" s="1122"/>
      <c r="AT7" s="1122"/>
      <c r="AU7" s="1123"/>
      <c r="AV7" s="1123"/>
      <c r="AW7" s="1123"/>
      <c r="AX7" s="1123"/>
      <c r="AY7" s="1124"/>
      <c r="AZ7" s="235"/>
      <c r="BA7" s="235"/>
      <c r="BB7" s="235"/>
      <c r="BC7" s="235"/>
      <c r="BD7" s="235"/>
      <c r="BE7" s="236"/>
      <c r="BF7" s="236"/>
      <c r="BG7" s="236"/>
      <c r="BH7" s="236"/>
      <c r="BI7" s="236"/>
      <c r="BJ7" s="236"/>
      <c r="BK7" s="236"/>
      <c r="BL7" s="236"/>
      <c r="BM7" s="236"/>
      <c r="BN7" s="236"/>
      <c r="BO7" s="236"/>
      <c r="BP7" s="236"/>
      <c r="BQ7" s="239">
        <v>1</v>
      </c>
      <c r="BR7" s="240"/>
      <c r="BS7" s="1125"/>
      <c r="BT7" s="1126"/>
      <c r="BU7" s="1126"/>
      <c r="BV7" s="1126"/>
      <c r="BW7" s="1126"/>
      <c r="BX7" s="1126"/>
      <c r="BY7" s="1126"/>
      <c r="BZ7" s="1126"/>
      <c r="CA7" s="1126"/>
      <c r="CB7" s="1126"/>
      <c r="CC7" s="1126"/>
      <c r="CD7" s="1126"/>
      <c r="CE7" s="1126"/>
      <c r="CF7" s="1126"/>
      <c r="CG7" s="1127"/>
      <c r="CH7" s="1112"/>
      <c r="CI7" s="1113"/>
      <c r="CJ7" s="1113"/>
      <c r="CK7" s="1113"/>
      <c r="CL7" s="1114"/>
      <c r="CM7" s="1112"/>
      <c r="CN7" s="1113"/>
      <c r="CO7" s="1113"/>
      <c r="CP7" s="1113"/>
      <c r="CQ7" s="1114"/>
      <c r="CR7" s="1112"/>
      <c r="CS7" s="1113"/>
      <c r="CT7" s="1113"/>
      <c r="CU7" s="1113"/>
      <c r="CV7" s="1114"/>
      <c r="CW7" s="1112"/>
      <c r="CX7" s="1113"/>
      <c r="CY7" s="1113"/>
      <c r="CZ7" s="1113"/>
      <c r="DA7" s="1114"/>
      <c r="DB7" s="1112"/>
      <c r="DC7" s="1113"/>
      <c r="DD7" s="1113"/>
      <c r="DE7" s="1113"/>
      <c r="DF7" s="1114"/>
      <c r="DG7" s="1112"/>
      <c r="DH7" s="1113"/>
      <c r="DI7" s="1113"/>
      <c r="DJ7" s="1113"/>
      <c r="DK7" s="1114"/>
      <c r="DL7" s="1112"/>
      <c r="DM7" s="1113"/>
      <c r="DN7" s="1113"/>
      <c r="DO7" s="1113"/>
      <c r="DP7" s="1114"/>
      <c r="DQ7" s="1112"/>
      <c r="DR7" s="1113"/>
      <c r="DS7" s="1113"/>
      <c r="DT7" s="1113"/>
      <c r="DU7" s="1114"/>
      <c r="DV7" s="1125"/>
      <c r="DW7" s="1126"/>
      <c r="DX7" s="1126"/>
      <c r="DY7" s="1126"/>
      <c r="DZ7" s="1140"/>
      <c r="EA7" s="237"/>
    </row>
    <row r="8" spans="1:131" s="238" customFormat="1" ht="26.25" customHeight="1" x14ac:dyDescent="0.15">
      <c r="A8" s="241">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c r="BT8" s="1021"/>
      <c r="BU8" s="1021"/>
      <c r="BV8" s="1021"/>
      <c r="BW8" s="1021"/>
      <c r="BX8" s="1021"/>
      <c r="BY8" s="1021"/>
      <c r="BZ8" s="1021"/>
      <c r="CA8" s="1021"/>
      <c r="CB8" s="1021"/>
      <c r="CC8" s="1021"/>
      <c r="CD8" s="1021"/>
      <c r="CE8" s="1021"/>
      <c r="CF8" s="1021"/>
      <c r="CG8" s="1042"/>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7"/>
    </row>
    <row r="9" spans="1:131" s="238" customFormat="1" ht="26.25" customHeight="1" x14ac:dyDescent="0.15">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7"/>
    </row>
    <row r="10" spans="1:131" s="238" customFormat="1" ht="26.25" customHeight="1" x14ac:dyDescent="0.15">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x14ac:dyDescent="0.15">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x14ac:dyDescent="0.15">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15">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15">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15">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15">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15">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15">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15">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15">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15">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396</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
      <c r="A23" s="243" t="s">
        <v>397</v>
      </c>
      <c r="B23" s="965" t="s">
        <v>398</v>
      </c>
      <c r="C23" s="966"/>
      <c r="D23" s="966"/>
      <c r="E23" s="966"/>
      <c r="F23" s="966"/>
      <c r="G23" s="966"/>
      <c r="H23" s="966"/>
      <c r="I23" s="966"/>
      <c r="J23" s="966"/>
      <c r="K23" s="966"/>
      <c r="L23" s="966"/>
      <c r="M23" s="966"/>
      <c r="N23" s="966"/>
      <c r="O23" s="966"/>
      <c r="P23" s="976"/>
      <c r="Q23" s="1095"/>
      <c r="R23" s="1089"/>
      <c r="S23" s="1089"/>
      <c r="T23" s="1089"/>
      <c r="U23" s="1089"/>
      <c r="V23" s="1089"/>
      <c r="W23" s="1089"/>
      <c r="X23" s="1089"/>
      <c r="Y23" s="1089"/>
      <c r="Z23" s="1089"/>
      <c r="AA23" s="1089"/>
      <c r="AB23" s="1089"/>
      <c r="AC23" s="1089"/>
      <c r="AD23" s="1089"/>
      <c r="AE23" s="1096"/>
      <c r="AF23" s="1097">
        <v>358</v>
      </c>
      <c r="AG23" s="1089"/>
      <c r="AH23" s="1089"/>
      <c r="AI23" s="1089"/>
      <c r="AJ23" s="1098"/>
      <c r="AK23" s="1099"/>
      <c r="AL23" s="1100"/>
      <c r="AM23" s="1100"/>
      <c r="AN23" s="1100"/>
      <c r="AO23" s="1100"/>
      <c r="AP23" s="1089"/>
      <c r="AQ23" s="1089"/>
      <c r="AR23" s="1089"/>
      <c r="AS23" s="1089"/>
      <c r="AT23" s="1089"/>
      <c r="AU23" s="1090"/>
      <c r="AV23" s="1090"/>
      <c r="AW23" s="1090"/>
      <c r="AX23" s="1090"/>
      <c r="AY23" s="1091"/>
      <c r="AZ23" s="1092" t="s">
        <v>399</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15">
      <c r="A24" s="1088" t="s">
        <v>400</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
      <c r="A25" s="1087" t="s">
        <v>401</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15">
      <c r="A26" s="1023" t="s">
        <v>378</v>
      </c>
      <c r="B26" s="1024"/>
      <c r="C26" s="1024"/>
      <c r="D26" s="1024"/>
      <c r="E26" s="1024"/>
      <c r="F26" s="1024"/>
      <c r="G26" s="1024"/>
      <c r="H26" s="1024"/>
      <c r="I26" s="1024"/>
      <c r="J26" s="1024"/>
      <c r="K26" s="1024"/>
      <c r="L26" s="1024"/>
      <c r="M26" s="1024"/>
      <c r="N26" s="1024"/>
      <c r="O26" s="1024"/>
      <c r="P26" s="1025"/>
      <c r="Q26" s="1029" t="s">
        <v>402</v>
      </c>
      <c r="R26" s="1030"/>
      <c r="S26" s="1030"/>
      <c r="T26" s="1030"/>
      <c r="U26" s="1031"/>
      <c r="V26" s="1029" t="s">
        <v>403</v>
      </c>
      <c r="W26" s="1030"/>
      <c r="X26" s="1030"/>
      <c r="Y26" s="1030"/>
      <c r="Z26" s="1031"/>
      <c r="AA26" s="1029" t="s">
        <v>404</v>
      </c>
      <c r="AB26" s="1030"/>
      <c r="AC26" s="1030"/>
      <c r="AD26" s="1030"/>
      <c r="AE26" s="1030"/>
      <c r="AF26" s="1083" t="s">
        <v>405</v>
      </c>
      <c r="AG26" s="1036"/>
      <c r="AH26" s="1036"/>
      <c r="AI26" s="1036"/>
      <c r="AJ26" s="1084"/>
      <c r="AK26" s="1030" t="s">
        <v>406</v>
      </c>
      <c r="AL26" s="1030"/>
      <c r="AM26" s="1030"/>
      <c r="AN26" s="1030"/>
      <c r="AO26" s="1031"/>
      <c r="AP26" s="1029" t="s">
        <v>407</v>
      </c>
      <c r="AQ26" s="1030"/>
      <c r="AR26" s="1030"/>
      <c r="AS26" s="1030"/>
      <c r="AT26" s="1031"/>
      <c r="AU26" s="1029" t="s">
        <v>408</v>
      </c>
      <c r="AV26" s="1030"/>
      <c r="AW26" s="1030"/>
      <c r="AX26" s="1030"/>
      <c r="AY26" s="1031"/>
      <c r="AZ26" s="1029" t="s">
        <v>409</v>
      </c>
      <c r="BA26" s="1030"/>
      <c r="BB26" s="1030"/>
      <c r="BC26" s="1030"/>
      <c r="BD26" s="1031"/>
      <c r="BE26" s="1029" t="s">
        <v>385</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15">
      <c r="A28" s="245">
        <v>1</v>
      </c>
      <c r="B28" s="1075" t="s">
        <v>410</v>
      </c>
      <c r="C28" s="1076"/>
      <c r="D28" s="1076"/>
      <c r="E28" s="1076"/>
      <c r="F28" s="1076"/>
      <c r="G28" s="1076"/>
      <c r="H28" s="1076"/>
      <c r="I28" s="1076"/>
      <c r="J28" s="1076"/>
      <c r="K28" s="1076"/>
      <c r="L28" s="1076"/>
      <c r="M28" s="1076"/>
      <c r="N28" s="1076"/>
      <c r="O28" s="1076"/>
      <c r="P28" s="1077"/>
      <c r="Q28" s="1078">
        <v>535</v>
      </c>
      <c r="R28" s="1079"/>
      <c r="S28" s="1079"/>
      <c r="T28" s="1079"/>
      <c r="U28" s="1079"/>
      <c r="V28" s="1079">
        <v>460</v>
      </c>
      <c r="W28" s="1079"/>
      <c r="X28" s="1079"/>
      <c r="Y28" s="1079"/>
      <c r="Z28" s="1079"/>
      <c r="AA28" s="1079">
        <v>75</v>
      </c>
      <c r="AB28" s="1079"/>
      <c r="AC28" s="1079"/>
      <c r="AD28" s="1079"/>
      <c r="AE28" s="1080"/>
      <c r="AF28" s="1081">
        <v>75</v>
      </c>
      <c r="AG28" s="1079"/>
      <c r="AH28" s="1079"/>
      <c r="AI28" s="1079"/>
      <c r="AJ28" s="1082"/>
      <c r="AK28" s="1070">
        <v>59</v>
      </c>
      <c r="AL28" s="1071"/>
      <c r="AM28" s="1071"/>
      <c r="AN28" s="1071"/>
      <c r="AO28" s="1071"/>
      <c r="AP28" s="1071" t="s">
        <v>575</v>
      </c>
      <c r="AQ28" s="1071"/>
      <c r="AR28" s="1071"/>
      <c r="AS28" s="1071"/>
      <c r="AT28" s="1071"/>
      <c r="AU28" s="1071" t="s">
        <v>575</v>
      </c>
      <c r="AV28" s="1071"/>
      <c r="AW28" s="1071"/>
      <c r="AX28" s="1071"/>
      <c r="AY28" s="1071"/>
      <c r="AZ28" s="1072"/>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15">
      <c r="A29" s="245">
        <v>2</v>
      </c>
      <c r="B29" s="1058" t="s">
        <v>411</v>
      </c>
      <c r="C29" s="1059"/>
      <c r="D29" s="1059"/>
      <c r="E29" s="1059"/>
      <c r="F29" s="1059"/>
      <c r="G29" s="1059"/>
      <c r="H29" s="1059"/>
      <c r="I29" s="1059"/>
      <c r="J29" s="1059"/>
      <c r="K29" s="1059"/>
      <c r="L29" s="1059"/>
      <c r="M29" s="1059"/>
      <c r="N29" s="1059"/>
      <c r="O29" s="1059"/>
      <c r="P29" s="1060"/>
      <c r="Q29" s="1066">
        <v>37</v>
      </c>
      <c r="R29" s="1067"/>
      <c r="S29" s="1067"/>
      <c r="T29" s="1067"/>
      <c r="U29" s="1067"/>
      <c r="V29" s="1067">
        <v>34</v>
      </c>
      <c r="W29" s="1067"/>
      <c r="X29" s="1067"/>
      <c r="Y29" s="1067"/>
      <c r="Z29" s="1067"/>
      <c r="AA29" s="1067">
        <v>3</v>
      </c>
      <c r="AB29" s="1067"/>
      <c r="AC29" s="1067"/>
      <c r="AD29" s="1067"/>
      <c r="AE29" s="1068"/>
      <c r="AF29" s="1063">
        <v>3</v>
      </c>
      <c r="AG29" s="1064"/>
      <c r="AH29" s="1064"/>
      <c r="AI29" s="1064"/>
      <c r="AJ29" s="1065"/>
      <c r="AK29" s="1008" t="s">
        <v>575</v>
      </c>
      <c r="AL29" s="999"/>
      <c r="AM29" s="999"/>
      <c r="AN29" s="999"/>
      <c r="AO29" s="999"/>
      <c r="AP29" s="999" t="s">
        <v>575</v>
      </c>
      <c r="AQ29" s="999"/>
      <c r="AR29" s="999"/>
      <c r="AS29" s="999"/>
      <c r="AT29" s="999"/>
      <c r="AU29" s="999" t="s">
        <v>575</v>
      </c>
      <c r="AV29" s="999"/>
      <c r="AW29" s="999"/>
      <c r="AX29" s="999"/>
      <c r="AY29" s="999"/>
      <c r="AZ29" s="1069"/>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15">
      <c r="A30" s="245">
        <v>3</v>
      </c>
      <c r="B30" s="1058" t="s">
        <v>412</v>
      </c>
      <c r="C30" s="1059"/>
      <c r="D30" s="1059"/>
      <c r="E30" s="1059"/>
      <c r="F30" s="1059"/>
      <c r="G30" s="1059"/>
      <c r="H30" s="1059"/>
      <c r="I30" s="1059"/>
      <c r="J30" s="1059"/>
      <c r="K30" s="1059"/>
      <c r="L30" s="1059"/>
      <c r="M30" s="1059"/>
      <c r="N30" s="1059"/>
      <c r="O30" s="1059"/>
      <c r="P30" s="1060"/>
      <c r="Q30" s="1066">
        <v>5</v>
      </c>
      <c r="R30" s="1067"/>
      <c r="S30" s="1067"/>
      <c r="T30" s="1067"/>
      <c r="U30" s="1067"/>
      <c r="V30" s="1067">
        <v>4</v>
      </c>
      <c r="W30" s="1067"/>
      <c r="X30" s="1067"/>
      <c r="Y30" s="1067"/>
      <c r="Z30" s="1067"/>
      <c r="AA30" s="1067">
        <v>1</v>
      </c>
      <c r="AB30" s="1067"/>
      <c r="AC30" s="1067"/>
      <c r="AD30" s="1067"/>
      <c r="AE30" s="1068"/>
      <c r="AF30" s="1063">
        <v>1</v>
      </c>
      <c r="AG30" s="1064"/>
      <c r="AH30" s="1064"/>
      <c r="AI30" s="1064"/>
      <c r="AJ30" s="1065"/>
      <c r="AK30" s="1008">
        <v>3</v>
      </c>
      <c r="AL30" s="999"/>
      <c r="AM30" s="999"/>
      <c r="AN30" s="999"/>
      <c r="AO30" s="999"/>
      <c r="AP30" s="999"/>
      <c r="AQ30" s="999"/>
      <c r="AR30" s="999"/>
      <c r="AS30" s="999"/>
      <c r="AT30" s="999"/>
      <c r="AU30" s="999"/>
      <c r="AV30" s="999"/>
      <c r="AW30" s="999"/>
      <c r="AX30" s="999"/>
      <c r="AY30" s="999"/>
      <c r="AZ30" s="1069"/>
      <c r="BA30" s="1069"/>
      <c r="BB30" s="1069"/>
      <c r="BC30" s="1069"/>
      <c r="BD30" s="1069"/>
      <c r="BE30" s="1000" t="s">
        <v>413</v>
      </c>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15">
      <c r="A31" s="245">
        <v>4</v>
      </c>
      <c r="B31" s="1058" t="s">
        <v>414</v>
      </c>
      <c r="C31" s="1059"/>
      <c r="D31" s="1059"/>
      <c r="E31" s="1059"/>
      <c r="F31" s="1059"/>
      <c r="G31" s="1059"/>
      <c r="H31" s="1059"/>
      <c r="I31" s="1059"/>
      <c r="J31" s="1059"/>
      <c r="K31" s="1059"/>
      <c r="L31" s="1059"/>
      <c r="M31" s="1059"/>
      <c r="N31" s="1059"/>
      <c r="O31" s="1059"/>
      <c r="P31" s="1060"/>
      <c r="Q31" s="1066">
        <v>125</v>
      </c>
      <c r="R31" s="1067"/>
      <c r="S31" s="1067"/>
      <c r="T31" s="1067"/>
      <c r="U31" s="1067"/>
      <c r="V31" s="1067">
        <v>135</v>
      </c>
      <c r="W31" s="1067"/>
      <c r="X31" s="1067"/>
      <c r="Y31" s="1067"/>
      <c r="Z31" s="1067"/>
      <c r="AA31" s="1067">
        <v>10</v>
      </c>
      <c r="AB31" s="1067"/>
      <c r="AC31" s="1067"/>
      <c r="AD31" s="1067"/>
      <c r="AE31" s="1068"/>
      <c r="AF31" s="1063">
        <v>10</v>
      </c>
      <c r="AG31" s="1064"/>
      <c r="AH31" s="1064"/>
      <c r="AI31" s="1064"/>
      <c r="AJ31" s="1065"/>
      <c r="AK31" s="1008">
        <v>39</v>
      </c>
      <c r="AL31" s="999"/>
      <c r="AM31" s="999"/>
      <c r="AN31" s="999"/>
      <c r="AO31" s="999"/>
      <c r="AP31" s="999"/>
      <c r="AQ31" s="999"/>
      <c r="AR31" s="999"/>
      <c r="AS31" s="999"/>
      <c r="AT31" s="999"/>
      <c r="AU31" s="999"/>
      <c r="AV31" s="999"/>
      <c r="AW31" s="999"/>
      <c r="AX31" s="999"/>
      <c r="AY31" s="999"/>
      <c r="AZ31" s="1069"/>
      <c r="BA31" s="1069"/>
      <c r="BB31" s="1069"/>
      <c r="BC31" s="1069"/>
      <c r="BD31" s="1069"/>
      <c r="BE31" s="1000" t="s">
        <v>415</v>
      </c>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15">
      <c r="A32" s="245">
        <v>5</v>
      </c>
      <c r="B32" s="1058" t="s">
        <v>416</v>
      </c>
      <c r="C32" s="1059"/>
      <c r="D32" s="1059"/>
      <c r="E32" s="1059"/>
      <c r="F32" s="1059"/>
      <c r="G32" s="1059"/>
      <c r="H32" s="1059"/>
      <c r="I32" s="1059"/>
      <c r="J32" s="1059"/>
      <c r="K32" s="1059"/>
      <c r="L32" s="1059"/>
      <c r="M32" s="1059"/>
      <c r="N32" s="1059"/>
      <c r="O32" s="1059"/>
      <c r="P32" s="1060"/>
      <c r="Q32" s="1066">
        <v>36</v>
      </c>
      <c r="R32" s="1067"/>
      <c r="S32" s="1067"/>
      <c r="T32" s="1067"/>
      <c r="U32" s="1067"/>
      <c r="V32" s="1067">
        <v>42</v>
      </c>
      <c r="W32" s="1067"/>
      <c r="X32" s="1067"/>
      <c r="Y32" s="1067"/>
      <c r="Z32" s="1067"/>
      <c r="AA32" s="1067">
        <v>6</v>
      </c>
      <c r="AB32" s="1067"/>
      <c r="AC32" s="1067"/>
      <c r="AD32" s="1067"/>
      <c r="AE32" s="1068"/>
      <c r="AF32" s="1063">
        <v>6</v>
      </c>
      <c r="AG32" s="1064"/>
      <c r="AH32" s="1064"/>
      <c r="AI32" s="1064"/>
      <c r="AJ32" s="1065"/>
      <c r="AK32" s="1008">
        <v>37</v>
      </c>
      <c r="AL32" s="999"/>
      <c r="AM32" s="999"/>
      <c r="AN32" s="999"/>
      <c r="AO32" s="999"/>
      <c r="AP32" s="999"/>
      <c r="AQ32" s="999"/>
      <c r="AR32" s="999"/>
      <c r="AS32" s="999"/>
      <c r="AT32" s="999"/>
      <c r="AU32" s="999"/>
      <c r="AV32" s="999"/>
      <c r="AW32" s="999"/>
      <c r="AX32" s="999"/>
      <c r="AY32" s="999"/>
      <c r="AZ32" s="1069"/>
      <c r="BA32" s="1069"/>
      <c r="BB32" s="1069"/>
      <c r="BC32" s="1069"/>
      <c r="BD32" s="1069"/>
      <c r="BE32" s="1000" t="s">
        <v>415</v>
      </c>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15">
      <c r="A33" s="245">
        <v>6</v>
      </c>
      <c r="B33" s="1058"/>
      <c r="C33" s="1059"/>
      <c r="D33" s="1059"/>
      <c r="E33" s="1059"/>
      <c r="F33" s="1059"/>
      <c r="G33" s="1059"/>
      <c r="H33" s="1059"/>
      <c r="I33" s="1059"/>
      <c r="J33" s="1059"/>
      <c r="K33" s="1059"/>
      <c r="L33" s="1059"/>
      <c r="M33" s="1059"/>
      <c r="N33" s="1059"/>
      <c r="O33" s="1059"/>
      <c r="P33" s="1060"/>
      <c r="Q33" s="1066"/>
      <c r="R33" s="1067"/>
      <c r="S33" s="1067"/>
      <c r="T33" s="1067"/>
      <c r="U33" s="1067"/>
      <c r="V33" s="1067"/>
      <c r="W33" s="1067"/>
      <c r="X33" s="1067"/>
      <c r="Y33" s="1067"/>
      <c r="Z33" s="1067"/>
      <c r="AA33" s="1067"/>
      <c r="AB33" s="1067"/>
      <c r="AC33" s="1067"/>
      <c r="AD33" s="1067"/>
      <c r="AE33" s="1068"/>
      <c r="AF33" s="1063"/>
      <c r="AG33" s="1064"/>
      <c r="AH33" s="1064"/>
      <c r="AI33" s="1064"/>
      <c r="AJ33" s="1065"/>
      <c r="AK33" s="1008"/>
      <c r="AL33" s="999"/>
      <c r="AM33" s="999"/>
      <c r="AN33" s="999"/>
      <c r="AO33" s="999"/>
      <c r="AP33" s="999"/>
      <c r="AQ33" s="999"/>
      <c r="AR33" s="999"/>
      <c r="AS33" s="999"/>
      <c r="AT33" s="999"/>
      <c r="AU33" s="999"/>
      <c r="AV33" s="999"/>
      <c r="AW33" s="999"/>
      <c r="AX33" s="999"/>
      <c r="AY33" s="999"/>
      <c r="AZ33" s="1069"/>
      <c r="BA33" s="1069"/>
      <c r="BB33" s="1069"/>
      <c r="BC33" s="1069"/>
      <c r="BD33" s="1069"/>
      <c r="BE33" s="1000"/>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15">
      <c r="A34" s="245">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15">
      <c r="A35" s="245">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15">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15">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15">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15">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15">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15">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15">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15">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15">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15">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15">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15">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15">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15">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15">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15">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15">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15">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15">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15">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15">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15">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15">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15">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15">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15">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417</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
      <c r="A63" s="243" t="s">
        <v>397</v>
      </c>
      <c r="B63" s="965" t="s">
        <v>418</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108</v>
      </c>
      <c r="AG63" s="987"/>
      <c r="AH63" s="987"/>
      <c r="AI63" s="987"/>
      <c r="AJ63" s="1050"/>
      <c r="AK63" s="1051"/>
      <c r="AL63" s="991"/>
      <c r="AM63" s="991"/>
      <c r="AN63" s="991"/>
      <c r="AO63" s="991"/>
      <c r="AP63" s="987"/>
      <c r="AQ63" s="987"/>
      <c r="AR63" s="987"/>
      <c r="AS63" s="987"/>
      <c r="AT63" s="987"/>
      <c r="AU63" s="987"/>
      <c r="AV63" s="987"/>
      <c r="AW63" s="987"/>
      <c r="AX63" s="987"/>
      <c r="AY63" s="987"/>
      <c r="AZ63" s="1045"/>
      <c r="BA63" s="1045"/>
      <c r="BB63" s="1045"/>
      <c r="BC63" s="1045"/>
      <c r="BD63" s="1045"/>
      <c r="BE63" s="988"/>
      <c r="BF63" s="988"/>
      <c r="BG63" s="988"/>
      <c r="BH63" s="988"/>
      <c r="BI63" s="989"/>
      <c r="BJ63" s="1046" t="s">
        <v>131</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
      <c r="A65" s="235" t="s">
        <v>419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15">
      <c r="A66" s="1023" t="s">
        <v>420</v>
      </c>
      <c r="B66" s="1024"/>
      <c r="C66" s="1024"/>
      <c r="D66" s="1024"/>
      <c r="E66" s="1024"/>
      <c r="F66" s="1024"/>
      <c r="G66" s="1024"/>
      <c r="H66" s="1024"/>
      <c r="I66" s="1024"/>
      <c r="J66" s="1024"/>
      <c r="K66" s="1024"/>
      <c r="L66" s="1024"/>
      <c r="M66" s="1024"/>
      <c r="N66" s="1024"/>
      <c r="O66" s="1024"/>
      <c r="P66" s="1025"/>
      <c r="Q66" s="1029" t="s">
        <v>402</v>
      </c>
      <c r="R66" s="1030"/>
      <c r="S66" s="1030"/>
      <c r="T66" s="1030"/>
      <c r="U66" s="1031"/>
      <c r="V66" s="1029" t="s">
        <v>421</v>
      </c>
      <c r="W66" s="1030"/>
      <c r="X66" s="1030"/>
      <c r="Y66" s="1030"/>
      <c r="Z66" s="1031"/>
      <c r="AA66" s="1029" t="s">
        <v>422</v>
      </c>
      <c r="AB66" s="1030"/>
      <c r="AC66" s="1030"/>
      <c r="AD66" s="1030"/>
      <c r="AE66" s="1031"/>
      <c r="AF66" s="1035" t="s">
        <v>405</v>
      </c>
      <c r="AG66" s="1036"/>
      <c r="AH66" s="1036"/>
      <c r="AI66" s="1036"/>
      <c r="AJ66" s="1037"/>
      <c r="AK66" s="1029" t="s">
        <v>423</v>
      </c>
      <c r="AL66" s="1024"/>
      <c r="AM66" s="1024"/>
      <c r="AN66" s="1024"/>
      <c r="AO66" s="1025"/>
      <c r="AP66" s="1029" t="s">
        <v>407</v>
      </c>
      <c r="AQ66" s="1030"/>
      <c r="AR66" s="1030"/>
      <c r="AS66" s="1030"/>
      <c r="AT66" s="1031"/>
      <c r="AU66" s="1029" t="s">
        <v>424</v>
      </c>
      <c r="AV66" s="1030"/>
      <c r="AW66" s="1030"/>
      <c r="AX66" s="1030"/>
      <c r="AY66" s="1031"/>
      <c r="AZ66" s="1029" t="s">
        <v>385</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15">
      <c r="A68" s="239">
        <v>1</v>
      </c>
      <c r="B68" s="1013" t="s">
        <v>576</v>
      </c>
      <c r="C68" s="1014"/>
      <c r="D68" s="1014"/>
      <c r="E68" s="1014"/>
      <c r="F68" s="1014"/>
      <c r="G68" s="1014"/>
      <c r="H68" s="1014"/>
      <c r="I68" s="1014"/>
      <c r="J68" s="1014"/>
      <c r="K68" s="1014"/>
      <c r="L68" s="1014"/>
      <c r="M68" s="1014"/>
      <c r="N68" s="1014"/>
      <c r="O68" s="1014"/>
      <c r="P68" s="1015"/>
      <c r="Q68" s="1016">
        <v>636</v>
      </c>
      <c r="R68" s="1010"/>
      <c r="S68" s="1010"/>
      <c r="T68" s="1010"/>
      <c r="U68" s="1010"/>
      <c r="V68" s="1010">
        <v>629</v>
      </c>
      <c r="W68" s="1010"/>
      <c r="X68" s="1010"/>
      <c r="Y68" s="1010"/>
      <c r="Z68" s="1010"/>
      <c r="AA68" s="1010">
        <v>7</v>
      </c>
      <c r="AB68" s="1010"/>
      <c r="AC68" s="1010"/>
      <c r="AD68" s="1010"/>
      <c r="AE68" s="1010"/>
      <c r="AF68" s="1010">
        <v>7</v>
      </c>
      <c r="AG68" s="1010"/>
      <c r="AH68" s="1010"/>
      <c r="AI68" s="1010"/>
      <c r="AJ68" s="1010"/>
      <c r="AK68" s="1010">
        <v>231</v>
      </c>
      <c r="AL68" s="1010"/>
      <c r="AM68" s="1010"/>
      <c r="AN68" s="1010"/>
      <c r="AO68" s="1010"/>
      <c r="AP68" s="1010" t="s">
        <v>575</v>
      </c>
      <c r="AQ68" s="1010"/>
      <c r="AR68" s="1010"/>
      <c r="AS68" s="1010"/>
      <c r="AT68" s="1010"/>
      <c r="AU68" s="1010" t="s">
        <v>575</v>
      </c>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15">
      <c r="A69" s="241">
        <v>2</v>
      </c>
      <c r="B69" s="1002" t="s">
        <v>577</v>
      </c>
      <c r="C69" s="1003"/>
      <c r="D69" s="1003"/>
      <c r="E69" s="1003"/>
      <c r="F69" s="1003"/>
      <c r="G69" s="1003"/>
      <c r="H69" s="1003"/>
      <c r="I69" s="1003"/>
      <c r="J69" s="1003"/>
      <c r="K69" s="1003"/>
      <c r="L69" s="1003"/>
      <c r="M69" s="1003"/>
      <c r="N69" s="1003"/>
      <c r="O69" s="1003"/>
      <c r="P69" s="1004"/>
      <c r="Q69" s="1005">
        <v>2722</v>
      </c>
      <c r="R69" s="999"/>
      <c r="S69" s="999"/>
      <c r="T69" s="999"/>
      <c r="U69" s="999"/>
      <c r="V69" s="999">
        <v>2710</v>
      </c>
      <c r="W69" s="999"/>
      <c r="X69" s="999"/>
      <c r="Y69" s="999"/>
      <c r="Z69" s="999"/>
      <c r="AA69" s="999">
        <v>12</v>
      </c>
      <c r="AB69" s="999"/>
      <c r="AC69" s="999"/>
      <c r="AD69" s="999"/>
      <c r="AE69" s="999"/>
      <c r="AF69" s="999">
        <v>12</v>
      </c>
      <c r="AG69" s="999"/>
      <c r="AH69" s="999"/>
      <c r="AI69" s="999"/>
      <c r="AJ69" s="999"/>
      <c r="AK69" s="999">
        <v>62</v>
      </c>
      <c r="AL69" s="999"/>
      <c r="AM69" s="999"/>
      <c r="AN69" s="999"/>
      <c r="AO69" s="999"/>
      <c r="AP69" s="999" t="s">
        <v>575</v>
      </c>
      <c r="AQ69" s="999"/>
      <c r="AR69" s="999"/>
      <c r="AS69" s="999"/>
      <c r="AT69" s="999"/>
      <c r="AU69" s="999" t="s">
        <v>575</v>
      </c>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15">
      <c r="A70" s="241">
        <v>3</v>
      </c>
      <c r="B70" s="1002" t="s">
        <v>578</v>
      </c>
      <c r="C70" s="1003"/>
      <c r="D70" s="1003"/>
      <c r="E70" s="1003"/>
      <c r="F70" s="1003"/>
      <c r="G70" s="1003"/>
      <c r="H70" s="1003"/>
      <c r="I70" s="1003"/>
      <c r="J70" s="1003"/>
      <c r="K70" s="1003"/>
      <c r="L70" s="1003"/>
      <c r="M70" s="1003"/>
      <c r="N70" s="1003"/>
      <c r="O70" s="1003"/>
      <c r="P70" s="1004"/>
      <c r="Q70" s="1005">
        <v>7670</v>
      </c>
      <c r="R70" s="999"/>
      <c r="S70" s="999"/>
      <c r="T70" s="999"/>
      <c r="U70" s="999"/>
      <c r="V70" s="999">
        <v>7159</v>
      </c>
      <c r="W70" s="999"/>
      <c r="X70" s="999"/>
      <c r="Y70" s="999"/>
      <c r="Z70" s="999"/>
      <c r="AA70" s="999">
        <v>511</v>
      </c>
      <c r="AB70" s="999"/>
      <c r="AC70" s="999"/>
      <c r="AD70" s="999"/>
      <c r="AE70" s="999"/>
      <c r="AF70" s="999">
        <v>511</v>
      </c>
      <c r="AG70" s="999"/>
      <c r="AH70" s="999"/>
      <c r="AI70" s="999"/>
      <c r="AJ70" s="999"/>
      <c r="AK70" s="999" t="s">
        <v>575</v>
      </c>
      <c r="AL70" s="999"/>
      <c r="AM70" s="999"/>
      <c r="AN70" s="999"/>
      <c r="AO70" s="999"/>
      <c r="AP70" s="999" t="s">
        <v>575</v>
      </c>
      <c r="AQ70" s="999"/>
      <c r="AR70" s="999"/>
      <c r="AS70" s="999"/>
      <c r="AT70" s="999"/>
      <c r="AU70" s="999" t="s">
        <v>575</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15">
      <c r="A71" s="241">
        <v>4</v>
      </c>
      <c r="B71" s="1002" t="s">
        <v>579</v>
      </c>
      <c r="C71" s="1003"/>
      <c r="D71" s="1003"/>
      <c r="E71" s="1003"/>
      <c r="F71" s="1003"/>
      <c r="G71" s="1003"/>
      <c r="H71" s="1003"/>
      <c r="I71" s="1003"/>
      <c r="J71" s="1003"/>
      <c r="K71" s="1003"/>
      <c r="L71" s="1003"/>
      <c r="M71" s="1003"/>
      <c r="N71" s="1003"/>
      <c r="O71" s="1003"/>
      <c r="P71" s="1004"/>
      <c r="Q71" s="1005">
        <v>171</v>
      </c>
      <c r="R71" s="999"/>
      <c r="S71" s="999"/>
      <c r="T71" s="999"/>
      <c r="U71" s="999"/>
      <c r="V71" s="999">
        <v>151</v>
      </c>
      <c r="W71" s="999"/>
      <c r="X71" s="999"/>
      <c r="Y71" s="999"/>
      <c r="Z71" s="999"/>
      <c r="AA71" s="999">
        <v>20</v>
      </c>
      <c r="AB71" s="999"/>
      <c r="AC71" s="999"/>
      <c r="AD71" s="999"/>
      <c r="AE71" s="999"/>
      <c r="AF71" s="999">
        <v>20</v>
      </c>
      <c r="AG71" s="999"/>
      <c r="AH71" s="999"/>
      <c r="AI71" s="999"/>
      <c r="AJ71" s="999"/>
      <c r="AK71" s="999">
        <v>27</v>
      </c>
      <c r="AL71" s="999"/>
      <c r="AM71" s="999"/>
      <c r="AN71" s="999"/>
      <c r="AO71" s="999"/>
      <c r="AP71" s="999" t="s">
        <v>575</v>
      </c>
      <c r="AQ71" s="999"/>
      <c r="AR71" s="999"/>
      <c r="AS71" s="999"/>
      <c r="AT71" s="999"/>
      <c r="AU71" s="999" t="s">
        <v>575</v>
      </c>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15">
      <c r="A72" s="241">
        <v>5</v>
      </c>
      <c r="B72" s="1002" t="s">
        <v>580</v>
      </c>
      <c r="C72" s="1003"/>
      <c r="D72" s="1003"/>
      <c r="E72" s="1003"/>
      <c r="F72" s="1003"/>
      <c r="G72" s="1003"/>
      <c r="H72" s="1003"/>
      <c r="I72" s="1003"/>
      <c r="J72" s="1003"/>
      <c r="K72" s="1003"/>
      <c r="L72" s="1003"/>
      <c r="M72" s="1003"/>
      <c r="N72" s="1003"/>
      <c r="O72" s="1003"/>
      <c r="P72" s="1004"/>
      <c r="Q72" s="1005" t="s">
        <v>575</v>
      </c>
      <c r="R72" s="999"/>
      <c r="S72" s="999"/>
      <c r="T72" s="999"/>
      <c r="U72" s="999"/>
      <c r="V72" s="999" t="s">
        <v>575</v>
      </c>
      <c r="W72" s="999"/>
      <c r="X72" s="999"/>
      <c r="Y72" s="999"/>
      <c r="Z72" s="999"/>
      <c r="AA72" s="999" t="s">
        <v>575</v>
      </c>
      <c r="AB72" s="999"/>
      <c r="AC72" s="999"/>
      <c r="AD72" s="999"/>
      <c r="AE72" s="999"/>
      <c r="AF72" s="999" t="s">
        <v>575</v>
      </c>
      <c r="AG72" s="999"/>
      <c r="AH72" s="999"/>
      <c r="AI72" s="999"/>
      <c r="AJ72" s="999"/>
      <c r="AK72" s="999" t="s">
        <v>575</v>
      </c>
      <c r="AL72" s="999"/>
      <c r="AM72" s="999"/>
      <c r="AN72" s="999"/>
      <c r="AO72" s="999"/>
      <c r="AP72" s="999" t="s">
        <v>575</v>
      </c>
      <c r="AQ72" s="999"/>
      <c r="AR72" s="999"/>
      <c r="AS72" s="999"/>
      <c r="AT72" s="999"/>
      <c r="AU72" s="999" t="s">
        <v>575</v>
      </c>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15">
      <c r="A73" s="241">
        <v>6</v>
      </c>
      <c r="B73" s="1002" t="s">
        <v>581</v>
      </c>
      <c r="C73" s="1003"/>
      <c r="D73" s="1003"/>
      <c r="E73" s="1003"/>
      <c r="F73" s="1003"/>
      <c r="G73" s="1003"/>
      <c r="H73" s="1003"/>
      <c r="I73" s="1003"/>
      <c r="J73" s="1003"/>
      <c r="K73" s="1003"/>
      <c r="L73" s="1003"/>
      <c r="M73" s="1003"/>
      <c r="N73" s="1003"/>
      <c r="O73" s="1003"/>
      <c r="P73" s="1004"/>
      <c r="Q73" s="1005">
        <v>1607</v>
      </c>
      <c r="R73" s="999"/>
      <c r="S73" s="999"/>
      <c r="T73" s="999"/>
      <c r="U73" s="999"/>
      <c r="V73" s="999">
        <v>1564</v>
      </c>
      <c r="W73" s="999"/>
      <c r="X73" s="999"/>
      <c r="Y73" s="999"/>
      <c r="Z73" s="999"/>
      <c r="AA73" s="999">
        <v>43</v>
      </c>
      <c r="AB73" s="999"/>
      <c r="AC73" s="999"/>
      <c r="AD73" s="999"/>
      <c r="AE73" s="999"/>
      <c r="AF73" s="999">
        <v>43</v>
      </c>
      <c r="AG73" s="999"/>
      <c r="AH73" s="999"/>
      <c r="AI73" s="999"/>
      <c r="AJ73" s="999"/>
      <c r="AK73" s="999" t="s">
        <v>575</v>
      </c>
      <c r="AL73" s="999"/>
      <c r="AM73" s="999"/>
      <c r="AN73" s="999"/>
      <c r="AO73" s="999"/>
      <c r="AP73" s="999" t="s">
        <v>575</v>
      </c>
      <c r="AQ73" s="999"/>
      <c r="AR73" s="999"/>
      <c r="AS73" s="999"/>
      <c r="AT73" s="999"/>
      <c r="AU73" s="999" t="s">
        <v>575</v>
      </c>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15">
      <c r="A74" s="241">
        <v>7</v>
      </c>
      <c r="B74" s="1002" t="s">
        <v>582</v>
      </c>
      <c r="C74" s="1003"/>
      <c r="D74" s="1003"/>
      <c r="E74" s="1003"/>
      <c r="F74" s="1003"/>
      <c r="G74" s="1003"/>
      <c r="H74" s="1003"/>
      <c r="I74" s="1003"/>
      <c r="J74" s="1003"/>
      <c r="K74" s="1003"/>
      <c r="L74" s="1003"/>
      <c r="M74" s="1003"/>
      <c r="N74" s="1003"/>
      <c r="O74" s="1003"/>
      <c r="P74" s="1004"/>
      <c r="Q74" s="1005">
        <v>36417</v>
      </c>
      <c r="R74" s="999"/>
      <c r="S74" s="999"/>
      <c r="T74" s="999"/>
      <c r="U74" s="999"/>
      <c r="V74" s="999">
        <v>35257</v>
      </c>
      <c r="W74" s="999"/>
      <c r="X74" s="999"/>
      <c r="Y74" s="999"/>
      <c r="Z74" s="999"/>
      <c r="AA74" s="999">
        <v>1160</v>
      </c>
      <c r="AB74" s="999"/>
      <c r="AC74" s="999"/>
      <c r="AD74" s="999"/>
      <c r="AE74" s="999"/>
      <c r="AF74" s="999">
        <v>1160</v>
      </c>
      <c r="AG74" s="999"/>
      <c r="AH74" s="999"/>
      <c r="AI74" s="999"/>
      <c r="AJ74" s="999"/>
      <c r="AK74" s="999">
        <v>771</v>
      </c>
      <c r="AL74" s="999"/>
      <c r="AM74" s="999"/>
      <c r="AN74" s="999"/>
      <c r="AO74" s="999"/>
      <c r="AP74" s="999" t="s">
        <v>575</v>
      </c>
      <c r="AQ74" s="999"/>
      <c r="AR74" s="999"/>
      <c r="AS74" s="999"/>
      <c r="AT74" s="999"/>
      <c r="AU74" s="999" t="s">
        <v>575</v>
      </c>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15">
      <c r="A75" s="241">
        <v>8</v>
      </c>
      <c r="B75" s="1002" t="s">
        <v>583</v>
      </c>
      <c r="C75" s="1003"/>
      <c r="D75" s="1003"/>
      <c r="E75" s="1003"/>
      <c r="F75" s="1003"/>
      <c r="G75" s="1003"/>
      <c r="H75" s="1003"/>
      <c r="I75" s="1003"/>
      <c r="J75" s="1003"/>
      <c r="K75" s="1003"/>
      <c r="L75" s="1003"/>
      <c r="M75" s="1003"/>
      <c r="N75" s="1003"/>
      <c r="O75" s="1003"/>
      <c r="P75" s="1004"/>
      <c r="Q75" s="1006">
        <v>165</v>
      </c>
      <c r="R75" s="1007"/>
      <c r="S75" s="1007"/>
      <c r="T75" s="1007"/>
      <c r="U75" s="1008"/>
      <c r="V75" s="1009">
        <v>130</v>
      </c>
      <c r="W75" s="1007"/>
      <c r="X75" s="1007"/>
      <c r="Y75" s="1007"/>
      <c r="Z75" s="1008"/>
      <c r="AA75" s="1009">
        <v>35</v>
      </c>
      <c r="AB75" s="1007"/>
      <c r="AC75" s="1007"/>
      <c r="AD75" s="1007"/>
      <c r="AE75" s="1008"/>
      <c r="AF75" s="1009">
        <v>35</v>
      </c>
      <c r="AG75" s="1007"/>
      <c r="AH75" s="1007"/>
      <c r="AI75" s="1007"/>
      <c r="AJ75" s="1008"/>
      <c r="AK75" s="999" t="s">
        <v>575</v>
      </c>
      <c r="AL75" s="999"/>
      <c r="AM75" s="999"/>
      <c r="AN75" s="999"/>
      <c r="AO75" s="999"/>
      <c r="AP75" s="999" t="s">
        <v>575</v>
      </c>
      <c r="AQ75" s="999"/>
      <c r="AR75" s="999"/>
      <c r="AS75" s="999"/>
      <c r="AT75" s="999"/>
      <c r="AU75" s="999" t="s">
        <v>575</v>
      </c>
      <c r="AV75" s="999"/>
      <c r="AW75" s="999"/>
      <c r="AX75" s="999"/>
      <c r="AY75" s="999"/>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15">
      <c r="A76" s="241">
        <v>9</v>
      </c>
      <c r="B76" s="1002" t="s">
        <v>584</v>
      </c>
      <c r="C76" s="1003"/>
      <c r="D76" s="1003"/>
      <c r="E76" s="1003"/>
      <c r="F76" s="1003"/>
      <c r="G76" s="1003"/>
      <c r="H76" s="1003"/>
      <c r="I76" s="1003"/>
      <c r="J76" s="1003"/>
      <c r="K76" s="1003"/>
      <c r="L76" s="1003"/>
      <c r="M76" s="1003"/>
      <c r="N76" s="1003"/>
      <c r="O76" s="1003"/>
      <c r="P76" s="1004"/>
      <c r="Q76" s="1006">
        <v>147847</v>
      </c>
      <c r="R76" s="1007"/>
      <c r="S76" s="1007"/>
      <c r="T76" s="1007"/>
      <c r="U76" s="1008"/>
      <c r="V76" s="1009">
        <v>143102</v>
      </c>
      <c r="W76" s="1007"/>
      <c r="X76" s="1007"/>
      <c r="Y76" s="1007"/>
      <c r="Z76" s="1008"/>
      <c r="AA76" s="1009">
        <v>4745</v>
      </c>
      <c r="AB76" s="1007"/>
      <c r="AC76" s="1007"/>
      <c r="AD76" s="1007"/>
      <c r="AE76" s="1008"/>
      <c r="AF76" s="1009">
        <v>4745</v>
      </c>
      <c r="AG76" s="1007"/>
      <c r="AH76" s="1007"/>
      <c r="AI76" s="1007"/>
      <c r="AJ76" s="1008"/>
      <c r="AK76" s="999">
        <v>700</v>
      </c>
      <c r="AL76" s="999"/>
      <c r="AM76" s="999"/>
      <c r="AN76" s="999"/>
      <c r="AO76" s="999"/>
      <c r="AP76" s="999" t="s">
        <v>575</v>
      </c>
      <c r="AQ76" s="999"/>
      <c r="AR76" s="999"/>
      <c r="AS76" s="999"/>
      <c r="AT76" s="999"/>
      <c r="AU76" s="999" t="s">
        <v>575</v>
      </c>
      <c r="AV76" s="999"/>
      <c r="AW76" s="999"/>
      <c r="AX76" s="999"/>
      <c r="AY76" s="999"/>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15">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15">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15">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15">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15">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15">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15">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15">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15">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15">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15">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
      <c r="A88" s="243" t="s">
        <v>397</v>
      </c>
      <c r="B88" s="965" t="s">
        <v>425</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6533</v>
      </c>
      <c r="AG88" s="987"/>
      <c r="AH88" s="987"/>
      <c r="AI88" s="987"/>
      <c r="AJ88" s="987"/>
      <c r="AK88" s="991"/>
      <c r="AL88" s="991"/>
      <c r="AM88" s="991"/>
      <c r="AN88" s="991"/>
      <c r="AO88" s="991"/>
      <c r="AP88" s="987"/>
      <c r="AQ88" s="987"/>
      <c r="AR88" s="987"/>
      <c r="AS88" s="987"/>
      <c r="AT88" s="987"/>
      <c r="AU88" s="987"/>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397</v>
      </c>
      <c r="BR102" s="965" t="s">
        <v>426</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427</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428</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429</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430</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0" t="s">
        <v>431</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432</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15">
      <c r="A109" s="923" t="s">
        <v>433</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434</v>
      </c>
      <c r="AB109" s="924"/>
      <c r="AC109" s="924"/>
      <c r="AD109" s="924"/>
      <c r="AE109" s="925"/>
      <c r="AF109" s="926" t="s">
        <v>435</v>
      </c>
      <c r="AG109" s="924"/>
      <c r="AH109" s="924"/>
      <c r="AI109" s="924"/>
      <c r="AJ109" s="925"/>
      <c r="AK109" s="926" t="s">
        <v>312</v>
      </c>
      <c r="AL109" s="924"/>
      <c r="AM109" s="924"/>
      <c r="AN109" s="924"/>
      <c r="AO109" s="925"/>
      <c r="AP109" s="926" t="s">
        <v>436</v>
      </c>
      <c r="AQ109" s="924"/>
      <c r="AR109" s="924"/>
      <c r="AS109" s="924"/>
      <c r="AT109" s="957"/>
      <c r="AU109" s="923" t="s">
        <v>433</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434</v>
      </c>
      <c r="BR109" s="924"/>
      <c r="BS109" s="924"/>
      <c r="BT109" s="924"/>
      <c r="BU109" s="925"/>
      <c r="BV109" s="926" t="s">
        <v>435</v>
      </c>
      <c r="BW109" s="924"/>
      <c r="BX109" s="924"/>
      <c r="BY109" s="924"/>
      <c r="BZ109" s="925"/>
      <c r="CA109" s="926" t="s">
        <v>312</v>
      </c>
      <c r="CB109" s="924"/>
      <c r="CC109" s="924"/>
      <c r="CD109" s="924"/>
      <c r="CE109" s="925"/>
      <c r="CF109" s="964" t="s">
        <v>436</v>
      </c>
      <c r="CG109" s="964"/>
      <c r="CH109" s="964"/>
      <c r="CI109" s="964"/>
      <c r="CJ109" s="964"/>
      <c r="CK109" s="926" t="s">
        <v>437</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434</v>
      </c>
      <c r="DH109" s="924"/>
      <c r="DI109" s="924"/>
      <c r="DJ109" s="924"/>
      <c r="DK109" s="925"/>
      <c r="DL109" s="926" t="s">
        <v>435</v>
      </c>
      <c r="DM109" s="924"/>
      <c r="DN109" s="924"/>
      <c r="DO109" s="924"/>
      <c r="DP109" s="925"/>
      <c r="DQ109" s="926" t="s">
        <v>312</v>
      </c>
      <c r="DR109" s="924"/>
      <c r="DS109" s="924"/>
      <c r="DT109" s="924"/>
      <c r="DU109" s="925"/>
      <c r="DV109" s="926" t="s">
        <v>436</v>
      </c>
      <c r="DW109" s="924"/>
      <c r="DX109" s="924"/>
      <c r="DY109" s="924"/>
      <c r="DZ109" s="957"/>
    </row>
    <row r="110" spans="1:131" s="233" customFormat="1" ht="26.25" customHeight="1" x14ac:dyDescent="0.15">
      <c r="A110" s="837" t="s">
        <v>438</v>
      </c>
      <c r="B110" s="838"/>
      <c r="C110" s="838"/>
      <c r="D110" s="838"/>
      <c r="E110" s="838"/>
      <c r="F110" s="838"/>
      <c r="G110" s="838"/>
      <c r="H110" s="838"/>
      <c r="I110" s="838"/>
      <c r="J110" s="838"/>
      <c r="K110" s="838"/>
      <c r="L110" s="838"/>
      <c r="M110" s="838"/>
      <c r="N110" s="838"/>
      <c r="O110" s="838"/>
      <c r="P110" s="838"/>
      <c r="Q110" s="838"/>
      <c r="R110" s="838"/>
      <c r="S110" s="838"/>
      <c r="T110" s="838"/>
      <c r="U110" s="838"/>
      <c r="V110" s="838"/>
      <c r="W110" s="838"/>
      <c r="X110" s="838"/>
      <c r="Y110" s="838"/>
      <c r="Z110" s="839"/>
      <c r="AA110" s="916">
        <v>382628</v>
      </c>
      <c r="AB110" s="917"/>
      <c r="AC110" s="917"/>
      <c r="AD110" s="917"/>
      <c r="AE110" s="918"/>
      <c r="AF110" s="919">
        <v>486174</v>
      </c>
      <c r="AG110" s="917"/>
      <c r="AH110" s="917"/>
      <c r="AI110" s="917"/>
      <c r="AJ110" s="918"/>
      <c r="AK110" s="919">
        <v>491448</v>
      </c>
      <c r="AL110" s="917"/>
      <c r="AM110" s="917"/>
      <c r="AN110" s="917"/>
      <c r="AO110" s="918"/>
      <c r="AP110" s="920">
        <v>28.3</v>
      </c>
      <c r="AQ110" s="921"/>
      <c r="AR110" s="921"/>
      <c r="AS110" s="921"/>
      <c r="AT110" s="922"/>
      <c r="AU110" s="958" t="s">
        <v>75</v>
      </c>
      <c r="AV110" s="959"/>
      <c r="AW110" s="959"/>
      <c r="AX110" s="959"/>
      <c r="AY110" s="959"/>
      <c r="AZ110" s="888" t="s">
        <v>439</v>
      </c>
      <c r="BA110" s="838"/>
      <c r="BB110" s="838"/>
      <c r="BC110" s="838"/>
      <c r="BD110" s="838"/>
      <c r="BE110" s="838"/>
      <c r="BF110" s="838"/>
      <c r="BG110" s="838"/>
      <c r="BH110" s="838"/>
      <c r="BI110" s="838"/>
      <c r="BJ110" s="838"/>
      <c r="BK110" s="838"/>
      <c r="BL110" s="838"/>
      <c r="BM110" s="838"/>
      <c r="BN110" s="838"/>
      <c r="BO110" s="838"/>
      <c r="BP110" s="839"/>
      <c r="BQ110" s="889">
        <v>4768855</v>
      </c>
      <c r="BR110" s="870"/>
      <c r="BS110" s="870"/>
      <c r="BT110" s="870"/>
      <c r="BU110" s="870"/>
      <c r="BV110" s="870">
        <v>4561871</v>
      </c>
      <c r="BW110" s="870"/>
      <c r="BX110" s="870"/>
      <c r="BY110" s="870"/>
      <c r="BZ110" s="870"/>
      <c r="CA110" s="870">
        <v>4523806</v>
      </c>
      <c r="CB110" s="870"/>
      <c r="CC110" s="870"/>
      <c r="CD110" s="870"/>
      <c r="CE110" s="870"/>
      <c r="CF110" s="894">
        <v>260.2</v>
      </c>
      <c r="CG110" s="895"/>
      <c r="CH110" s="895"/>
      <c r="CI110" s="895"/>
      <c r="CJ110" s="895"/>
      <c r="CK110" s="954" t="s">
        <v>440</v>
      </c>
      <c r="CL110" s="847"/>
      <c r="CM110" s="888" t="s">
        <v>441</v>
      </c>
      <c r="CN110" s="838"/>
      <c r="CO110" s="838"/>
      <c r="CP110" s="838"/>
      <c r="CQ110" s="838"/>
      <c r="CR110" s="838"/>
      <c r="CS110" s="838"/>
      <c r="CT110" s="838"/>
      <c r="CU110" s="838"/>
      <c r="CV110" s="838"/>
      <c r="CW110" s="838"/>
      <c r="CX110" s="838"/>
      <c r="CY110" s="838"/>
      <c r="CZ110" s="838"/>
      <c r="DA110" s="838"/>
      <c r="DB110" s="838"/>
      <c r="DC110" s="838"/>
      <c r="DD110" s="838"/>
      <c r="DE110" s="838"/>
      <c r="DF110" s="839"/>
      <c r="DG110" s="889" t="s">
        <v>442</v>
      </c>
      <c r="DH110" s="870"/>
      <c r="DI110" s="870"/>
      <c r="DJ110" s="870"/>
      <c r="DK110" s="870"/>
      <c r="DL110" s="870" t="s">
        <v>442</v>
      </c>
      <c r="DM110" s="870"/>
      <c r="DN110" s="870"/>
      <c r="DO110" s="870"/>
      <c r="DP110" s="870"/>
      <c r="DQ110" s="870" t="s">
        <v>442</v>
      </c>
      <c r="DR110" s="870"/>
      <c r="DS110" s="870"/>
      <c r="DT110" s="870"/>
      <c r="DU110" s="870"/>
      <c r="DV110" s="871" t="s">
        <v>442</v>
      </c>
      <c r="DW110" s="871"/>
      <c r="DX110" s="871"/>
      <c r="DY110" s="871"/>
      <c r="DZ110" s="872"/>
    </row>
    <row r="111" spans="1:131" s="233" customFormat="1" ht="26.25" customHeight="1" x14ac:dyDescent="0.15">
      <c r="A111" s="802" t="s">
        <v>443</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442</v>
      </c>
      <c r="AB111" s="947"/>
      <c r="AC111" s="947"/>
      <c r="AD111" s="947"/>
      <c r="AE111" s="948"/>
      <c r="AF111" s="949" t="s">
        <v>442</v>
      </c>
      <c r="AG111" s="947"/>
      <c r="AH111" s="947"/>
      <c r="AI111" s="947"/>
      <c r="AJ111" s="948"/>
      <c r="AK111" s="949" t="s">
        <v>442</v>
      </c>
      <c r="AL111" s="947"/>
      <c r="AM111" s="947"/>
      <c r="AN111" s="947"/>
      <c r="AO111" s="948"/>
      <c r="AP111" s="950" t="s">
        <v>442</v>
      </c>
      <c r="AQ111" s="951"/>
      <c r="AR111" s="951"/>
      <c r="AS111" s="951"/>
      <c r="AT111" s="952"/>
      <c r="AU111" s="960"/>
      <c r="AV111" s="961"/>
      <c r="AW111" s="961"/>
      <c r="AX111" s="961"/>
      <c r="AY111" s="961"/>
      <c r="AZ111" s="845" t="s">
        <v>444</v>
      </c>
      <c r="BA111" s="780"/>
      <c r="BB111" s="780"/>
      <c r="BC111" s="780"/>
      <c r="BD111" s="780"/>
      <c r="BE111" s="780"/>
      <c r="BF111" s="780"/>
      <c r="BG111" s="780"/>
      <c r="BH111" s="780"/>
      <c r="BI111" s="780"/>
      <c r="BJ111" s="780"/>
      <c r="BK111" s="780"/>
      <c r="BL111" s="780"/>
      <c r="BM111" s="780"/>
      <c r="BN111" s="780"/>
      <c r="BO111" s="780"/>
      <c r="BP111" s="781"/>
      <c r="BQ111" s="817" t="s">
        <v>442</v>
      </c>
      <c r="BR111" s="818"/>
      <c r="BS111" s="818"/>
      <c r="BT111" s="818"/>
      <c r="BU111" s="818"/>
      <c r="BV111" s="818" t="s">
        <v>442</v>
      </c>
      <c r="BW111" s="818"/>
      <c r="BX111" s="818"/>
      <c r="BY111" s="818"/>
      <c r="BZ111" s="818"/>
      <c r="CA111" s="818" t="s">
        <v>442</v>
      </c>
      <c r="CB111" s="818"/>
      <c r="CC111" s="818"/>
      <c r="CD111" s="818"/>
      <c r="CE111" s="818"/>
      <c r="CF111" s="903" t="s">
        <v>442</v>
      </c>
      <c r="CG111" s="904"/>
      <c r="CH111" s="904"/>
      <c r="CI111" s="904"/>
      <c r="CJ111" s="904"/>
      <c r="CK111" s="955"/>
      <c r="CL111" s="849"/>
      <c r="CM111" s="845" t="s">
        <v>445</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17" t="s">
        <v>442</v>
      </c>
      <c r="DH111" s="818"/>
      <c r="DI111" s="818"/>
      <c r="DJ111" s="818"/>
      <c r="DK111" s="818"/>
      <c r="DL111" s="818" t="s">
        <v>442</v>
      </c>
      <c r="DM111" s="818"/>
      <c r="DN111" s="818"/>
      <c r="DO111" s="818"/>
      <c r="DP111" s="818"/>
      <c r="DQ111" s="818" t="s">
        <v>442</v>
      </c>
      <c r="DR111" s="818"/>
      <c r="DS111" s="818"/>
      <c r="DT111" s="818"/>
      <c r="DU111" s="818"/>
      <c r="DV111" s="824" t="s">
        <v>442</v>
      </c>
      <c r="DW111" s="824"/>
      <c r="DX111" s="824"/>
      <c r="DY111" s="824"/>
      <c r="DZ111" s="825"/>
    </row>
    <row r="112" spans="1:131" s="233" customFormat="1" ht="26.25" customHeight="1" x14ac:dyDescent="0.15">
      <c r="A112" s="940" t="s">
        <v>446</v>
      </c>
      <c r="B112" s="941"/>
      <c r="C112" s="780" t="s">
        <v>447</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399</v>
      </c>
      <c r="AB112" s="808"/>
      <c r="AC112" s="808"/>
      <c r="AD112" s="808"/>
      <c r="AE112" s="809"/>
      <c r="AF112" s="810" t="s">
        <v>131</v>
      </c>
      <c r="AG112" s="808"/>
      <c r="AH112" s="808"/>
      <c r="AI112" s="808"/>
      <c r="AJ112" s="809"/>
      <c r="AK112" s="810" t="s">
        <v>131</v>
      </c>
      <c r="AL112" s="808"/>
      <c r="AM112" s="808"/>
      <c r="AN112" s="808"/>
      <c r="AO112" s="809"/>
      <c r="AP112" s="852" t="s">
        <v>131</v>
      </c>
      <c r="AQ112" s="853"/>
      <c r="AR112" s="853"/>
      <c r="AS112" s="853"/>
      <c r="AT112" s="854"/>
      <c r="AU112" s="960"/>
      <c r="AV112" s="961"/>
      <c r="AW112" s="961"/>
      <c r="AX112" s="961"/>
      <c r="AY112" s="961"/>
      <c r="AZ112" s="845" t="s">
        <v>448</v>
      </c>
      <c r="BA112" s="780"/>
      <c r="BB112" s="780"/>
      <c r="BC112" s="780"/>
      <c r="BD112" s="780"/>
      <c r="BE112" s="780"/>
      <c r="BF112" s="780"/>
      <c r="BG112" s="780"/>
      <c r="BH112" s="780"/>
      <c r="BI112" s="780"/>
      <c r="BJ112" s="780"/>
      <c r="BK112" s="780"/>
      <c r="BL112" s="780"/>
      <c r="BM112" s="780"/>
      <c r="BN112" s="780"/>
      <c r="BO112" s="780"/>
      <c r="BP112" s="781"/>
      <c r="BQ112" s="817">
        <v>302505</v>
      </c>
      <c r="BR112" s="818"/>
      <c r="BS112" s="818"/>
      <c r="BT112" s="818"/>
      <c r="BU112" s="818"/>
      <c r="BV112" s="818">
        <v>304806</v>
      </c>
      <c r="BW112" s="818"/>
      <c r="BX112" s="818"/>
      <c r="BY112" s="818"/>
      <c r="BZ112" s="818"/>
      <c r="CA112" s="818">
        <v>235702</v>
      </c>
      <c r="CB112" s="818"/>
      <c r="CC112" s="818"/>
      <c r="CD112" s="818"/>
      <c r="CE112" s="818"/>
      <c r="CF112" s="903">
        <v>13.6</v>
      </c>
      <c r="CG112" s="904"/>
      <c r="CH112" s="904"/>
      <c r="CI112" s="904"/>
      <c r="CJ112" s="904"/>
      <c r="CK112" s="955"/>
      <c r="CL112" s="849"/>
      <c r="CM112" s="845" t="s">
        <v>449</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17" t="s">
        <v>131</v>
      </c>
      <c r="DH112" s="818"/>
      <c r="DI112" s="818"/>
      <c r="DJ112" s="818"/>
      <c r="DK112" s="818"/>
      <c r="DL112" s="818" t="s">
        <v>131</v>
      </c>
      <c r="DM112" s="818"/>
      <c r="DN112" s="818"/>
      <c r="DO112" s="818"/>
      <c r="DP112" s="818"/>
      <c r="DQ112" s="818" t="s">
        <v>131</v>
      </c>
      <c r="DR112" s="818"/>
      <c r="DS112" s="818"/>
      <c r="DT112" s="818"/>
      <c r="DU112" s="818"/>
      <c r="DV112" s="824" t="s">
        <v>399</v>
      </c>
      <c r="DW112" s="824"/>
      <c r="DX112" s="824"/>
      <c r="DY112" s="824"/>
      <c r="DZ112" s="825"/>
    </row>
    <row r="113" spans="1:130" s="233" customFormat="1" ht="26.25" customHeight="1" x14ac:dyDescent="0.15">
      <c r="A113" s="942"/>
      <c r="B113" s="943"/>
      <c r="C113" s="780" t="s">
        <v>450</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30516</v>
      </c>
      <c r="AB113" s="947"/>
      <c r="AC113" s="947"/>
      <c r="AD113" s="947"/>
      <c r="AE113" s="948"/>
      <c r="AF113" s="949">
        <v>35700</v>
      </c>
      <c r="AG113" s="947"/>
      <c r="AH113" s="947"/>
      <c r="AI113" s="947"/>
      <c r="AJ113" s="948"/>
      <c r="AK113" s="949">
        <v>31328</v>
      </c>
      <c r="AL113" s="947"/>
      <c r="AM113" s="947"/>
      <c r="AN113" s="947"/>
      <c r="AO113" s="948"/>
      <c r="AP113" s="950">
        <v>1.8</v>
      </c>
      <c r="AQ113" s="951"/>
      <c r="AR113" s="951"/>
      <c r="AS113" s="951"/>
      <c r="AT113" s="952"/>
      <c r="AU113" s="960"/>
      <c r="AV113" s="961"/>
      <c r="AW113" s="961"/>
      <c r="AX113" s="961"/>
      <c r="AY113" s="961"/>
      <c r="AZ113" s="845" t="s">
        <v>451</v>
      </c>
      <c r="BA113" s="780"/>
      <c r="BB113" s="780"/>
      <c r="BC113" s="780"/>
      <c r="BD113" s="780"/>
      <c r="BE113" s="780"/>
      <c r="BF113" s="780"/>
      <c r="BG113" s="780"/>
      <c r="BH113" s="780"/>
      <c r="BI113" s="780"/>
      <c r="BJ113" s="780"/>
      <c r="BK113" s="780"/>
      <c r="BL113" s="780"/>
      <c r="BM113" s="780"/>
      <c r="BN113" s="780"/>
      <c r="BO113" s="780"/>
      <c r="BP113" s="781"/>
      <c r="BQ113" s="817">
        <v>69546</v>
      </c>
      <c r="BR113" s="818"/>
      <c r="BS113" s="818"/>
      <c r="BT113" s="818"/>
      <c r="BU113" s="818"/>
      <c r="BV113" s="818">
        <v>44175</v>
      </c>
      <c r="BW113" s="818"/>
      <c r="BX113" s="818"/>
      <c r="BY113" s="818"/>
      <c r="BZ113" s="818"/>
      <c r="CA113" s="818">
        <v>36417</v>
      </c>
      <c r="CB113" s="818"/>
      <c r="CC113" s="818"/>
      <c r="CD113" s="818"/>
      <c r="CE113" s="818"/>
      <c r="CF113" s="903">
        <v>2.1</v>
      </c>
      <c r="CG113" s="904"/>
      <c r="CH113" s="904"/>
      <c r="CI113" s="904"/>
      <c r="CJ113" s="904"/>
      <c r="CK113" s="955"/>
      <c r="CL113" s="849"/>
      <c r="CM113" s="845" t="s">
        <v>452</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131</v>
      </c>
      <c r="DH113" s="808"/>
      <c r="DI113" s="808"/>
      <c r="DJ113" s="808"/>
      <c r="DK113" s="809"/>
      <c r="DL113" s="810" t="s">
        <v>399</v>
      </c>
      <c r="DM113" s="808"/>
      <c r="DN113" s="808"/>
      <c r="DO113" s="808"/>
      <c r="DP113" s="809"/>
      <c r="DQ113" s="810" t="s">
        <v>131</v>
      </c>
      <c r="DR113" s="808"/>
      <c r="DS113" s="808"/>
      <c r="DT113" s="808"/>
      <c r="DU113" s="809"/>
      <c r="DV113" s="852" t="s">
        <v>131</v>
      </c>
      <c r="DW113" s="853"/>
      <c r="DX113" s="853"/>
      <c r="DY113" s="853"/>
      <c r="DZ113" s="854"/>
    </row>
    <row r="114" spans="1:130" s="233" customFormat="1" ht="26.25" customHeight="1" x14ac:dyDescent="0.15">
      <c r="A114" s="942"/>
      <c r="B114" s="943"/>
      <c r="C114" s="780" t="s">
        <v>453</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40977</v>
      </c>
      <c r="AB114" s="808"/>
      <c r="AC114" s="808"/>
      <c r="AD114" s="808"/>
      <c r="AE114" s="809"/>
      <c r="AF114" s="810">
        <v>28415</v>
      </c>
      <c r="AG114" s="808"/>
      <c r="AH114" s="808"/>
      <c r="AI114" s="808"/>
      <c r="AJ114" s="809"/>
      <c r="AK114" s="810">
        <v>13502</v>
      </c>
      <c r="AL114" s="808"/>
      <c r="AM114" s="808"/>
      <c r="AN114" s="808"/>
      <c r="AO114" s="809"/>
      <c r="AP114" s="852">
        <v>0.8</v>
      </c>
      <c r="AQ114" s="853"/>
      <c r="AR114" s="853"/>
      <c r="AS114" s="853"/>
      <c r="AT114" s="854"/>
      <c r="AU114" s="960"/>
      <c r="AV114" s="961"/>
      <c r="AW114" s="961"/>
      <c r="AX114" s="961"/>
      <c r="AY114" s="961"/>
      <c r="AZ114" s="845" t="s">
        <v>454</v>
      </c>
      <c r="BA114" s="780"/>
      <c r="BB114" s="780"/>
      <c r="BC114" s="780"/>
      <c r="BD114" s="780"/>
      <c r="BE114" s="780"/>
      <c r="BF114" s="780"/>
      <c r="BG114" s="780"/>
      <c r="BH114" s="780"/>
      <c r="BI114" s="780"/>
      <c r="BJ114" s="780"/>
      <c r="BK114" s="780"/>
      <c r="BL114" s="780"/>
      <c r="BM114" s="780"/>
      <c r="BN114" s="780"/>
      <c r="BO114" s="780"/>
      <c r="BP114" s="781"/>
      <c r="BQ114" s="817">
        <v>296563</v>
      </c>
      <c r="BR114" s="818"/>
      <c r="BS114" s="818"/>
      <c r="BT114" s="818"/>
      <c r="BU114" s="818"/>
      <c r="BV114" s="818" t="s">
        <v>399</v>
      </c>
      <c r="BW114" s="818"/>
      <c r="BX114" s="818"/>
      <c r="BY114" s="818"/>
      <c r="BZ114" s="818"/>
      <c r="CA114" s="818" t="s">
        <v>131</v>
      </c>
      <c r="CB114" s="818"/>
      <c r="CC114" s="818"/>
      <c r="CD114" s="818"/>
      <c r="CE114" s="818"/>
      <c r="CF114" s="903" t="s">
        <v>399</v>
      </c>
      <c r="CG114" s="904"/>
      <c r="CH114" s="904"/>
      <c r="CI114" s="904"/>
      <c r="CJ114" s="904"/>
      <c r="CK114" s="955"/>
      <c r="CL114" s="849"/>
      <c r="CM114" s="845" t="s">
        <v>455</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131</v>
      </c>
      <c r="DH114" s="808"/>
      <c r="DI114" s="808"/>
      <c r="DJ114" s="808"/>
      <c r="DK114" s="809"/>
      <c r="DL114" s="810" t="s">
        <v>399</v>
      </c>
      <c r="DM114" s="808"/>
      <c r="DN114" s="808"/>
      <c r="DO114" s="808"/>
      <c r="DP114" s="809"/>
      <c r="DQ114" s="810" t="s">
        <v>131</v>
      </c>
      <c r="DR114" s="808"/>
      <c r="DS114" s="808"/>
      <c r="DT114" s="808"/>
      <c r="DU114" s="809"/>
      <c r="DV114" s="852" t="s">
        <v>399</v>
      </c>
      <c r="DW114" s="853"/>
      <c r="DX114" s="853"/>
      <c r="DY114" s="853"/>
      <c r="DZ114" s="854"/>
    </row>
    <row r="115" spans="1:130" s="233" customFormat="1" ht="26.25" customHeight="1" x14ac:dyDescent="0.15">
      <c r="A115" s="942"/>
      <c r="B115" s="943"/>
      <c r="C115" s="780" t="s">
        <v>456</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t="s">
        <v>131</v>
      </c>
      <c r="AB115" s="947"/>
      <c r="AC115" s="947"/>
      <c r="AD115" s="947"/>
      <c r="AE115" s="948"/>
      <c r="AF115" s="949" t="s">
        <v>131</v>
      </c>
      <c r="AG115" s="947"/>
      <c r="AH115" s="947"/>
      <c r="AI115" s="947"/>
      <c r="AJ115" s="948"/>
      <c r="AK115" s="949" t="s">
        <v>399</v>
      </c>
      <c r="AL115" s="947"/>
      <c r="AM115" s="947"/>
      <c r="AN115" s="947"/>
      <c r="AO115" s="948"/>
      <c r="AP115" s="950" t="s">
        <v>131</v>
      </c>
      <c r="AQ115" s="951"/>
      <c r="AR115" s="951"/>
      <c r="AS115" s="951"/>
      <c r="AT115" s="952"/>
      <c r="AU115" s="960"/>
      <c r="AV115" s="961"/>
      <c r="AW115" s="961"/>
      <c r="AX115" s="961"/>
      <c r="AY115" s="961"/>
      <c r="AZ115" s="845" t="s">
        <v>457</v>
      </c>
      <c r="BA115" s="780"/>
      <c r="BB115" s="780"/>
      <c r="BC115" s="780"/>
      <c r="BD115" s="780"/>
      <c r="BE115" s="780"/>
      <c r="BF115" s="780"/>
      <c r="BG115" s="780"/>
      <c r="BH115" s="780"/>
      <c r="BI115" s="780"/>
      <c r="BJ115" s="780"/>
      <c r="BK115" s="780"/>
      <c r="BL115" s="780"/>
      <c r="BM115" s="780"/>
      <c r="BN115" s="780"/>
      <c r="BO115" s="780"/>
      <c r="BP115" s="781"/>
      <c r="BQ115" s="817" t="s">
        <v>131</v>
      </c>
      <c r="BR115" s="818"/>
      <c r="BS115" s="818"/>
      <c r="BT115" s="818"/>
      <c r="BU115" s="818"/>
      <c r="BV115" s="818" t="s">
        <v>399</v>
      </c>
      <c r="BW115" s="818"/>
      <c r="BX115" s="818"/>
      <c r="BY115" s="818"/>
      <c r="BZ115" s="818"/>
      <c r="CA115" s="818" t="s">
        <v>399</v>
      </c>
      <c r="CB115" s="818"/>
      <c r="CC115" s="818"/>
      <c r="CD115" s="818"/>
      <c r="CE115" s="818"/>
      <c r="CF115" s="903" t="s">
        <v>399</v>
      </c>
      <c r="CG115" s="904"/>
      <c r="CH115" s="904"/>
      <c r="CI115" s="904"/>
      <c r="CJ115" s="904"/>
      <c r="CK115" s="955"/>
      <c r="CL115" s="849"/>
      <c r="CM115" s="845" t="s">
        <v>458</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399</v>
      </c>
      <c r="DH115" s="808"/>
      <c r="DI115" s="808"/>
      <c r="DJ115" s="808"/>
      <c r="DK115" s="809"/>
      <c r="DL115" s="810" t="s">
        <v>131</v>
      </c>
      <c r="DM115" s="808"/>
      <c r="DN115" s="808"/>
      <c r="DO115" s="808"/>
      <c r="DP115" s="809"/>
      <c r="DQ115" s="810" t="s">
        <v>131</v>
      </c>
      <c r="DR115" s="808"/>
      <c r="DS115" s="808"/>
      <c r="DT115" s="808"/>
      <c r="DU115" s="809"/>
      <c r="DV115" s="852" t="s">
        <v>131</v>
      </c>
      <c r="DW115" s="853"/>
      <c r="DX115" s="853"/>
      <c r="DY115" s="853"/>
      <c r="DZ115" s="854"/>
    </row>
    <row r="116" spans="1:130" s="233" customFormat="1" ht="26.25" customHeight="1" x14ac:dyDescent="0.15">
      <c r="A116" s="944"/>
      <c r="B116" s="945"/>
      <c r="C116" s="867" t="s">
        <v>459</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v>231</v>
      </c>
      <c r="AB116" s="808"/>
      <c r="AC116" s="808"/>
      <c r="AD116" s="808"/>
      <c r="AE116" s="809"/>
      <c r="AF116" s="810">
        <v>61</v>
      </c>
      <c r="AG116" s="808"/>
      <c r="AH116" s="808"/>
      <c r="AI116" s="808"/>
      <c r="AJ116" s="809"/>
      <c r="AK116" s="810">
        <v>110</v>
      </c>
      <c r="AL116" s="808"/>
      <c r="AM116" s="808"/>
      <c r="AN116" s="808"/>
      <c r="AO116" s="809"/>
      <c r="AP116" s="852">
        <v>0</v>
      </c>
      <c r="AQ116" s="853"/>
      <c r="AR116" s="853"/>
      <c r="AS116" s="853"/>
      <c r="AT116" s="854"/>
      <c r="AU116" s="960"/>
      <c r="AV116" s="961"/>
      <c r="AW116" s="961"/>
      <c r="AX116" s="961"/>
      <c r="AY116" s="961"/>
      <c r="AZ116" s="937" t="s">
        <v>460</v>
      </c>
      <c r="BA116" s="938"/>
      <c r="BB116" s="938"/>
      <c r="BC116" s="938"/>
      <c r="BD116" s="938"/>
      <c r="BE116" s="938"/>
      <c r="BF116" s="938"/>
      <c r="BG116" s="938"/>
      <c r="BH116" s="938"/>
      <c r="BI116" s="938"/>
      <c r="BJ116" s="938"/>
      <c r="BK116" s="938"/>
      <c r="BL116" s="938"/>
      <c r="BM116" s="938"/>
      <c r="BN116" s="938"/>
      <c r="BO116" s="938"/>
      <c r="BP116" s="939"/>
      <c r="BQ116" s="817" t="s">
        <v>131</v>
      </c>
      <c r="BR116" s="818"/>
      <c r="BS116" s="818"/>
      <c r="BT116" s="818"/>
      <c r="BU116" s="818"/>
      <c r="BV116" s="818" t="s">
        <v>131</v>
      </c>
      <c r="BW116" s="818"/>
      <c r="BX116" s="818"/>
      <c r="BY116" s="818"/>
      <c r="BZ116" s="818"/>
      <c r="CA116" s="818" t="s">
        <v>131</v>
      </c>
      <c r="CB116" s="818"/>
      <c r="CC116" s="818"/>
      <c r="CD116" s="818"/>
      <c r="CE116" s="818"/>
      <c r="CF116" s="903" t="s">
        <v>399</v>
      </c>
      <c r="CG116" s="904"/>
      <c r="CH116" s="904"/>
      <c r="CI116" s="904"/>
      <c r="CJ116" s="904"/>
      <c r="CK116" s="955"/>
      <c r="CL116" s="849"/>
      <c r="CM116" s="845" t="s">
        <v>461</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131</v>
      </c>
      <c r="DH116" s="808"/>
      <c r="DI116" s="808"/>
      <c r="DJ116" s="808"/>
      <c r="DK116" s="809"/>
      <c r="DL116" s="810" t="s">
        <v>399</v>
      </c>
      <c r="DM116" s="808"/>
      <c r="DN116" s="808"/>
      <c r="DO116" s="808"/>
      <c r="DP116" s="809"/>
      <c r="DQ116" s="810" t="s">
        <v>399</v>
      </c>
      <c r="DR116" s="808"/>
      <c r="DS116" s="808"/>
      <c r="DT116" s="808"/>
      <c r="DU116" s="809"/>
      <c r="DV116" s="852" t="s">
        <v>131</v>
      </c>
      <c r="DW116" s="853"/>
      <c r="DX116" s="853"/>
      <c r="DY116" s="853"/>
      <c r="DZ116" s="854"/>
    </row>
    <row r="117" spans="1:130" s="233" customFormat="1" ht="26.25" customHeight="1" x14ac:dyDescent="0.15">
      <c r="A117" s="923" t="s">
        <v>194</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462</v>
      </c>
      <c r="Z117" s="925"/>
      <c r="AA117" s="930">
        <v>454352</v>
      </c>
      <c r="AB117" s="931"/>
      <c r="AC117" s="931"/>
      <c r="AD117" s="931"/>
      <c r="AE117" s="932"/>
      <c r="AF117" s="933">
        <v>550350</v>
      </c>
      <c r="AG117" s="931"/>
      <c r="AH117" s="931"/>
      <c r="AI117" s="931"/>
      <c r="AJ117" s="932"/>
      <c r="AK117" s="933">
        <v>536388</v>
      </c>
      <c r="AL117" s="931"/>
      <c r="AM117" s="931"/>
      <c r="AN117" s="931"/>
      <c r="AO117" s="932"/>
      <c r="AP117" s="934"/>
      <c r="AQ117" s="935"/>
      <c r="AR117" s="935"/>
      <c r="AS117" s="935"/>
      <c r="AT117" s="936"/>
      <c r="AU117" s="960"/>
      <c r="AV117" s="961"/>
      <c r="AW117" s="961"/>
      <c r="AX117" s="961"/>
      <c r="AY117" s="961"/>
      <c r="AZ117" s="891" t="s">
        <v>463</v>
      </c>
      <c r="BA117" s="892"/>
      <c r="BB117" s="892"/>
      <c r="BC117" s="892"/>
      <c r="BD117" s="892"/>
      <c r="BE117" s="892"/>
      <c r="BF117" s="892"/>
      <c r="BG117" s="892"/>
      <c r="BH117" s="892"/>
      <c r="BI117" s="892"/>
      <c r="BJ117" s="892"/>
      <c r="BK117" s="892"/>
      <c r="BL117" s="892"/>
      <c r="BM117" s="892"/>
      <c r="BN117" s="892"/>
      <c r="BO117" s="892"/>
      <c r="BP117" s="893"/>
      <c r="BQ117" s="817" t="s">
        <v>131</v>
      </c>
      <c r="BR117" s="818"/>
      <c r="BS117" s="818"/>
      <c r="BT117" s="818"/>
      <c r="BU117" s="818"/>
      <c r="BV117" s="818" t="s">
        <v>131</v>
      </c>
      <c r="BW117" s="818"/>
      <c r="BX117" s="818"/>
      <c r="BY117" s="818"/>
      <c r="BZ117" s="818"/>
      <c r="CA117" s="818" t="s">
        <v>131</v>
      </c>
      <c r="CB117" s="818"/>
      <c r="CC117" s="818"/>
      <c r="CD117" s="818"/>
      <c r="CE117" s="818"/>
      <c r="CF117" s="903" t="s">
        <v>399</v>
      </c>
      <c r="CG117" s="904"/>
      <c r="CH117" s="904"/>
      <c r="CI117" s="904"/>
      <c r="CJ117" s="904"/>
      <c r="CK117" s="955"/>
      <c r="CL117" s="849"/>
      <c r="CM117" s="845" t="s">
        <v>464</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131</v>
      </c>
      <c r="DH117" s="808"/>
      <c r="DI117" s="808"/>
      <c r="DJ117" s="808"/>
      <c r="DK117" s="809"/>
      <c r="DL117" s="810" t="s">
        <v>131</v>
      </c>
      <c r="DM117" s="808"/>
      <c r="DN117" s="808"/>
      <c r="DO117" s="808"/>
      <c r="DP117" s="809"/>
      <c r="DQ117" s="810" t="s">
        <v>131</v>
      </c>
      <c r="DR117" s="808"/>
      <c r="DS117" s="808"/>
      <c r="DT117" s="808"/>
      <c r="DU117" s="809"/>
      <c r="DV117" s="852" t="s">
        <v>399</v>
      </c>
      <c r="DW117" s="853"/>
      <c r="DX117" s="853"/>
      <c r="DY117" s="853"/>
      <c r="DZ117" s="854"/>
    </row>
    <row r="118" spans="1:130" s="233" customFormat="1" ht="26.25" customHeight="1" x14ac:dyDescent="0.15">
      <c r="A118" s="923" t="s">
        <v>437</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434</v>
      </c>
      <c r="AB118" s="924"/>
      <c r="AC118" s="924"/>
      <c r="AD118" s="924"/>
      <c r="AE118" s="925"/>
      <c r="AF118" s="926" t="s">
        <v>435</v>
      </c>
      <c r="AG118" s="924"/>
      <c r="AH118" s="924"/>
      <c r="AI118" s="924"/>
      <c r="AJ118" s="925"/>
      <c r="AK118" s="926" t="s">
        <v>312</v>
      </c>
      <c r="AL118" s="924"/>
      <c r="AM118" s="924"/>
      <c r="AN118" s="924"/>
      <c r="AO118" s="925"/>
      <c r="AP118" s="927" t="s">
        <v>436</v>
      </c>
      <c r="AQ118" s="928"/>
      <c r="AR118" s="928"/>
      <c r="AS118" s="928"/>
      <c r="AT118" s="929"/>
      <c r="AU118" s="960"/>
      <c r="AV118" s="961"/>
      <c r="AW118" s="961"/>
      <c r="AX118" s="961"/>
      <c r="AY118" s="961"/>
      <c r="AZ118" s="866" t="s">
        <v>465</v>
      </c>
      <c r="BA118" s="867"/>
      <c r="BB118" s="867"/>
      <c r="BC118" s="867"/>
      <c r="BD118" s="867"/>
      <c r="BE118" s="867"/>
      <c r="BF118" s="867"/>
      <c r="BG118" s="867"/>
      <c r="BH118" s="867"/>
      <c r="BI118" s="867"/>
      <c r="BJ118" s="867"/>
      <c r="BK118" s="867"/>
      <c r="BL118" s="867"/>
      <c r="BM118" s="867"/>
      <c r="BN118" s="867"/>
      <c r="BO118" s="867"/>
      <c r="BP118" s="868"/>
      <c r="BQ118" s="907" t="s">
        <v>131</v>
      </c>
      <c r="BR118" s="873"/>
      <c r="BS118" s="873"/>
      <c r="BT118" s="873"/>
      <c r="BU118" s="873"/>
      <c r="BV118" s="873" t="s">
        <v>131</v>
      </c>
      <c r="BW118" s="873"/>
      <c r="BX118" s="873"/>
      <c r="BY118" s="873"/>
      <c r="BZ118" s="873"/>
      <c r="CA118" s="873" t="s">
        <v>131</v>
      </c>
      <c r="CB118" s="873"/>
      <c r="CC118" s="873"/>
      <c r="CD118" s="873"/>
      <c r="CE118" s="873"/>
      <c r="CF118" s="903" t="s">
        <v>399</v>
      </c>
      <c r="CG118" s="904"/>
      <c r="CH118" s="904"/>
      <c r="CI118" s="904"/>
      <c r="CJ118" s="904"/>
      <c r="CK118" s="955"/>
      <c r="CL118" s="849"/>
      <c r="CM118" s="845" t="s">
        <v>466</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131</v>
      </c>
      <c r="DH118" s="808"/>
      <c r="DI118" s="808"/>
      <c r="DJ118" s="808"/>
      <c r="DK118" s="809"/>
      <c r="DL118" s="810" t="s">
        <v>131</v>
      </c>
      <c r="DM118" s="808"/>
      <c r="DN118" s="808"/>
      <c r="DO118" s="808"/>
      <c r="DP118" s="809"/>
      <c r="DQ118" s="810" t="s">
        <v>131</v>
      </c>
      <c r="DR118" s="808"/>
      <c r="DS118" s="808"/>
      <c r="DT118" s="808"/>
      <c r="DU118" s="809"/>
      <c r="DV118" s="852" t="s">
        <v>131</v>
      </c>
      <c r="DW118" s="853"/>
      <c r="DX118" s="853"/>
      <c r="DY118" s="853"/>
      <c r="DZ118" s="854"/>
    </row>
    <row r="119" spans="1:130" s="233" customFormat="1" ht="26.25" customHeight="1" x14ac:dyDescent="0.15">
      <c r="A119" s="846" t="s">
        <v>440</v>
      </c>
      <c r="B119" s="847"/>
      <c r="C119" s="888" t="s">
        <v>441</v>
      </c>
      <c r="D119" s="838"/>
      <c r="E119" s="838"/>
      <c r="F119" s="838"/>
      <c r="G119" s="838"/>
      <c r="H119" s="838"/>
      <c r="I119" s="838"/>
      <c r="J119" s="838"/>
      <c r="K119" s="838"/>
      <c r="L119" s="838"/>
      <c r="M119" s="838"/>
      <c r="N119" s="838"/>
      <c r="O119" s="838"/>
      <c r="P119" s="838"/>
      <c r="Q119" s="838"/>
      <c r="R119" s="838"/>
      <c r="S119" s="838"/>
      <c r="T119" s="838"/>
      <c r="U119" s="838"/>
      <c r="V119" s="838"/>
      <c r="W119" s="838"/>
      <c r="X119" s="838"/>
      <c r="Y119" s="838"/>
      <c r="Z119" s="839"/>
      <c r="AA119" s="916" t="s">
        <v>131</v>
      </c>
      <c r="AB119" s="917"/>
      <c r="AC119" s="917"/>
      <c r="AD119" s="917"/>
      <c r="AE119" s="918"/>
      <c r="AF119" s="919" t="s">
        <v>131</v>
      </c>
      <c r="AG119" s="917"/>
      <c r="AH119" s="917"/>
      <c r="AI119" s="917"/>
      <c r="AJ119" s="918"/>
      <c r="AK119" s="919" t="s">
        <v>131</v>
      </c>
      <c r="AL119" s="917"/>
      <c r="AM119" s="917"/>
      <c r="AN119" s="917"/>
      <c r="AO119" s="918"/>
      <c r="AP119" s="920" t="s">
        <v>399</v>
      </c>
      <c r="AQ119" s="921"/>
      <c r="AR119" s="921"/>
      <c r="AS119" s="921"/>
      <c r="AT119" s="922"/>
      <c r="AU119" s="962"/>
      <c r="AV119" s="963"/>
      <c r="AW119" s="963"/>
      <c r="AX119" s="963"/>
      <c r="AY119" s="963"/>
      <c r="AZ119" s="254" t="s">
        <v>194</v>
      </c>
      <c r="BA119" s="254"/>
      <c r="BB119" s="254"/>
      <c r="BC119" s="254"/>
      <c r="BD119" s="254"/>
      <c r="BE119" s="254"/>
      <c r="BF119" s="254"/>
      <c r="BG119" s="254"/>
      <c r="BH119" s="254"/>
      <c r="BI119" s="254"/>
      <c r="BJ119" s="254"/>
      <c r="BK119" s="254"/>
      <c r="BL119" s="254"/>
      <c r="BM119" s="254"/>
      <c r="BN119" s="254"/>
      <c r="BO119" s="905" t="s">
        <v>467</v>
      </c>
      <c r="BP119" s="906"/>
      <c r="BQ119" s="907">
        <v>5437469</v>
      </c>
      <c r="BR119" s="873"/>
      <c r="BS119" s="873"/>
      <c r="BT119" s="873"/>
      <c r="BU119" s="873"/>
      <c r="BV119" s="873">
        <v>4910852</v>
      </c>
      <c r="BW119" s="873"/>
      <c r="BX119" s="873"/>
      <c r="BY119" s="873"/>
      <c r="BZ119" s="873"/>
      <c r="CA119" s="873">
        <v>4795925</v>
      </c>
      <c r="CB119" s="873"/>
      <c r="CC119" s="873"/>
      <c r="CD119" s="873"/>
      <c r="CE119" s="873"/>
      <c r="CF119" s="776"/>
      <c r="CG119" s="777"/>
      <c r="CH119" s="777"/>
      <c r="CI119" s="777"/>
      <c r="CJ119" s="862"/>
      <c r="CK119" s="956"/>
      <c r="CL119" s="851"/>
      <c r="CM119" s="866" t="s">
        <v>468</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131</v>
      </c>
      <c r="DH119" s="792"/>
      <c r="DI119" s="792"/>
      <c r="DJ119" s="792"/>
      <c r="DK119" s="793"/>
      <c r="DL119" s="794" t="s">
        <v>399</v>
      </c>
      <c r="DM119" s="792"/>
      <c r="DN119" s="792"/>
      <c r="DO119" s="792"/>
      <c r="DP119" s="793"/>
      <c r="DQ119" s="794" t="s">
        <v>131</v>
      </c>
      <c r="DR119" s="792"/>
      <c r="DS119" s="792"/>
      <c r="DT119" s="792"/>
      <c r="DU119" s="793"/>
      <c r="DV119" s="876" t="s">
        <v>131</v>
      </c>
      <c r="DW119" s="877"/>
      <c r="DX119" s="877"/>
      <c r="DY119" s="877"/>
      <c r="DZ119" s="878"/>
    </row>
    <row r="120" spans="1:130" s="233" customFormat="1" ht="26.25" customHeight="1" x14ac:dyDescent="0.15">
      <c r="A120" s="848"/>
      <c r="B120" s="849"/>
      <c r="C120" s="845" t="s">
        <v>445</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131</v>
      </c>
      <c r="AB120" s="808"/>
      <c r="AC120" s="808"/>
      <c r="AD120" s="808"/>
      <c r="AE120" s="809"/>
      <c r="AF120" s="810" t="s">
        <v>399</v>
      </c>
      <c r="AG120" s="808"/>
      <c r="AH120" s="808"/>
      <c r="AI120" s="808"/>
      <c r="AJ120" s="809"/>
      <c r="AK120" s="810" t="s">
        <v>399</v>
      </c>
      <c r="AL120" s="808"/>
      <c r="AM120" s="808"/>
      <c r="AN120" s="808"/>
      <c r="AO120" s="809"/>
      <c r="AP120" s="852" t="s">
        <v>131</v>
      </c>
      <c r="AQ120" s="853"/>
      <c r="AR120" s="853"/>
      <c r="AS120" s="853"/>
      <c r="AT120" s="854"/>
      <c r="AU120" s="908" t="s">
        <v>469</v>
      </c>
      <c r="AV120" s="909"/>
      <c r="AW120" s="909"/>
      <c r="AX120" s="909"/>
      <c r="AY120" s="910"/>
      <c r="AZ120" s="888" t="s">
        <v>470</v>
      </c>
      <c r="BA120" s="838"/>
      <c r="BB120" s="838"/>
      <c r="BC120" s="838"/>
      <c r="BD120" s="838"/>
      <c r="BE120" s="838"/>
      <c r="BF120" s="838"/>
      <c r="BG120" s="838"/>
      <c r="BH120" s="838"/>
      <c r="BI120" s="838"/>
      <c r="BJ120" s="838"/>
      <c r="BK120" s="838"/>
      <c r="BL120" s="838"/>
      <c r="BM120" s="838"/>
      <c r="BN120" s="838"/>
      <c r="BO120" s="838"/>
      <c r="BP120" s="839"/>
      <c r="BQ120" s="889">
        <v>3275029</v>
      </c>
      <c r="BR120" s="870"/>
      <c r="BS120" s="870"/>
      <c r="BT120" s="870"/>
      <c r="BU120" s="870"/>
      <c r="BV120" s="870">
        <v>3447017</v>
      </c>
      <c r="BW120" s="870"/>
      <c r="BX120" s="870"/>
      <c r="BY120" s="870"/>
      <c r="BZ120" s="870"/>
      <c r="CA120" s="870">
        <v>3412416</v>
      </c>
      <c r="CB120" s="870"/>
      <c r="CC120" s="870"/>
      <c r="CD120" s="870"/>
      <c r="CE120" s="870"/>
      <c r="CF120" s="894">
        <v>196.2</v>
      </c>
      <c r="CG120" s="895"/>
      <c r="CH120" s="895"/>
      <c r="CI120" s="895"/>
      <c r="CJ120" s="895"/>
      <c r="CK120" s="896" t="s">
        <v>471</v>
      </c>
      <c r="CL120" s="880"/>
      <c r="CM120" s="880"/>
      <c r="CN120" s="880"/>
      <c r="CO120" s="881"/>
      <c r="CP120" s="900" t="s">
        <v>414</v>
      </c>
      <c r="CQ120" s="901"/>
      <c r="CR120" s="901"/>
      <c r="CS120" s="901"/>
      <c r="CT120" s="901"/>
      <c r="CU120" s="901"/>
      <c r="CV120" s="901"/>
      <c r="CW120" s="901"/>
      <c r="CX120" s="901"/>
      <c r="CY120" s="901"/>
      <c r="CZ120" s="901"/>
      <c r="DA120" s="901"/>
      <c r="DB120" s="901"/>
      <c r="DC120" s="901"/>
      <c r="DD120" s="901"/>
      <c r="DE120" s="901"/>
      <c r="DF120" s="902"/>
      <c r="DG120" s="889">
        <v>236280</v>
      </c>
      <c r="DH120" s="870"/>
      <c r="DI120" s="870"/>
      <c r="DJ120" s="870"/>
      <c r="DK120" s="870"/>
      <c r="DL120" s="870">
        <v>246287</v>
      </c>
      <c r="DM120" s="870"/>
      <c r="DN120" s="870"/>
      <c r="DO120" s="870"/>
      <c r="DP120" s="870"/>
      <c r="DQ120" s="870">
        <v>184166</v>
      </c>
      <c r="DR120" s="870"/>
      <c r="DS120" s="870"/>
      <c r="DT120" s="870"/>
      <c r="DU120" s="870"/>
      <c r="DV120" s="871">
        <v>10.6</v>
      </c>
      <c r="DW120" s="871"/>
      <c r="DX120" s="871"/>
      <c r="DY120" s="871"/>
      <c r="DZ120" s="872"/>
    </row>
    <row r="121" spans="1:130" s="233" customFormat="1" ht="26.25" customHeight="1" x14ac:dyDescent="0.15">
      <c r="A121" s="848"/>
      <c r="B121" s="849"/>
      <c r="C121" s="891" t="s">
        <v>472</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131</v>
      </c>
      <c r="AB121" s="808"/>
      <c r="AC121" s="808"/>
      <c r="AD121" s="808"/>
      <c r="AE121" s="809"/>
      <c r="AF121" s="810" t="s">
        <v>131</v>
      </c>
      <c r="AG121" s="808"/>
      <c r="AH121" s="808"/>
      <c r="AI121" s="808"/>
      <c r="AJ121" s="809"/>
      <c r="AK121" s="810" t="s">
        <v>399</v>
      </c>
      <c r="AL121" s="808"/>
      <c r="AM121" s="808"/>
      <c r="AN121" s="808"/>
      <c r="AO121" s="809"/>
      <c r="AP121" s="852" t="s">
        <v>131</v>
      </c>
      <c r="AQ121" s="853"/>
      <c r="AR121" s="853"/>
      <c r="AS121" s="853"/>
      <c r="AT121" s="854"/>
      <c r="AU121" s="911"/>
      <c r="AV121" s="912"/>
      <c r="AW121" s="912"/>
      <c r="AX121" s="912"/>
      <c r="AY121" s="913"/>
      <c r="AZ121" s="845" t="s">
        <v>473</v>
      </c>
      <c r="BA121" s="780"/>
      <c r="BB121" s="780"/>
      <c r="BC121" s="780"/>
      <c r="BD121" s="780"/>
      <c r="BE121" s="780"/>
      <c r="BF121" s="780"/>
      <c r="BG121" s="780"/>
      <c r="BH121" s="780"/>
      <c r="BI121" s="780"/>
      <c r="BJ121" s="780"/>
      <c r="BK121" s="780"/>
      <c r="BL121" s="780"/>
      <c r="BM121" s="780"/>
      <c r="BN121" s="780"/>
      <c r="BO121" s="780"/>
      <c r="BP121" s="781"/>
      <c r="BQ121" s="817">
        <v>280408</v>
      </c>
      <c r="BR121" s="818"/>
      <c r="BS121" s="818"/>
      <c r="BT121" s="818"/>
      <c r="BU121" s="818"/>
      <c r="BV121" s="818">
        <v>203033</v>
      </c>
      <c r="BW121" s="818"/>
      <c r="BX121" s="818"/>
      <c r="BY121" s="818"/>
      <c r="BZ121" s="818"/>
      <c r="CA121" s="818">
        <v>190000</v>
      </c>
      <c r="CB121" s="818"/>
      <c r="CC121" s="818"/>
      <c r="CD121" s="818"/>
      <c r="CE121" s="818"/>
      <c r="CF121" s="903">
        <v>10.9</v>
      </c>
      <c r="CG121" s="904"/>
      <c r="CH121" s="904"/>
      <c r="CI121" s="904"/>
      <c r="CJ121" s="904"/>
      <c r="CK121" s="897"/>
      <c r="CL121" s="883"/>
      <c r="CM121" s="883"/>
      <c r="CN121" s="883"/>
      <c r="CO121" s="884"/>
      <c r="CP121" s="863" t="s">
        <v>416</v>
      </c>
      <c r="CQ121" s="864"/>
      <c r="CR121" s="864"/>
      <c r="CS121" s="864"/>
      <c r="CT121" s="864"/>
      <c r="CU121" s="864"/>
      <c r="CV121" s="864"/>
      <c r="CW121" s="864"/>
      <c r="CX121" s="864"/>
      <c r="CY121" s="864"/>
      <c r="CZ121" s="864"/>
      <c r="DA121" s="864"/>
      <c r="DB121" s="864"/>
      <c r="DC121" s="864"/>
      <c r="DD121" s="864"/>
      <c r="DE121" s="864"/>
      <c r="DF121" s="865"/>
      <c r="DG121" s="817">
        <v>66225</v>
      </c>
      <c r="DH121" s="818"/>
      <c r="DI121" s="818"/>
      <c r="DJ121" s="818"/>
      <c r="DK121" s="818"/>
      <c r="DL121" s="818">
        <v>58519</v>
      </c>
      <c r="DM121" s="818"/>
      <c r="DN121" s="818"/>
      <c r="DO121" s="818"/>
      <c r="DP121" s="818"/>
      <c r="DQ121" s="818">
        <v>51536</v>
      </c>
      <c r="DR121" s="818"/>
      <c r="DS121" s="818"/>
      <c r="DT121" s="818"/>
      <c r="DU121" s="818"/>
      <c r="DV121" s="824">
        <v>3</v>
      </c>
      <c r="DW121" s="824"/>
      <c r="DX121" s="824"/>
      <c r="DY121" s="824"/>
      <c r="DZ121" s="825"/>
    </row>
    <row r="122" spans="1:130" s="233" customFormat="1" ht="26.25" customHeight="1" x14ac:dyDescent="0.15">
      <c r="A122" s="848"/>
      <c r="B122" s="849"/>
      <c r="C122" s="845" t="s">
        <v>455</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131</v>
      </c>
      <c r="AB122" s="808"/>
      <c r="AC122" s="808"/>
      <c r="AD122" s="808"/>
      <c r="AE122" s="809"/>
      <c r="AF122" s="810" t="s">
        <v>399</v>
      </c>
      <c r="AG122" s="808"/>
      <c r="AH122" s="808"/>
      <c r="AI122" s="808"/>
      <c r="AJ122" s="809"/>
      <c r="AK122" s="810" t="s">
        <v>399</v>
      </c>
      <c r="AL122" s="808"/>
      <c r="AM122" s="808"/>
      <c r="AN122" s="808"/>
      <c r="AO122" s="809"/>
      <c r="AP122" s="852" t="s">
        <v>131</v>
      </c>
      <c r="AQ122" s="853"/>
      <c r="AR122" s="853"/>
      <c r="AS122" s="853"/>
      <c r="AT122" s="854"/>
      <c r="AU122" s="911"/>
      <c r="AV122" s="912"/>
      <c r="AW122" s="912"/>
      <c r="AX122" s="912"/>
      <c r="AY122" s="913"/>
      <c r="AZ122" s="866" t="s">
        <v>474</v>
      </c>
      <c r="BA122" s="867"/>
      <c r="BB122" s="867"/>
      <c r="BC122" s="867"/>
      <c r="BD122" s="867"/>
      <c r="BE122" s="867"/>
      <c r="BF122" s="867"/>
      <c r="BG122" s="867"/>
      <c r="BH122" s="867"/>
      <c r="BI122" s="867"/>
      <c r="BJ122" s="867"/>
      <c r="BK122" s="867"/>
      <c r="BL122" s="867"/>
      <c r="BM122" s="867"/>
      <c r="BN122" s="867"/>
      <c r="BO122" s="867"/>
      <c r="BP122" s="868"/>
      <c r="BQ122" s="907">
        <v>3486405</v>
      </c>
      <c r="BR122" s="873"/>
      <c r="BS122" s="873"/>
      <c r="BT122" s="873"/>
      <c r="BU122" s="873"/>
      <c r="BV122" s="873">
        <v>3348424</v>
      </c>
      <c r="BW122" s="873"/>
      <c r="BX122" s="873"/>
      <c r="BY122" s="873"/>
      <c r="BZ122" s="873"/>
      <c r="CA122" s="873">
        <v>3240259</v>
      </c>
      <c r="CB122" s="873"/>
      <c r="CC122" s="873"/>
      <c r="CD122" s="873"/>
      <c r="CE122" s="873"/>
      <c r="CF122" s="874">
        <v>186.3</v>
      </c>
      <c r="CG122" s="875"/>
      <c r="CH122" s="875"/>
      <c r="CI122" s="875"/>
      <c r="CJ122" s="875"/>
      <c r="CK122" s="897"/>
      <c r="CL122" s="883"/>
      <c r="CM122" s="883"/>
      <c r="CN122" s="883"/>
      <c r="CO122" s="884"/>
      <c r="CP122" s="863" t="s">
        <v>411</v>
      </c>
      <c r="CQ122" s="864"/>
      <c r="CR122" s="864"/>
      <c r="CS122" s="864"/>
      <c r="CT122" s="864"/>
      <c r="CU122" s="864"/>
      <c r="CV122" s="864"/>
      <c r="CW122" s="864"/>
      <c r="CX122" s="864"/>
      <c r="CY122" s="864"/>
      <c r="CZ122" s="864"/>
      <c r="DA122" s="864"/>
      <c r="DB122" s="864"/>
      <c r="DC122" s="864"/>
      <c r="DD122" s="864"/>
      <c r="DE122" s="864"/>
      <c r="DF122" s="865"/>
      <c r="DG122" s="817" t="s">
        <v>131</v>
      </c>
      <c r="DH122" s="818"/>
      <c r="DI122" s="818"/>
      <c r="DJ122" s="818"/>
      <c r="DK122" s="818"/>
      <c r="DL122" s="818" t="s">
        <v>131</v>
      </c>
      <c r="DM122" s="818"/>
      <c r="DN122" s="818"/>
      <c r="DO122" s="818"/>
      <c r="DP122" s="818"/>
      <c r="DQ122" s="818" t="s">
        <v>399</v>
      </c>
      <c r="DR122" s="818"/>
      <c r="DS122" s="818"/>
      <c r="DT122" s="818"/>
      <c r="DU122" s="818"/>
      <c r="DV122" s="824" t="s">
        <v>131</v>
      </c>
      <c r="DW122" s="824"/>
      <c r="DX122" s="824"/>
      <c r="DY122" s="824"/>
      <c r="DZ122" s="825"/>
    </row>
    <row r="123" spans="1:130" s="233" customFormat="1" ht="26.25" customHeight="1" x14ac:dyDescent="0.15">
      <c r="A123" s="848"/>
      <c r="B123" s="849"/>
      <c r="C123" s="845" t="s">
        <v>461</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399</v>
      </c>
      <c r="AB123" s="808"/>
      <c r="AC123" s="808"/>
      <c r="AD123" s="808"/>
      <c r="AE123" s="809"/>
      <c r="AF123" s="810" t="s">
        <v>399</v>
      </c>
      <c r="AG123" s="808"/>
      <c r="AH123" s="808"/>
      <c r="AI123" s="808"/>
      <c r="AJ123" s="809"/>
      <c r="AK123" s="810" t="s">
        <v>399</v>
      </c>
      <c r="AL123" s="808"/>
      <c r="AM123" s="808"/>
      <c r="AN123" s="808"/>
      <c r="AO123" s="809"/>
      <c r="AP123" s="852" t="s">
        <v>131</v>
      </c>
      <c r="AQ123" s="853"/>
      <c r="AR123" s="853"/>
      <c r="AS123" s="853"/>
      <c r="AT123" s="854"/>
      <c r="AU123" s="914"/>
      <c r="AV123" s="915"/>
      <c r="AW123" s="915"/>
      <c r="AX123" s="915"/>
      <c r="AY123" s="915"/>
      <c r="AZ123" s="254" t="s">
        <v>194</v>
      </c>
      <c r="BA123" s="254"/>
      <c r="BB123" s="254"/>
      <c r="BC123" s="254"/>
      <c r="BD123" s="254"/>
      <c r="BE123" s="254"/>
      <c r="BF123" s="254"/>
      <c r="BG123" s="254"/>
      <c r="BH123" s="254"/>
      <c r="BI123" s="254"/>
      <c r="BJ123" s="254"/>
      <c r="BK123" s="254"/>
      <c r="BL123" s="254"/>
      <c r="BM123" s="254"/>
      <c r="BN123" s="254"/>
      <c r="BO123" s="905" t="s">
        <v>475</v>
      </c>
      <c r="BP123" s="906"/>
      <c r="BQ123" s="860">
        <v>7041842</v>
      </c>
      <c r="BR123" s="861"/>
      <c r="BS123" s="861"/>
      <c r="BT123" s="861"/>
      <c r="BU123" s="861"/>
      <c r="BV123" s="861">
        <v>6998474</v>
      </c>
      <c r="BW123" s="861"/>
      <c r="BX123" s="861"/>
      <c r="BY123" s="861"/>
      <c r="BZ123" s="861"/>
      <c r="CA123" s="861">
        <v>6842675</v>
      </c>
      <c r="CB123" s="861"/>
      <c r="CC123" s="861"/>
      <c r="CD123" s="861"/>
      <c r="CE123" s="861"/>
      <c r="CF123" s="776"/>
      <c r="CG123" s="777"/>
      <c r="CH123" s="777"/>
      <c r="CI123" s="777"/>
      <c r="CJ123" s="862"/>
      <c r="CK123" s="897"/>
      <c r="CL123" s="883"/>
      <c r="CM123" s="883"/>
      <c r="CN123" s="883"/>
      <c r="CO123" s="884"/>
      <c r="CP123" s="863" t="s">
        <v>476</v>
      </c>
      <c r="CQ123" s="864"/>
      <c r="CR123" s="864"/>
      <c r="CS123" s="864"/>
      <c r="CT123" s="864"/>
      <c r="CU123" s="864"/>
      <c r="CV123" s="864"/>
      <c r="CW123" s="864"/>
      <c r="CX123" s="864"/>
      <c r="CY123" s="864"/>
      <c r="CZ123" s="864"/>
      <c r="DA123" s="864"/>
      <c r="DB123" s="864"/>
      <c r="DC123" s="864"/>
      <c r="DD123" s="864"/>
      <c r="DE123" s="864"/>
      <c r="DF123" s="865"/>
      <c r="DG123" s="807" t="s">
        <v>131</v>
      </c>
      <c r="DH123" s="808"/>
      <c r="DI123" s="808"/>
      <c r="DJ123" s="808"/>
      <c r="DK123" s="809"/>
      <c r="DL123" s="810" t="s">
        <v>131</v>
      </c>
      <c r="DM123" s="808"/>
      <c r="DN123" s="808"/>
      <c r="DO123" s="808"/>
      <c r="DP123" s="809"/>
      <c r="DQ123" s="810" t="s">
        <v>399</v>
      </c>
      <c r="DR123" s="808"/>
      <c r="DS123" s="808"/>
      <c r="DT123" s="808"/>
      <c r="DU123" s="809"/>
      <c r="DV123" s="852" t="s">
        <v>131</v>
      </c>
      <c r="DW123" s="853"/>
      <c r="DX123" s="853"/>
      <c r="DY123" s="853"/>
      <c r="DZ123" s="854"/>
    </row>
    <row r="124" spans="1:130" s="233" customFormat="1" ht="26.25" customHeight="1" thickBot="1" x14ac:dyDescent="0.2">
      <c r="A124" s="848"/>
      <c r="B124" s="849"/>
      <c r="C124" s="845" t="s">
        <v>464</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131</v>
      </c>
      <c r="AB124" s="808"/>
      <c r="AC124" s="808"/>
      <c r="AD124" s="808"/>
      <c r="AE124" s="809"/>
      <c r="AF124" s="810" t="s">
        <v>131</v>
      </c>
      <c r="AG124" s="808"/>
      <c r="AH124" s="808"/>
      <c r="AI124" s="808"/>
      <c r="AJ124" s="809"/>
      <c r="AK124" s="810" t="s">
        <v>131</v>
      </c>
      <c r="AL124" s="808"/>
      <c r="AM124" s="808"/>
      <c r="AN124" s="808"/>
      <c r="AO124" s="809"/>
      <c r="AP124" s="852" t="s">
        <v>131</v>
      </c>
      <c r="AQ124" s="853"/>
      <c r="AR124" s="853"/>
      <c r="AS124" s="853"/>
      <c r="AT124" s="854"/>
      <c r="AU124" s="855" t="s">
        <v>477</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131</v>
      </c>
      <c r="BR124" s="859"/>
      <c r="BS124" s="859"/>
      <c r="BT124" s="859"/>
      <c r="BU124" s="859"/>
      <c r="BV124" s="859" t="s">
        <v>131</v>
      </c>
      <c r="BW124" s="859"/>
      <c r="BX124" s="859"/>
      <c r="BY124" s="859"/>
      <c r="BZ124" s="859"/>
      <c r="CA124" s="859" t="s">
        <v>131</v>
      </c>
      <c r="CB124" s="859"/>
      <c r="CC124" s="859"/>
      <c r="CD124" s="859"/>
      <c r="CE124" s="859"/>
      <c r="CF124" s="754"/>
      <c r="CG124" s="755"/>
      <c r="CH124" s="755"/>
      <c r="CI124" s="755"/>
      <c r="CJ124" s="890"/>
      <c r="CK124" s="898"/>
      <c r="CL124" s="898"/>
      <c r="CM124" s="898"/>
      <c r="CN124" s="898"/>
      <c r="CO124" s="899"/>
      <c r="CP124" s="863" t="s">
        <v>478</v>
      </c>
      <c r="CQ124" s="864"/>
      <c r="CR124" s="864"/>
      <c r="CS124" s="864"/>
      <c r="CT124" s="864"/>
      <c r="CU124" s="864"/>
      <c r="CV124" s="864"/>
      <c r="CW124" s="864"/>
      <c r="CX124" s="864"/>
      <c r="CY124" s="864"/>
      <c r="CZ124" s="864"/>
      <c r="DA124" s="864"/>
      <c r="DB124" s="864"/>
      <c r="DC124" s="864"/>
      <c r="DD124" s="864"/>
      <c r="DE124" s="864"/>
      <c r="DF124" s="865"/>
      <c r="DG124" s="791" t="s">
        <v>131</v>
      </c>
      <c r="DH124" s="792"/>
      <c r="DI124" s="792"/>
      <c r="DJ124" s="792"/>
      <c r="DK124" s="793"/>
      <c r="DL124" s="794" t="s">
        <v>399</v>
      </c>
      <c r="DM124" s="792"/>
      <c r="DN124" s="792"/>
      <c r="DO124" s="792"/>
      <c r="DP124" s="793"/>
      <c r="DQ124" s="794" t="s">
        <v>131</v>
      </c>
      <c r="DR124" s="792"/>
      <c r="DS124" s="792"/>
      <c r="DT124" s="792"/>
      <c r="DU124" s="793"/>
      <c r="DV124" s="876" t="s">
        <v>131</v>
      </c>
      <c r="DW124" s="877"/>
      <c r="DX124" s="877"/>
      <c r="DY124" s="877"/>
      <c r="DZ124" s="878"/>
    </row>
    <row r="125" spans="1:130" s="233" customFormat="1" ht="26.25" customHeight="1" x14ac:dyDescent="0.15">
      <c r="A125" s="848"/>
      <c r="B125" s="849"/>
      <c r="C125" s="845" t="s">
        <v>466</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131</v>
      </c>
      <c r="AB125" s="808"/>
      <c r="AC125" s="808"/>
      <c r="AD125" s="808"/>
      <c r="AE125" s="809"/>
      <c r="AF125" s="810" t="s">
        <v>131</v>
      </c>
      <c r="AG125" s="808"/>
      <c r="AH125" s="808"/>
      <c r="AI125" s="808"/>
      <c r="AJ125" s="809"/>
      <c r="AK125" s="810" t="s">
        <v>131</v>
      </c>
      <c r="AL125" s="808"/>
      <c r="AM125" s="808"/>
      <c r="AN125" s="808"/>
      <c r="AO125" s="809"/>
      <c r="AP125" s="852" t="s">
        <v>131</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479</v>
      </c>
      <c r="CL125" s="880"/>
      <c r="CM125" s="880"/>
      <c r="CN125" s="880"/>
      <c r="CO125" s="881"/>
      <c r="CP125" s="888" t="s">
        <v>480</v>
      </c>
      <c r="CQ125" s="838"/>
      <c r="CR125" s="838"/>
      <c r="CS125" s="838"/>
      <c r="CT125" s="838"/>
      <c r="CU125" s="838"/>
      <c r="CV125" s="838"/>
      <c r="CW125" s="838"/>
      <c r="CX125" s="838"/>
      <c r="CY125" s="838"/>
      <c r="CZ125" s="838"/>
      <c r="DA125" s="838"/>
      <c r="DB125" s="838"/>
      <c r="DC125" s="838"/>
      <c r="DD125" s="838"/>
      <c r="DE125" s="838"/>
      <c r="DF125" s="839"/>
      <c r="DG125" s="889" t="s">
        <v>131</v>
      </c>
      <c r="DH125" s="870"/>
      <c r="DI125" s="870"/>
      <c r="DJ125" s="870"/>
      <c r="DK125" s="870"/>
      <c r="DL125" s="870" t="s">
        <v>131</v>
      </c>
      <c r="DM125" s="870"/>
      <c r="DN125" s="870"/>
      <c r="DO125" s="870"/>
      <c r="DP125" s="870"/>
      <c r="DQ125" s="870" t="s">
        <v>131</v>
      </c>
      <c r="DR125" s="870"/>
      <c r="DS125" s="870"/>
      <c r="DT125" s="870"/>
      <c r="DU125" s="870"/>
      <c r="DV125" s="871" t="s">
        <v>131</v>
      </c>
      <c r="DW125" s="871"/>
      <c r="DX125" s="871"/>
      <c r="DY125" s="871"/>
      <c r="DZ125" s="872"/>
    </row>
    <row r="126" spans="1:130" s="233" customFormat="1" ht="26.25" customHeight="1" thickBot="1" x14ac:dyDescent="0.2">
      <c r="A126" s="848"/>
      <c r="B126" s="849"/>
      <c r="C126" s="845" t="s">
        <v>468</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131</v>
      </c>
      <c r="AB126" s="808"/>
      <c r="AC126" s="808"/>
      <c r="AD126" s="808"/>
      <c r="AE126" s="809"/>
      <c r="AF126" s="810" t="s">
        <v>131</v>
      </c>
      <c r="AG126" s="808"/>
      <c r="AH126" s="808"/>
      <c r="AI126" s="808"/>
      <c r="AJ126" s="809"/>
      <c r="AK126" s="810" t="s">
        <v>399</v>
      </c>
      <c r="AL126" s="808"/>
      <c r="AM126" s="808"/>
      <c r="AN126" s="808"/>
      <c r="AO126" s="809"/>
      <c r="AP126" s="852" t="s">
        <v>131</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5" t="s">
        <v>481</v>
      </c>
      <c r="CQ126" s="780"/>
      <c r="CR126" s="780"/>
      <c r="CS126" s="780"/>
      <c r="CT126" s="780"/>
      <c r="CU126" s="780"/>
      <c r="CV126" s="780"/>
      <c r="CW126" s="780"/>
      <c r="CX126" s="780"/>
      <c r="CY126" s="780"/>
      <c r="CZ126" s="780"/>
      <c r="DA126" s="780"/>
      <c r="DB126" s="780"/>
      <c r="DC126" s="780"/>
      <c r="DD126" s="780"/>
      <c r="DE126" s="780"/>
      <c r="DF126" s="781"/>
      <c r="DG126" s="817" t="s">
        <v>131</v>
      </c>
      <c r="DH126" s="818"/>
      <c r="DI126" s="818"/>
      <c r="DJ126" s="818"/>
      <c r="DK126" s="818"/>
      <c r="DL126" s="818" t="s">
        <v>131</v>
      </c>
      <c r="DM126" s="818"/>
      <c r="DN126" s="818"/>
      <c r="DO126" s="818"/>
      <c r="DP126" s="818"/>
      <c r="DQ126" s="818" t="s">
        <v>131</v>
      </c>
      <c r="DR126" s="818"/>
      <c r="DS126" s="818"/>
      <c r="DT126" s="818"/>
      <c r="DU126" s="818"/>
      <c r="DV126" s="824" t="s">
        <v>131</v>
      </c>
      <c r="DW126" s="824"/>
      <c r="DX126" s="824"/>
      <c r="DY126" s="824"/>
      <c r="DZ126" s="825"/>
    </row>
    <row r="127" spans="1:130" s="233" customFormat="1" ht="26.25" customHeight="1" x14ac:dyDescent="0.15">
      <c r="A127" s="850"/>
      <c r="B127" s="851"/>
      <c r="C127" s="866" t="s">
        <v>482</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131</v>
      </c>
      <c r="AB127" s="808"/>
      <c r="AC127" s="808"/>
      <c r="AD127" s="808"/>
      <c r="AE127" s="809"/>
      <c r="AF127" s="810" t="s">
        <v>131</v>
      </c>
      <c r="AG127" s="808"/>
      <c r="AH127" s="808"/>
      <c r="AI127" s="808"/>
      <c r="AJ127" s="809"/>
      <c r="AK127" s="810" t="s">
        <v>131</v>
      </c>
      <c r="AL127" s="808"/>
      <c r="AM127" s="808"/>
      <c r="AN127" s="808"/>
      <c r="AO127" s="809"/>
      <c r="AP127" s="852" t="s">
        <v>131</v>
      </c>
      <c r="AQ127" s="853"/>
      <c r="AR127" s="853"/>
      <c r="AS127" s="853"/>
      <c r="AT127" s="854"/>
      <c r="AU127" s="235"/>
      <c r="AV127" s="235"/>
      <c r="AW127" s="235"/>
      <c r="AX127" s="869" t="s">
        <v>483</v>
      </c>
      <c r="AY127" s="842"/>
      <c r="AZ127" s="842"/>
      <c r="BA127" s="842"/>
      <c r="BB127" s="842"/>
      <c r="BC127" s="842"/>
      <c r="BD127" s="842"/>
      <c r="BE127" s="843"/>
      <c r="BF127" s="841" t="s">
        <v>484</v>
      </c>
      <c r="BG127" s="842"/>
      <c r="BH127" s="842"/>
      <c r="BI127" s="842"/>
      <c r="BJ127" s="842"/>
      <c r="BK127" s="842"/>
      <c r="BL127" s="843"/>
      <c r="BM127" s="841" t="s">
        <v>485</v>
      </c>
      <c r="BN127" s="842"/>
      <c r="BO127" s="842"/>
      <c r="BP127" s="842"/>
      <c r="BQ127" s="842"/>
      <c r="BR127" s="842"/>
      <c r="BS127" s="843"/>
      <c r="BT127" s="841" t="s">
        <v>486</v>
      </c>
      <c r="BU127" s="842"/>
      <c r="BV127" s="842"/>
      <c r="BW127" s="842"/>
      <c r="BX127" s="842"/>
      <c r="BY127" s="842"/>
      <c r="BZ127" s="844"/>
      <c r="CA127" s="235"/>
      <c r="CB127" s="235"/>
      <c r="CC127" s="235"/>
      <c r="CD127" s="258"/>
      <c r="CE127" s="258"/>
      <c r="CF127" s="258"/>
      <c r="CG127" s="235"/>
      <c r="CH127" s="235"/>
      <c r="CI127" s="235"/>
      <c r="CJ127" s="257"/>
      <c r="CK127" s="882"/>
      <c r="CL127" s="883"/>
      <c r="CM127" s="883"/>
      <c r="CN127" s="883"/>
      <c r="CO127" s="884"/>
      <c r="CP127" s="845" t="s">
        <v>487</v>
      </c>
      <c r="CQ127" s="780"/>
      <c r="CR127" s="780"/>
      <c r="CS127" s="780"/>
      <c r="CT127" s="780"/>
      <c r="CU127" s="780"/>
      <c r="CV127" s="780"/>
      <c r="CW127" s="780"/>
      <c r="CX127" s="780"/>
      <c r="CY127" s="780"/>
      <c r="CZ127" s="780"/>
      <c r="DA127" s="780"/>
      <c r="DB127" s="780"/>
      <c r="DC127" s="780"/>
      <c r="DD127" s="780"/>
      <c r="DE127" s="780"/>
      <c r="DF127" s="781"/>
      <c r="DG127" s="817" t="s">
        <v>131</v>
      </c>
      <c r="DH127" s="818"/>
      <c r="DI127" s="818"/>
      <c r="DJ127" s="818"/>
      <c r="DK127" s="818"/>
      <c r="DL127" s="818" t="s">
        <v>131</v>
      </c>
      <c r="DM127" s="818"/>
      <c r="DN127" s="818"/>
      <c r="DO127" s="818"/>
      <c r="DP127" s="818"/>
      <c r="DQ127" s="818" t="s">
        <v>399</v>
      </c>
      <c r="DR127" s="818"/>
      <c r="DS127" s="818"/>
      <c r="DT127" s="818"/>
      <c r="DU127" s="818"/>
      <c r="DV127" s="824" t="s">
        <v>131</v>
      </c>
      <c r="DW127" s="824"/>
      <c r="DX127" s="824"/>
      <c r="DY127" s="824"/>
      <c r="DZ127" s="825"/>
    </row>
    <row r="128" spans="1:130" s="233" customFormat="1" ht="26.25" customHeight="1" thickBot="1" x14ac:dyDescent="0.2">
      <c r="A128" s="826" t="s">
        <v>488</v>
      </c>
      <c r="B128" s="827"/>
      <c r="C128" s="827"/>
      <c r="D128" s="827"/>
      <c r="E128" s="827"/>
      <c r="F128" s="827"/>
      <c r="G128" s="827"/>
      <c r="H128" s="827"/>
      <c r="I128" s="827"/>
      <c r="J128" s="827"/>
      <c r="K128" s="827"/>
      <c r="L128" s="827"/>
      <c r="M128" s="827"/>
      <c r="N128" s="827"/>
      <c r="O128" s="827"/>
      <c r="P128" s="827"/>
      <c r="Q128" s="827"/>
      <c r="R128" s="827"/>
      <c r="S128" s="827"/>
      <c r="T128" s="827"/>
      <c r="U128" s="827"/>
      <c r="V128" s="827"/>
      <c r="W128" s="828" t="s">
        <v>489</v>
      </c>
      <c r="X128" s="828"/>
      <c r="Y128" s="828"/>
      <c r="Z128" s="829"/>
      <c r="AA128" s="830">
        <v>29986</v>
      </c>
      <c r="AB128" s="831"/>
      <c r="AC128" s="831"/>
      <c r="AD128" s="831"/>
      <c r="AE128" s="832"/>
      <c r="AF128" s="833">
        <v>24197</v>
      </c>
      <c r="AG128" s="831"/>
      <c r="AH128" s="831"/>
      <c r="AI128" s="831"/>
      <c r="AJ128" s="832"/>
      <c r="AK128" s="833">
        <v>24197</v>
      </c>
      <c r="AL128" s="831"/>
      <c r="AM128" s="831"/>
      <c r="AN128" s="831"/>
      <c r="AO128" s="832"/>
      <c r="AP128" s="834"/>
      <c r="AQ128" s="835"/>
      <c r="AR128" s="835"/>
      <c r="AS128" s="835"/>
      <c r="AT128" s="836"/>
      <c r="AU128" s="235"/>
      <c r="AV128" s="235"/>
      <c r="AW128" s="235"/>
      <c r="AX128" s="837" t="s">
        <v>490</v>
      </c>
      <c r="AY128" s="838"/>
      <c r="AZ128" s="838"/>
      <c r="BA128" s="838"/>
      <c r="BB128" s="838"/>
      <c r="BC128" s="838"/>
      <c r="BD128" s="838"/>
      <c r="BE128" s="839"/>
      <c r="BF128" s="814" t="s">
        <v>131</v>
      </c>
      <c r="BG128" s="815"/>
      <c r="BH128" s="815"/>
      <c r="BI128" s="815"/>
      <c r="BJ128" s="815"/>
      <c r="BK128" s="815"/>
      <c r="BL128" s="840"/>
      <c r="BM128" s="814">
        <v>15</v>
      </c>
      <c r="BN128" s="815"/>
      <c r="BO128" s="815"/>
      <c r="BP128" s="815"/>
      <c r="BQ128" s="815"/>
      <c r="BR128" s="815"/>
      <c r="BS128" s="840"/>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9" t="s">
        <v>491</v>
      </c>
      <c r="CQ128" s="758"/>
      <c r="CR128" s="758"/>
      <c r="CS128" s="758"/>
      <c r="CT128" s="758"/>
      <c r="CU128" s="758"/>
      <c r="CV128" s="758"/>
      <c r="CW128" s="758"/>
      <c r="CX128" s="758"/>
      <c r="CY128" s="758"/>
      <c r="CZ128" s="758"/>
      <c r="DA128" s="758"/>
      <c r="DB128" s="758"/>
      <c r="DC128" s="758"/>
      <c r="DD128" s="758"/>
      <c r="DE128" s="758"/>
      <c r="DF128" s="759"/>
      <c r="DG128" s="820" t="s">
        <v>131</v>
      </c>
      <c r="DH128" s="821"/>
      <c r="DI128" s="821"/>
      <c r="DJ128" s="821"/>
      <c r="DK128" s="821"/>
      <c r="DL128" s="821" t="s">
        <v>131</v>
      </c>
      <c r="DM128" s="821"/>
      <c r="DN128" s="821"/>
      <c r="DO128" s="821"/>
      <c r="DP128" s="821"/>
      <c r="DQ128" s="821" t="s">
        <v>399</v>
      </c>
      <c r="DR128" s="821"/>
      <c r="DS128" s="821"/>
      <c r="DT128" s="821"/>
      <c r="DU128" s="821"/>
      <c r="DV128" s="822" t="s">
        <v>131</v>
      </c>
      <c r="DW128" s="822"/>
      <c r="DX128" s="822"/>
      <c r="DY128" s="822"/>
      <c r="DZ128" s="823"/>
    </row>
    <row r="129" spans="1:131" s="233" customFormat="1" ht="26.25" customHeight="1" x14ac:dyDescent="0.15">
      <c r="A129" s="802" t="s">
        <v>109</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492</v>
      </c>
      <c r="X129" s="805"/>
      <c r="Y129" s="805"/>
      <c r="Z129" s="806"/>
      <c r="AA129" s="807">
        <v>1902908</v>
      </c>
      <c r="AB129" s="808"/>
      <c r="AC129" s="808"/>
      <c r="AD129" s="808"/>
      <c r="AE129" s="809"/>
      <c r="AF129" s="810">
        <v>2041235</v>
      </c>
      <c r="AG129" s="808"/>
      <c r="AH129" s="808"/>
      <c r="AI129" s="808"/>
      <c r="AJ129" s="809"/>
      <c r="AK129" s="810">
        <v>2102917</v>
      </c>
      <c r="AL129" s="808"/>
      <c r="AM129" s="808"/>
      <c r="AN129" s="808"/>
      <c r="AO129" s="809"/>
      <c r="AP129" s="811"/>
      <c r="AQ129" s="812"/>
      <c r="AR129" s="812"/>
      <c r="AS129" s="812"/>
      <c r="AT129" s="813"/>
      <c r="AU129" s="236"/>
      <c r="AV129" s="236"/>
      <c r="AW129" s="236"/>
      <c r="AX129" s="779" t="s">
        <v>493</v>
      </c>
      <c r="AY129" s="780"/>
      <c r="AZ129" s="780"/>
      <c r="BA129" s="780"/>
      <c r="BB129" s="780"/>
      <c r="BC129" s="780"/>
      <c r="BD129" s="780"/>
      <c r="BE129" s="781"/>
      <c r="BF129" s="798" t="s">
        <v>131</v>
      </c>
      <c r="BG129" s="799"/>
      <c r="BH129" s="799"/>
      <c r="BI129" s="799"/>
      <c r="BJ129" s="799"/>
      <c r="BK129" s="799"/>
      <c r="BL129" s="800"/>
      <c r="BM129" s="798">
        <v>20</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2" t="s">
        <v>494</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495</v>
      </c>
      <c r="X130" s="805"/>
      <c r="Y130" s="805"/>
      <c r="Z130" s="806"/>
      <c r="AA130" s="807">
        <v>296771</v>
      </c>
      <c r="AB130" s="808"/>
      <c r="AC130" s="808"/>
      <c r="AD130" s="808"/>
      <c r="AE130" s="809"/>
      <c r="AF130" s="810">
        <v>369063</v>
      </c>
      <c r="AG130" s="808"/>
      <c r="AH130" s="808"/>
      <c r="AI130" s="808"/>
      <c r="AJ130" s="809"/>
      <c r="AK130" s="810">
        <v>364084</v>
      </c>
      <c r="AL130" s="808"/>
      <c r="AM130" s="808"/>
      <c r="AN130" s="808"/>
      <c r="AO130" s="809"/>
      <c r="AP130" s="811"/>
      <c r="AQ130" s="812"/>
      <c r="AR130" s="812"/>
      <c r="AS130" s="812"/>
      <c r="AT130" s="813"/>
      <c r="AU130" s="236"/>
      <c r="AV130" s="236"/>
      <c r="AW130" s="236"/>
      <c r="AX130" s="779" t="s">
        <v>496</v>
      </c>
      <c r="AY130" s="780"/>
      <c r="AZ130" s="780"/>
      <c r="BA130" s="780"/>
      <c r="BB130" s="780"/>
      <c r="BC130" s="780"/>
      <c r="BD130" s="780"/>
      <c r="BE130" s="781"/>
      <c r="BF130" s="782">
        <v>8.6</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497</v>
      </c>
      <c r="X131" s="789"/>
      <c r="Y131" s="789"/>
      <c r="Z131" s="790"/>
      <c r="AA131" s="791">
        <v>1606137</v>
      </c>
      <c r="AB131" s="792"/>
      <c r="AC131" s="792"/>
      <c r="AD131" s="792"/>
      <c r="AE131" s="793"/>
      <c r="AF131" s="794">
        <v>1672172</v>
      </c>
      <c r="AG131" s="792"/>
      <c r="AH131" s="792"/>
      <c r="AI131" s="792"/>
      <c r="AJ131" s="793"/>
      <c r="AK131" s="794">
        <v>1738833</v>
      </c>
      <c r="AL131" s="792"/>
      <c r="AM131" s="792"/>
      <c r="AN131" s="792"/>
      <c r="AO131" s="793"/>
      <c r="AP131" s="795"/>
      <c r="AQ131" s="796"/>
      <c r="AR131" s="796"/>
      <c r="AS131" s="796"/>
      <c r="AT131" s="797"/>
      <c r="AU131" s="236"/>
      <c r="AV131" s="236"/>
      <c r="AW131" s="236"/>
      <c r="AX131" s="757" t="s">
        <v>498</v>
      </c>
      <c r="AY131" s="758"/>
      <c r="AZ131" s="758"/>
      <c r="BA131" s="758"/>
      <c r="BB131" s="758"/>
      <c r="BC131" s="758"/>
      <c r="BD131" s="758"/>
      <c r="BE131" s="759"/>
      <c r="BF131" s="760" t="s">
        <v>131</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6" t="s">
        <v>499</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500</v>
      </c>
      <c r="W132" s="770"/>
      <c r="X132" s="770"/>
      <c r="Y132" s="770"/>
      <c r="Z132" s="771"/>
      <c r="AA132" s="772">
        <v>7.9442164650000002</v>
      </c>
      <c r="AB132" s="773"/>
      <c r="AC132" s="773"/>
      <c r="AD132" s="773"/>
      <c r="AE132" s="774"/>
      <c r="AF132" s="775">
        <v>9.3943685220000006</v>
      </c>
      <c r="AG132" s="773"/>
      <c r="AH132" s="773"/>
      <c r="AI132" s="773"/>
      <c r="AJ132" s="774"/>
      <c r="AK132" s="775">
        <v>8.5176092239999992</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501</v>
      </c>
      <c r="W133" s="749"/>
      <c r="X133" s="749"/>
      <c r="Y133" s="749"/>
      <c r="Z133" s="750"/>
      <c r="AA133" s="751">
        <v>7.2</v>
      </c>
      <c r="AB133" s="752"/>
      <c r="AC133" s="752"/>
      <c r="AD133" s="752"/>
      <c r="AE133" s="753"/>
      <c r="AF133" s="751">
        <v>8.3000000000000007</v>
      </c>
      <c r="AG133" s="752"/>
      <c r="AH133" s="752"/>
      <c r="AI133" s="752"/>
      <c r="AJ133" s="753"/>
      <c r="AK133" s="751">
        <v>8.6</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hyLgaA6+SkzEAT1jmls4ZsRGBYd9z8xizV5i20NvRX2Zu2fd9zJs4iVpCA4u9DM5B8hJDyUTOyzA6W0gXtWbzA==" saltValue="IQ2kl6GPXxoFPBX5s3FYG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DQ105"/>
  <sheetViews>
    <sheetView showGridLines="0" view="pageBreakPreview" zoomScale="70" zoomScaleNormal="85" zoomScaleSheetLayoutView="70" workbookViewId="0">
      <selection activeCell="DD51" sqref="DD51"/>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502</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PVg/sEIe4Q363eCcQjKW8Xtj4zT8HcmaOWttFXfMhMHBG8NWw/40UmnsbNKdsATS+A2K6JvtaQthas+YbjCy2A==" saltValue="I6FXtL1qf7js42Qgjnn6kA=="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DL89"/>
  <sheetViews>
    <sheetView showGridLines="0" zoomScale="60" zoomScaleNormal="6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yN4ErmoNe1tt6bQYhB+TeSOr4vCY/8wd3G4Kt/x8xGvjAkxvqDuBF6/qjQ+vEAiANL7b0d9Q6G7q8Ohg5Vixg==" saltValue="aHITioWouRaEGsARSO+61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503</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504</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505</v>
      </c>
      <c r="AP7" s="275"/>
      <c r="AQ7" s="276" t="s">
        <v>506</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507</v>
      </c>
      <c r="AQ8" s="282" t="s">
        <v>508</v>
      </c>
      <c r="AR8" s="283" t="s">
        <v>509</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510</v>
      </c>
      <c r="AL9" s="1159"/>
      <c r="AM9" s="1159"/>
      <c r="AN9" s="1160"/>
      <c r="AO9" s="284">
        <v>807046</v>
      </c>
      <c r="AP9" s="284">
        <v>264692</v>
      </c>
      <c r="AQ9" s="285">
        <v>231388</v>
      </c>
      <c r="AR9" s="286">
        <v>14.4</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511</v>
      </c>
      <c r="AL10" s="1159"/>
      <c r="AM10" s="1159"/>
      <c r="AN10" s="1160"/>
      <c r="AO10" s="287">
        <v>125304</v>
      </c>
      <c r="AP10" s="287">
        <v>41097</v>
      </c>
      <c r="AQ10" s="288">
        <v>33497</v>
      </c>
      <c r="AR10" s="289">
        <v>22.7</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512</v>
      </c>
      <c r="AL11" s="1159"/>
      <c r="AM11" s="1159"/>
      <c r="AN11" s="1160"/>
      <c r="AO11" s="287" t="s">
        <v>513</v>
      </c>
      <c r="AP11" s="287" t="s">
        <v>513</v>
      </c>
      <c r="AQ11" s="288">
        <v>3588</v>
      </c>
      <c r="AR11" s="289" t="s">
        <v>513</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514</v>
      </c>
      <c r="AL12" s="1159"/>
      <c r="AM12" s="1159"/>
      <c r="AN12" s="1160"/>
      <c r="AO12" s="287" t="s">
        <v>513</v>
      </c>
      <c r="AP12" s="287" t="s">
        <v>513</v>
      </c>
      <c r="AQ12" s="288" t="s">
        <v>513</v>
      </c>
      <c r="AR12" s="289" t="s">
        <v>513</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515</v>
      </c>
      <c r="AL13" s="1159"/>
      <c r="AM13" s="1159"/>
      <c r="AN13" s="1160"/>
      <c r="AO13" s="287" t="s">
        <v>513</v>
      </c>
      <c r="AP13" s="287" t="s">
        <v>513</v>
      </c>
      <c r="AQ13" s="288">
        <v>10932</v>
      </c>
      <c r="AR13" s="289" t="s">
        <v>513</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516</v>
      </c>
      <c r="AL14" s="1159"/>
      <c r="AM14" s="1159"/>
      <c r="AN14" s="1160"/>
      <c r="AO14" s="287" t="s">
        <v>513</v>
      </c>
      <c r="AP14" s="287" t="s">
        <v>513</v>
      </c>
      <c r="AQ14" s="288">
        <v>4261</v>
      </c>
      <c r="AR14" s="289" t="s">
        <v>513</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517</v>
      </c>
      <c r="AL15" s="1162"/>
      <c r="AM15" s="1162"/>
      <c r="AN15" s="1163"/>
      <c r="AO15" s="287">
        <v>-58683</v>
      </c>
      <c r="AP15" s="287">
        <v>-19247</v>
      </c>
      <c r="AQ15" s="288">
        <v>-17972</v>
      </c>
      <c r="AR15" s="289">
        <v>7.1</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194</v>
      </c>
      <c r="AL16" s="1162"/>
      <c r="AM16" s="1162"/>
      <c r="AN16" s="1163"/>
      <c r="AO16" s="287">
        <v>873667</v>
      </c>
      <c r="AP16" s="287">
        <v>286542</v>
      </c>
      <c r="AQ16" s="288">
        <v>265695</v>
      </c>
      <c r="AR16" s="289">
        <v>7.8</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518</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519</v>
      </c>
      <c r="AP20" s="296" t="s">
        <v>520</v>
      </c>
      <c r="AQ20" s="297" t="s">
        <v>521</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522</v>
      </c>
      <c r="AL21" s="1165"/>
      <c r="AM21" s="1165"/>
      <c r="AN21" s="1166"/>
      <c r="AO21" s="300">
        <v>25.25</v>
      </c>
      <c r="AP21" s="301">
        <v>23.14</v>
      </c>
      <c r="AQ21" s="302">
        <v>2.11</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523</v>
      </c>
      <c r="AL22" s="1165"/>
      <c r="AM22" s="1165"/>
      <c r="AN22" s="1166"/>
      <c r="AO22" s="305">
        <v>96.4</v>
      </c>
      <c r="AP22" s="306">
        <v>95.7</v>
      </c>
      <c r="AQ22" s="307">
        <v>0.7</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7" t="s">
        <v>524</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x14ac:dyDescent="0.15">
      <c r="A27" s="312"/>
      <c r="AO27" s="265"/>
      <c r="AP27" s="265"/>
      <c r="AQ27" s="265"/>
      <c r="AR27" s="265"/>
      <c r="AS27" s="265"/>
      <c r="AT27" s="265"/>
    </row>
    <row r="28" spans="1:46" ht="17.25" x14ac:dyDescent="0.15">
      <c r="A28" s="266" t="s">
        <v>525</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526</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505</v>
      </c>
      <c r="AP30" s="275"/>
      <c r="AQ30" s="276" t="s">
        <v>506</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507</v>
      </c>
      <c r="AQ31" s="282" t="s">
        <v>508</v>
      </c>
      <c r="AR31" s="283" t="s">
        <v>509</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527</v>
      </c>
      <c r="AL32" s="1149"/>
      <c r="AM32" s="1149"/>
      <c r="AN32" s="1150"/>
      <c r="AO32" s="315">
        <v>491448</v>
      </c>
      <c r="AP32" s="315">
        <v>161183</v>
      </c>
      <c r="AQ32" s="316">
        <v>153945</v>
      </c>
      <c r="AR32" s="317">
        <v>4.7</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528</v>
      </c>
      <c r="AL33" s="1149"/>
      <c r="AM33" s="1149"/>
      <c r="AN33" s="1150"/>
      <c r="AO33" s="315" t="s">
        <v>513</v>
      </c>
      <c r="AP33" s="315" t="s">
        <v>513</v>
      </c>
      <c r="AQ33" s="316" t="s">
        <v>513</v>
      </c>
      <c r="AR33" s="317" t="s">
        <v>513</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529</v>
      </c>
      <c r="AL34" s="1149"/>
      <c r="AM34" s="1149"/>
      <c r="AN34" s="1150"/>
      <c r="AO34" s="315" t="s">
        <v>513</v>
      </c>
      <c r="AP34" s="315" t="s">
        <v>513</v>
      </c>
      <c r="AQ34" s="316">
        <v>4</v>
      </c>
      <c r="AR34" s="317" t="s">
        <v>513</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530</v>
      </c>
      <c r="AL35" s="1149"/>
      <c r="AM35" s="1149"/>
      <c r="AN35" s="1150"/>
      <c r="AO35" s="315">
        <v>31328</v>
      </c>
      <c r="AP35" s="315">
        <v>10275</v>
      </c>
      <c r="AQ35" s="316">
        <v>31105</v>
      </c>
      <c r="AR35" s="317">
        <v>-67</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531</v>
      </c>
      <c r="AL36" s="1149"/>
      <c r="AM36" s="1149"/>
      <c r="AN36" s="1150"/>
      <c r="AO36" s="315">
        <v>13502</v>
      </c>
      <c r="AP36" s="315">
        <v>4428</v>
      </c>
      <c r="AQ36" s="316">
        <v>3257</v>
      </c>
      <c r="AR36" s="317">
        <v>36</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532</v>
      </c>
      <c r="AL37" s="1149"/>
      <c r="AM37" s="1149"/>
      <c r="AN37" s="1150"/>
      <c r="AO37" s="315" t="s">
        <v>513</v>
      </c>
      <c r="AP37" s="315" t="s">
        <v>513</v>
      </c>
      <c r="AQ37" s="316">
        <v>1590</v>
      </c>
      <c r="AR37" s="317" t="s">
        <v>513</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533</v>
      </c>
      <c r="AL38" s="1152"/>
      <c r="AM38" s="1152"/>
      <c r="AN38" s="1153"/>
      <c r="AO38" s="318">
        <v>110</v>
      </c>
      <c r="AP38" s="318">
        <v>36</v>
      </c>
      <c r="AQ38" s="319">
        <v>20</v>
      </c>
      <c r="AR38" s="307">
        <v>80</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534</v>
      </c>
      <c r="AL39" s="1152"/>
      <c r="AM39" s="1152"/>
      <c r="AN39" s="1153"/>
      <c r="AO39" s="315">
        <v>-24197</v>
      </c>
      <c r="AP39" s="315">
        <v>-7936</v>
      </c>
      <c r="AQ39" s="316">
        <v>-7358</v>
      </c>
      <c r="AR39" s="317">
        <v>7.9</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535</v>
      </c>
      <c r="AL40" s="1149"/>
      <c r="AM40" s="1149"/>
      <c r="AN40" s="1150"/>
      <c r="AO40" s="315">
        <v>-364084</v>
      </c>
      <c r="AP40" s="315">
        <v>-119411</v>
      </c>
      <c r="AQ40" s="316">
        <v>-130450</v>
      </c>
      <c r="AR40" s="317">
        <v>-8.5</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305</v>
      </c>
      <c r="AL41" s="1155"/>
      <c r="AM41" s="1155"/>
      <c r="AN41" s="1156"/>
      <c r="AO41" s="315">
        <v>148107</v>
      </c>
      <c r="AP41" s="315">
        <v>48576</v>
      </c>
      <c r="AQ41" s="316">
        <v>52112</v>
      </c>
      <c r="AR41" s="317">
        <v>-6.8</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536</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537</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538</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505</v>
      </c>
      <c r="AN49" s="1143" t="s">
        <v>539</v>
      </c>
      <c r="AO49" s="1144"/>
      <c r="AP49" s="1144"/>
      <c r="AQ49" s="1144"/>
      <c r="AR49" s="1145"/>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540</v>
      </c>
      <c r="AO50" s="332" t="s">
        <v>541</v>
      </c>
      <c r="AP50" s="333" t="s">
        <v>542</v>
      </c>
      <c r="AQ50" s="334" t="s">
        <v>543</v>
      </c>
      <c r="AR50" s="335" t="s">
        <v>544</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545</v>
      </c>
      <c r="AL51" s="328"/>
      <c r="AM51" s="336">
        <v>468702</v>
      </c>
      <c r="AN51" s="337">
        <v>149889</v>
      </c>
      <c r="AO51" s="338">
        <v>-23.9</v>
      </c>
      <c r="AP51" s="339">
        <v>291173</v>
      </c>
      <c r="AQ51" s="340">
        <v>-0.3</v>
      </c>
      <c r="AR51" s="341">
        <v>-23.6</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546</v>
      </c>
      <c r="AM52" s="344">
        <v>60595</v>
      </c>
      <c r="AN52" s="345">
        <v>19378</v>
      </c>
      <c r="AO52" s="346">
        <v>92.9</v>
      </c>
      <c r="AP52" s="347">
        <v>119071</v>
      </c>
      <c r="AQ52" s="348">
        <v>-6.7</v>
      </c>
      <c r="AR52" s="349">
        <v>99.6</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547</v>
      </c>
      <c r="AL53" s="328"/>
      <c r="AM53" s="336">
        <v>887960</v>
      </c>
      <c r="AN53" s="337">
        <v>287459</v>
      </c>
      <c r="AO53" s="338">
        <v>91.8</v>
      </c>
      <c r="AP53" s="339">
        <v>271581</v>
      </c>
      <c r="AQ53" s="340">
        <v>-6.7</v>
      </c>
      <c r="AR53" s="341">
        <v>98.5</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546</v>
      </c>
      <c r="AM54" s="344">
        <v>31831</v>
      </c>
      <c r="AN54" s="345">
        <v>10305</v>
      </c>
      <c r="AO54" s="346">
        <v>-46.8</v>
      </c>
      <c r="AP54" s="347">
        <v>117844</v>
      </c>
      <c r="AQ54" s="348">
        <v>-1</v>
      </c>
      <c r="AR54" s="349">
        <v>-45.8</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548</v>
      </c>
      <c r="AL55" s="328"/>
      <c r="AM55" s="336">
        <v>2060947</v>
      </c>
      <c r="AN55" s="337">
        <v>671975</v>
      </c>
      <c r="AO55" s="338">
        <v>133.80000000000001</v>
      </c>
      <c r="AP55" s="339">
        <v>268375</v>
      </c>
      <c r="AQ55" s="340">
        <v>-1.2</v>
      </c>
      <c r="AR55" s="341">
        <v>135</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546</v>
      </c>
      <c r="AM56" s="344">
        <v>55134</v>
      </c>
      <c r="AN56" s="345">
        <v>17977</v>
      </c>
      <c r="AO56" s="346">
        <v>74.400000000000006</v>
      </c>
      <c r="AP56" s="347">
        <v>119602</v>
      </c>
      <c r="AQ56" s="348">
        <v>1.5</v>
      </c>
      <c r="AR56" s="349">
        <v>72.900000000000006</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549</v>
      </c>
      <c r="AL57" s="328"/>
      <c r="AM57" s="336">
        <v>541103</v>
      </c>
      <c r="AN57" s="337">
        <v>176026</v>
      </c>
      <c r="AO57" s="338">
        <v>-73.8</v>
      </c>
      <c r="AP57" s="339">
        <v>301035</v>
      </c>
      <c r="AQ57" s="340">
        <v>12.2</v>
      </c>
      <c r="AR57" s="341">
        <v>-86</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546</v>
      </c>
      <c r="AM58" s="344">
        <v>112153</v>
      </c>
      <c r="AN58" s="345">
        <v>36484</v>
      </c>
      <c r="AO58" s="346">
        <v>102.9</v>
      </c>
      <c r="AP58" s="347">
        <v>154376</v>
      </c>
      <c r="AQ58" s="348">
        <v>29.1</v>
      </c>
      <c r="AR58" s="349">
        <v>73.8</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550</v>
      </c>
      <c r="AL59" s="328"/>
      <c r="AM59" s="336">
        <v>740186</v>
      </c>
      <c r="AN59" s="337">
        <v>242764</v>
      </c>
      <c r="AO59" s="338">
        <v>37.9</v>
      </c>
      <c r="AP59" s="339">
        <v>277467</v>
      </c>
      <c r="AQ59" s="340">
        <v>-7.8</v>
      </c>
      <c r="AR59" s="341">
        <v>45.7</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546</v>
      </c>
      <c r="AM60" s="344">
        <v>403384</v>
      </c>
      <c r="AN60" s="345">
        <v>132300</v>
      </c>
      <c r="AO60" s="346">
        <v>262.60000000000002</v>
      </c>
      <c r="AP60" s="347">
        <v>128378</v>
      </c>
      <c r="AQ60" s="348">
        <v>-16.8</v>
      </c>
      <c r="AR60" s="349">
        <v>279.39999999999998</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551</v>
      </c>
      <c r="AL61" s="350"/>
      <c r="AM61" s="351">
        <v>939780</v>
      </c>
      <c r="AN61" s="352">
        <v>305623</v>
      </c>
      <c r="AO61" s="353">
        <v>33.200000000000003</v>
      </c>
      <c r="AP61" s="354">
        <v>281926</v>
      </c>
      <c r="AQ61" s="355">
        <v>-0.8</v>
      </c>
      <c r="AR61" s="341">
        <v>34</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546</v>
      </c>
      <c r="AM62" s="344">
        <v>132619</v>
      </c>
      <c r="AN62" s="345">
        <v>43289</v>
      </c>
      <c r="AO62" s="346">
        <v>97.2</v>
      </c>
      <c r="AP62" s="347">
        <v>127854</v>
      </c>
      <c r="AQ62" s="348">
        <v>1.2</v>
      </c>
      <c r="AR62" s="349">
        <v>96</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M5G0oeMMPMicTzNXv5YIjDwcKUFVjhi+umPEglGf9xp8FMoYIhdFFnrG67aahWXJJVlu2Fhjw4Ftv/Ip2wkXUQ==" saltValue="t/81boD2jYWAtrxwfiGhb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DU121"/>
  <sheetViews>
    <sheetView showGridLines="0" zoomScale="50" zoomScaleNormal="5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553</v>
      </c>
    </row>
    <row r="120" spans="125:125" ht="13.5" hidden="1" customHeight="1" x14ac:dyDescent="0.15"/>
    <row r="121" spans="125:125" ht="13.5" hidden="1" customHeight="1" x14ac:dyDescent="0.15">
      <c r="DU121" s="262"/>
    </row>
  </sheetData>
  <sheetProtection algorithmName="SHA-512" hashValue="Lr+7+bgjwrhEstJVdGBXk+4smLPbwAiMfMA2ams/XTtrjphj6YF8UR5AdVmOU/HHpoSZXvkJqXbL4zlsqEcw9w==" saltValue="QLek68r2yHjsK4QB4ULpW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554</v>
      </c>
    </row>
  </sheetData>
  <sheetProtection algorithmName="SHA-512" hashValue="6ZydiWzKDfj9FaHEbnnFzKqU5+VS5ZlmVo+KEsN5wQWzSlzxjuvBTm2RksPM+onnxPAUqgLbz1hBjTsqhd1XcQ==" saltValue="X2qsCoalXhB4muFgQyV/e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FF0000"/>
    <pageSetUpPr fitToPage="1"/>
  </sheetPr>
  <dimension ref="B1:J50"/>
  <sheetViews>
    <sheetView showGridLines="0" zoomScale="60" zoomScaleNormal="60" zoomScaleSheetLayoutView="100" workbookViewId="0">
      <selection activeCell="O45" sqref="O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67" t="s">
        <v>3</v>
      </c>
      <c r="D47" s="1167"/>
      <c r="E47" s="1168"/>
      <c r="F47" s="11">
        <v>33.28</v>
      </c>
      <c r="G47" s="12">
        <v>42.49</v>
      </c>
      <c r="H47" s="12">
        <v>47.5</v>
      </c>
      <c r="I47" s="12">
        <v>47.06</v>
      </c>
      <c r="J47" s="13">
        <v>38.97</v>
      </c>
    </row>
    <row r="48" spans="2:10" ht="57.75" customHeight="1" x14ac:dyDescent="0.15">
      <c r="B48" s="14"/>
      <c r="C48" s="1169" t="s">
        <v>4</v>
      </c>
      <c r="D48" s="1169"/>
      <c r="E48" s="1170"/>
      <c r="F48" s="15">
        <v>12.08</v>
      </c>
      <c r="G48" s="16">
        <v>11.58</v>
      </c>
      <c r="H48" s="16">
        <v>12.77</v>
      </c>
      <c r="I48" s="16">
        <v>10.89</v>
      </c>
      <c r="J48" s="17">
        <v>17.010000000000002</v>
      </c>
    </row>
    <row r="49" spans="2:10" ht="57.75" customHeight="1" thickBot="1" x14ac:dyDescent="0.2">
      <c r="B49" s="18"/>
      <c r="C49" s="1171" t="s">
        <v>5</v>
      </c>
      <c r="D49" s="1171"/>
      <c r="E49" s="1172"/>
      <c r="F49" s="19">
        <v>2.87</v>
      </c>
      <c r="G49" s="20">
        <v>13.43</v>
      </c>
      <c r="H49" s="20">
        <v>7.71</v>
      </c>
      <c r="I49" s="20">
        <v>1.77</v>
      </c>
      <c r="J49" s="21" t="s">
        <v>560</v>
      </c>
    </row>
    <row r="50" spans="2:10" x14ac:dyDescent="0.15"/>
  </sheetData>
  <sheetProtection algorithmName="SHA-512" hashValue="EC2PKZCMNZpxxDb8Q3GJHg+7wUgYt15Ljk29E1yGa8Qt9Fr6yJYxV/UeABpwGeUdiy1VlBfC03yv2NXOrt4AoQ==" saltValue="kN6+PmuoqRTd5LbaTFyjS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2023-09-28T23:52:36Z</dcterms:modified>
</cp:coreProperties>
</file>