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" sheetId="1" r:id="rId1"/>
    <sheet name="内訳（納税義務者）" sheetId="2" r:id="rId2"/>
    <sheet name="内訳表" sheetId="3" r:id="rId3"/>
  </sheets>
  <definedNames>
    <definedName name="_xlnm.Print_Area" localSheetId="1">'内訳（納税義務者）'!$A$1:$K$48</definedName>
    <definedName name="_xlnm.Print_Area" localSheetId="2">'内訳表'!$A$1:$AG$51</definedName>
  </definedNames>
  <calcPr fullCalcOnLoad="1"/>
</workbook>
</file>

<file path=xl/sharedStrings.xml><?xml version="1.0" encoding="utf-8"?>
<sst xmlns="http://schemas.openxmlformats.org/spreadsheetml/2006/main" count="195" uniqueCount="114">
  <si>
    <t>課税標準額</t>
  </si>
  <si>
    <t>合　　計</t>
  </si>
  <si>
    <t>決定価格</t>
  </si>
  <si>
    <t>種　　　類</t>
  </si>
  <si>
    <t>機械及び装置</t>
  </si>
  <si>
    <t>車両及び運搬具</t>
  </si>
  <si>
    <t>構　　築　　物</t>
  </si>
  <si>
    <t>船　　　　　舶</t>
  </si>
  <si>
    <t>航　　空　　機</t>
  </si>
  <si>
    <t>県知事が価格等を決定し，配分したもの</t>
  </si>
  <si>
    <t>課 税 標 準 額 の 内 訳</t>
  </si>
  <si>
    <t>工具，器具及び備品</t>
  </si>
  <si>
    <t>総務大臣が価格等を決定し，配分したもの</t>
  </si>
  <si>
    <t>（町 村 計）</t>
  </si>
  <si>
    <t>（市町村計）</t>
  </si>
  <si>
    <t>県知事が価格等を決定したもの</t>
  </si>
  <si>
    <t>決定価格（千円）</t>
  </si>
  <si>
    <t>課税標準額（千円）</t>
  </si>
  <si>
    <t>Ⅰ　市町村合計（総括表）</t>
  </si>
  <si>
    <t>総　　　数
（イ）（人）</t>
  </si>
  <si>
    <t>法定免税点
未満のもの
（ロ）（人）</t>
  </si>
  <si>
    <t>法定免税点
以上のもの
(ｲ)-(ﾛ)(ﾊ)（人）</t>
  </si>
  <si>
    <t>納税義務者数</t>
  </si>
  <si>
    <t>課税標準の特例規定の適用を受けるもの　　　　　　　　</t>
  </si>
  <si>
    <t>（イ）　（千円）</t>
  </si>
  <si>
    <t>（ロ）　（千円）</t>
  </si>
  <si>
    <t>（ハ）　（千円）</t>
  </si>
  <si>
    <t>（ハ）以外のもの</t>
  </si>
  <si>
    <t>（ニ）　（千円）</t>
  </si>
  <si>
    <t>小　　計　　　（ホ）</t>
  </si>
  <si>
    <t>小　　計　　　（ヘ）</t>
  </si>
  <si>
    <t>（ホ）+（へ）</t>
  </si>
  <si>
    <t>市町村長が価格等を決定したもの</t>
  </si>
  <si>
    <t>市町村長が価格等を決定したもの</t>
  </si>
  <si>
    <t>条関係　　　　　　　　　　　　法第三百八十九</t>
  </si>
  <si>
    <t>総数
（イ）（人）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</si>
  <si>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</si>
  <si>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</si>
  <si>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</si>
  <si>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</si>
  <si>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</si>
  <si>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</si>
  <si>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</si>
  <si>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</si>
  <si>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</si>
  <si>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</si>
  <si>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</si>
  <si>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</si>
  <si>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</si>
  <si>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</si>
  <si>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</si>
  <si>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</si>
  <si>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</si>
  <si>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</si>
  <si>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</si>
  <si>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</si>
  <si>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</si>
  <si>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</si>
  <si>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</si>
  <si>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</si>
  <si>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</si>
  <si>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</si>
  <si>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</si>
  <si>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</si>
  <si>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</si>
  <si>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</si>
  <si>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</si>
  <si>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</si>
  <si>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</si>
  <si>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</si>
  <si>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</si>
  <si>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</si>
  <si>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</si>
  <si>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</si>
  <si>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</si>
  <si>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</si>
  <si>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</si>
  <si>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</si>
  <si>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</si>
  <si>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</si>
  <si>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</si>
  <si>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</si>
  <si>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</si>
  <si>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豊見城市</t>
  </si>
  <si>
    <t>うるま市</t>
  </si>
  <si>
    <t>宮古島市</t>
  </si>
  <si>
    <t>南城市</t>
  </si>
  <si>
    <t>【市部計】</t>
  </si>
  <si>
    <t>久米島町</t>
  </si>
  <si>
    <t>八重瀬町</t>
  </si>
  <si>
    <t>【町村計】</t>
  </si>
  <si>
    <t>【市町村計】</t>
  </si>
  <si>
    <t>構築物</t>
  </si>
  <si>
    <t>番号</t>
  </si>
  <si>
    <t>　　　　　 　区分
市町村名</t>
  </si>
  <si>
    <t>市町村長が価格等を決定したもの</t>
  </si>
  <si>
    <t>合　　　計</t>
  </si>
  <si>
    <t>決定価格</t>
  </si>
  <si>
    <t>課税標準額</t>
  </si>
  <si>
    <t>総務大臣が価格等を決定したもの</t>
  </si>
  <si>
    <t>小計</t>
  </si>
  <si>
    <t>（千円）</t>
  </si>
  <si>
    <t>機械及び装置</t>
  </si>
  <si>
    <t>船舶</t>
  </si>
  <si>
    <t>航空機</t>
  </si>
  <si>
    <t>車両及び運搬具</t>
  </si>
  <si>
    <t>工具、器具及び備品</t>
  </si>
  <si>
    <t>うち特例適用</t>
  </si>
  <si>
    <t>小計（ホ）</t>
  </si>
  <si>
    <t>法第３８９条関係</t>
  </si>
  <si>
    <t>Ⅲ　償却資産の決定価格・課税標準額等に関する調（市町村内訳）</t>
  </si>
  <si>
    <t>１市町村長が価格等を決定したもの（構築物～車両及び運搬具）</t>
  </si>
  <si>
    <t>２　市町村長が価格等を決定したもの（工具、器具及び備品～小計）～合計</t>
  </si>
  <si>
    <t>平成19年度償却資産に関する概要調書報告書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</si>
</sst>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  <numFmt numFmtId="179" formatCode="#,##0_);[Red]\(#,##0\)"/>
    <numFmt numFmtId="180" formatCode="#,##0_ "/>
    <numFmt numFmtId="181" formatCode="0.0%"/>
    <numFmt numFmtId="182" formatCode="#,##0.00_ "/>
    <numFmt numFmtId="183" formatCode="#,##0.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6"/>
      <name val="ＭＳ 明朝"/>
      <family val="1"/>
    </font>
    <font>
      <sz val="1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21" applyNumberFormat="1">
      <alignment vertical="center"/>
      <protection/>
    </xf>
    <xf numFmtId="178" fontId="0" fillId="0" borderId="0" xfId="0" applyNumberFormat="1" applyAlignment="1">
      <alignment/>
    </xf>
    <xf numFmtId="38" fontId="5" fillId="0" borderId="0" xfId="16" applyFont="1" applyAlignment="1">
      <alignment horizontal="center" vertical="center"/>
    </xf>
    <xf numFmtId="38" fontId="7" fillId="0" borderId="0" xfId="16" applyFont="1" applyAlignment="1">
      <alignment vertical="center"/>
    </xf>
    <xf numFmtId="38" fontId="8" fillId="0" borderId="0" xfId="16" applyFont="1" applyAlignment="1">
      <alignment horizontal="center" vertical="distributed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8" fillId="0" borderId="0" xfId="16" applyFont="1" applyBorder="1" applyAlignment="1">
      <alignment horizontal="center" vertical="distributed"/>
    </xf>
    <xf numFmtId="38" fontId="8" fillId="2" borderId="1" xfId="16" applyFont="1" applyFill="1" applyBorder="1" applyAlignment="1">
      <alignment horizontal="center" vertical="distributed" wrapText="1"/>
    </xf>
    <xf numFmtId="38" fontId="8" fillId="0" borderId="1" xfId="16" applyFont="1" applyBorder="1" applyAlignment="1">
      <alignment horizontal="right" vertical="distributed"/>
    </xf>
    <xf numFmtId="38" fontId="8" fillId="0" borderId="0" xfId="16" applyFont="1" applyBorder="1" applyAlignment="1">
      <alignment horizontal="right" vertical="distributed"/>
    </xf>
    <xf numFmtId="38" fontId="8" fillId="0" borderId="0" xfId="16" applyFont="1" applyFill="1" applyBorder="1" applyAlignment="1">
      <alignment horizontal="center" vertical="distributed" wrapText="1"/>
    </xf>
    <xf numFmtId="0" fontId="0" fillId="2" borderId="2" xfId="0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20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/>
      <protection/>
    </xf>
    <xf numFmtId="0" fontId="0" fillId="2" borderId="1" xfId="20" applyFont="1" applyFill="1" applyBorder="1" applyAlignment="1">
      <alignment horizontal="distributed" vertical="center" wrapText="1"/>
      <protection/>
    </xf>
    <xf numFmtId="0" fontId="0" fillId="0" borderId="3" xfId="20" applyFont="1" applyFill="1" applyBorder="1" applyAlignment="1">
      <alignment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38" fontId="0" fillId="0" borderId="3" xfId="16" applyFont="1" applyFill="1" applyBorder="1" applyAlignment="1">
      <alignment vertical="center"/>
    </xf>
    <xf numFmtId="0" fontId="0" fillId="0" borderId="4" xfId="20" applyFont="1" applyFill="1" applyBorder="1" applyAlignment="1">
      <alignment vertical="center"/>
      <protection/>
    </xf>
    <xf numFmtId="0" fontId="0" fillId="0" borderId="4" xfId="20" applyFont="1" applyFill="1" applyBorder="1" applyAlignment="1">
      <alignment horizontal="distributed" vertical="center"/>
      <protection/>
    </xf>
    <xf numFmtId="38" fontId="0" fillId="0" borderId="4" xfId="16" applyFont="1" applyFill="1" applyBorder="1" applyAlignment="1">
      <alignment vertical="center"/>
    </xf>
    <xf numFmtId="0" fontId="0" fillId="0" borderId="5" xfId="20" applyFont="1" applyFill="1" applyBorder="1" applyAlignment="1">
      <alignment vertical="center"/>
      <protection/>
    </xf>
    <xf numFmtId="0" fontId="0" fillId="0" borderId="5" xfId="20" applyFont="1" applyFill="1" applyBorder="1" applyAlignment="1">
      <alignment horizontal="distributed" vertical="center"/>
      <protection/>
    </xf>
    <xf numFmtId="38" fontId="0" fillId="0" borderId="5" xfId="16" applyFont="1" applyFill="1" applyBorder="1" applyAlignment="1">
      <alignment vertical="center"/>
    </xf>
    <xf numFmtId="0" fontId="0" fillId="3" borderId="6" xfId="20" applyFont="1" applyFill="1" applyBorder="1" applyAlignment="1">
      <alignment vertical="center"/>
      <protection/>
    </xf>
    <xf numFmtId="0" fontId="0" fillId="3" borderId="7" xfId="20" applyFont="1" applyFill="1" applyBorder="1" applyAlignment="1">
      <alignment horizontal="distributed" vertical="center"/>
      <protection/>
    </xf>
    <xf numFmtId="38" fontId="0" fillId="3" borderId="1" xfId="16" applyFont="1" applyFill="1" applyBorder="1" applyAlignment="1">
      <alignment vertical="center"/>
    </xf>
    <xf numFmtId="0" fontId="0" fillId="0" borderId="8" xfId="20" applyFont="1" applyFill="1" applyBorder="1" applyAlignment="1">
      <alignment vertical="center"/>
      <protection/>
    </xf>
    <xf numFmtId="0" fontId="0" fillId="0" borderId="8" xfId="20" applyFont="1" applyFill="1" applyBorder="1" applyAlignment="1">
      <alignment horizontal="distributed" vertical="center"/>
      <protection/>
    </xf>
    <xf numFmtId="38" fontId="0" fillId="0" borderId="8" xfId="16" applyFont="1" applyFill="1" applyBorder="1" applyAlignment="1">
      <alignment vertical="center"/>
    </xf>
    <xf numFmtId="0" fontId="0" fillId="0" borderId="9" xfId="20" applyFont="1" applyFill="1" applyBorder="1" applyAlignment="1">
      <alignment vertical="center"/>
      <protection/>
    </xf>
    <xf numFmtId="38" fontId="0" fillId="3" borderId="1" xfId="20" applyNumberFormat="1" applyFont="1" applyFill="1" applyBorder="1" applyAlignment="1">
      <alignment vertical="center"/>
      <protection/>
    </xf>
    <xf numFmtId="0" fontId="0" fillId="2" borderId="10" xfId="20" applyFont="1" applyFill="1" applyBorder="1" applyAlignment="1">
      <alignment vertical="center"/>
      <protection/>
    </xf>
    <xf numFmtId="0" fontId="0" fillId="2" borderId="11" xfId="20" applyFont="1" applyFill="1" applyBorder="1" applyAlignment="1">
      <alignment horizontal="distributed" vertical="center"/>
      <protection/>
    </xf>
    <xf numFmtId="38" fontId="0" fillId="2" borderId="2" xfId="20" applyNumberFormat="1" applyFont="1" applyFill="1" applyBorder="1" applyAlignment="1">
      <alignment vertical="center"/>
      <protection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distributed" vertical="center"/>
    </xf>
    <xf numFmtId="3" fontId="0" fillId="0" borderId="4" xfId="0" applyNumberFormat="1" applyFont="1" applyBorder="1" applyAlignment="1">
      <alignment horizontal="distributed" vertical="center"/>
    </xf>
    <xf numFmtId="3" fontId="0" fillId="0" borderId="8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shrinkToFit="1"/>
    </xf>
    <xf numFmtId="3" fontId="0" fillId="2" borderId="11" xfId="0" applyNumberFormat="1" applyFont="1" applyFill="1" applyBorder="1" applyAlignment="1">
      <alignment horizontal="right" vertical="center"/>
    </xf>
    <xf numFmtId="3" fontId="0" fillId="3" borderId="6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9" fontId="0" fillId="0" borderId="1" xfId="21" applyNumberFormat="1" applyBorder="1">
      <alignment vertical="center"/>
      <protection/>
    </xf>
    <xf numFmtId="179" fontId="0" fillId="0" borderId="1" xfId="0" applyNumberFormat="1" applyBorder="1" applyAlignment="1">
      <alignment horizontal="right" vertical="center"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distributed" vertical="center"/>
    </xf>
    <xf numFmtId="3" fontId="0" fillId="3" borderId="7" xfId="0" applyNumberFormat="1" applyFont="1" applyFill="1" applyBorder="1" applyAlignment="1">
      <alignment horizontal="distributed" vertical="center"/>
    </xf>
    <xf numFmtId="3" fontId="0" fillId="0" borderId="3" xfId="0" applyNumberFormat="1" applyFont="1" applyBorder="1" applyAlignment="1">
      <alignment vertical="center" shrinkToFit="1"/>
    </xf>
    <xf numFmtId="3" fontId="0" fillId="0" borderId="4" xfId="0" applyNumberFormat="1" applyFont="1" applyBorder="1" applyAlignment="1">
      <alignment vertical="center" shrinkToFit="1"/>
    </xf>
    <xf numFmtId="3" fontId="0" fillId="0" borderId="8" xfId="0" applyNumberFormat="1" applyFont="1" applyBorder="1" applyAlignment="1">
      <alignment vertical="center" shrinkToFit="1"/>
    </xf>
    <xf numFmtId="3" fontId="0" fillId="0" borderId="5" xfId="0" applyNumberFormat="1" applyFont="1" applyBorder="1" applyAlignment="1">
      <alignment vertical="center" shrinkToFit="1"/>
    </xf>
    <xf numFmtId="3" fontId="0" fillId="3" borderId="1" xfId="0" applyNumberFormat="1" applyFont="1" applyFill="1" applyBorder="1" applyAlignment="1">
      <alignment vertical="center" shrinkToFit="1"/>
    </xf>
    <xf numFmtId="3" fontId="0" fillId="2" borderId="1" xfId="0" applyNumberFormat="1" applyFont="1" applyFill="1" applyBorder="1" applyAlignment="1">
      <alignment vertical="center" shrinkToFit="1"/>
    </xf>
    <xf numFmtId="180" fontId="0" fillId="0" borderId="3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3" borderId="1" xfId="0" applyNumberFormat="1" applyFont="1" applyFill="1" applyBorder="1" applyAlignment="1">
      <alignment vertical="center"/>
    </xf>
    <xf numFmtId="180" fontId="0" fillId="2" borderId="1" xfId="0" applyNumberFormat="1" applyFont="1" applyFill="1" applyBorder="1" applyAlignment="1">
      <alignment vertical="center"/>
    </xf>
    <xf numFmtId="179" fontId="0" fillId="4" borderId="10" xfId="0" applyNumberFormat="1" applyFill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0" fontId="0" fillId="3" borderId="12" xfId="0" applyFill="1" applyBorder="1" applyAlignment="1">
      <alignment horizontal="center" vertical="center" textRotation="255" wrapText="1"/>
    </xf>
    <xf numFmtId="0" fontId="0" fillId="3" borderId="13" xfId="0" applyFill="1" applyBorder="1" applyAlignment="1">
      <alignment horizontal="center" vertical="center" textRotation="255" wrapText="1"/>
    </xf>
    <xf numFmtId="0" fontId="0" fillId="3" borderId="2" xfId="0" applyFill="1" applyBorder="1" applyAlignment="1">
      <alignment horizontal="center" vertical="center" textRotation="255" wrapText="1"/>
    </xf>
    <xf numFmtId="38" fontId="5" fillId="0" borderId="0" xfId="16" applyFont="1" applyAlignment="1">
      <alignment horizontal="center" vertical="center"/>
    </xf>
    <xf numFmtId="38" fontId="8" fillId="2" borderId="14" xfId="16" applyFont="1" applyFill="1" applyBorder="1" applyAlignment="1">
      <alignment horizontal="center" vertical="distributed"/>
    </xf>
    <xf numFmtId="38" fontId="8" fillId="2" borderId="15" xfId="16" applyFont="1" applyFill="1" applyBorder="1" applyAlignment="1">
      <alignment horizontal="center" vertical="distributed"/>
    </xf>
    <xf numFmtId="38" fontId="0" fillId="3" borderId="6" xfId="16" applyFont="1" applyFill="1" applyBorder="1" applyAlignment="1">
      <alignment horizontal="distributed" vertical="distributed"/>
    </xf>
    <xf numFmtId="38" fontId="0" fillId="3" borderId="7" xfId="16" applyFont="1" applyFill="1" applyBorder="1" applyAlignment="1">
      <alignment horizontal="distributed" vertical="distributed"/>
    </xf>
    <xf numFmtId="0" fontId="0" fillId="2" borderId="16" xfId="0" applyFill="1" applyBorder="1" applyAlignment="1">
      <alignment horizontal="distributed" vertical="center" wrapText="1"/>
    </xf>
    <xf numFmtId="0" fontId="0" fillId="2" borderId="17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9" xfId="0" applyFill="1" applyBorder="1" applyAlignment="1">
      <alignment horizontal="distributed" vertical="center"/>
    </xf>
    <xf numFmtId="0" fontId="0" fillId="2" borderId="20" xfId="0" applyFill="1" applyBorder="1" applyAlignment="1">
      <alignment horizontal="distributed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179" fontId="0" fillId="0" borderId="6" xfId="21" applyNumberFormat="1" applyBorder="1" applyAlignment="1">
      <alignment horizontal="right" vertical="center"/>
      <protection/>
    </xf>
    <xf numFmtId="179" fontId="0" fillId="0" borderId="7" xfId="21" applyNumberFormat="1" applyBorder="1" applyAlignment="1">
      <alignment horizontal="right" vertical="center"/>
      <protection/>
    </xf>
    <xf numFmtId="179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4" borderId="19" xfId="0" applyNumberFormat="1" applyFill="1" applyBorder="1" applyAlignment="1">
      <alignment horizontal="right" vertical="center"/>
    </xf>
    <xf numFmtId="179" fontId="0" fillId="4" borderId="20" xfId="0" applyNumberFormat="1" applyFill="1" applyBorder="1" applyAlignment="1">
      <alignment horizontal="right" vertical="center"/>
    </xf>
    <xf numFmtId="179" fontId="0" fillId="4" borderId="11" xfId="0" applyNumberFormat="1" applyFill="1" applyBorder="1" applyAlignment="1">
      <alignment horizontal="right" vertical="center"/>
    </xf>
    <xf numFmtId="0" fontId="0" fillId="3" borderId="13" xfId="0" applyFill="1" applyBorder="1" applyAlignment="1">
      <alignment/>
    </xf>
    <xf numFmtId="0" fontId="0" fillId="3" borderId="2" xfId="0" applyFill="1" applyBorder="1" applyAlignment="1">
      <alignment/>
    </xf>
    <xf numFmtId="179" fontId="0" fillId="4" borderId="6" xfId="21" applyNumberFormat="1" applyFill="1" applyBorder="1" applyAlignment="1">
      <alignment horizontal="right" vertical="center"/>
      <protection/>
    </xf>
    <xf numFmtId="179" fontId="0" fillId="4" borderId="7" xfId="21" applyNumberFormat="1" applyFill="1" applyBorder="1" applyAlignment="1">
      <alignment horizontal="right" vertical="center"/>
      <protection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  <protection/>
    </xf>
    <xf numFmtId="0" fontId="0" fillId="2" borderId="21" xfId="20" applyFont="1" applyFill="1" applyBorder="1" applyAlignment="1">
      <alignment horizontal="left" vertical="center" wrapText="1"/>
      <protection/>
    </xf>
    <xf numFmtId="0" fontId="0" fillId="2" borderId="21" xfId="20" applyFont="1" applyFill="1" applyBorder="1" applyAlignment="1">
      <alignment horizontal="left" vertical="center"/>
      <protection/>
    </xf>
    <xf numFmtId="0" fontId="0" fillId="2" borderId="1" xfId="20" applyFont="1" applyFill="1" applyBorder="1" applyAlignment="1">
      <alignment horizontal="center" vertical="center" textRotation="255"/>
      <protection/>
    </xf>
    <xf numFmtId="3" fontId="0" fillId="2" borderId="22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 wrapText="1"/>
    </xf>
    <xf numFmtId="3" fontId="0" fillId="2" borderId="23" xfId="0" applyNumberFormat="1" applyFont="1" applyFill="1" applyBorder="1" applyAlignment="1">
      <alignment horizontal="left" vertical="justify"/>
    </xf>
    <xf numFmtId="3" fontId="0" fillId="2" borderId="24" xfId="0" applyNumberFormat="1" applyFont="1" applyFill="1" applyBorder="1" applyAlignment="1">
      <alignment horizontal="left" vertical="justify"/>
    </xf>
    <xf numFmtId="3" fontId="0" fillId="2" borderId="12" xfId="0" applyNumberFormat="1" applyFont="1" applyFill="1" applyBorder="1" applyAlignment="1">
      <alignment horizontal="center" vertical="distributed" textRotation="255"/>
    </xf>
    <xf numFmtId="3" fontId="0" fillId="2" borderId="13" xfId="0" applyNumberFormat="1" applyFont="1" applyFill="1" applyBorder="1" applyAlignment="1">
      <alignment horizontal="center" vertical="distributed" textRotation="255"/>
    </xf>
    <xf numFmtId="3" fontId="0" fillId="2" borderId="2" xfId="0" applyNumberFormat="1" applyFont="1" applyFill="1" applyBorder="1" applyAlignment="1">
      <alignment horizontal="center" vertical="distributed" textRotation="255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8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 horizontal="center" vertical="center"/>
    </xf>
    <xf numFmtId="3" fontId="0" fillId="2" borderId="19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家屋" xfId="20"/>
    <cellStyle name="標準_総括表(1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27"/>
  <sheetViews>
    <sheetView showGridLines="0" tabSelected="1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9.625" style="0" customWidth="1"/>
    <col min="2" max="2" width="15.625" style="0" customWidth="1"/>
    <col min="3" max="5" width="16.625" style="0" customWidth="1"/>
    <col min="6" max="6" width="19.625" style="0" customWidth="1"/>
    <col min="7" max="8" width="18.125" style="0" customWidth="1"/>
    <col min="10" max="10" width="11.75390625" style="0" bestFit="1" customWidth="1"/>
  </cols>
  <sheetData>
    <row r="1" spans="1:15" s="6" customFormat="1" ht="23.25" customHeight="1">
      <c r="A1" s="87" t="s">
        <v>113</v>
      </c>
      <c r="B1" s="87"/>
      <c r="C1" s="87"/>
      <c r="D1" s="87"/>
      <c r="E1" s="87"/>
      <c r="F1" s="87"/>
      <c r="G1" s="87"/>
      <c r="H1" s="87"/>
      <c r="I1" s="87"/>
      <c r="J1" s="5"/>
      <c r="K1" s="5"/>
      <c r="L1" s="5"/>
      <c r="M1" s="5"/>
      <c r="N1" s="5"/>
      <c r="O1" s="5"/>
    </row>
    <row r="2" spans="1:15" s="6" customFormat="1" ht="15" customHeigh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3" s="6" customFormat="1" ht="27" customHeight="1">
      <c r="A3" s="7" t="s">
        <v>18</v>
      </c>
      <c r="B3" s="8"/>
      <c r="C3" s="9"/>
    </row>
    <row r="4" spans="1:3" s="6" customFormat="1" ht="15" customHeight="1">
      <c r="A4" s="8"/>
      <c r="B4" s="8"/>
      <c r="C4" s="9"/>
    </row>
    <row r="5" spans="1:8" s="6" customFormat="1" ht="49.5" customHeight="1">
      <c r="A5" s="88"/>
      <c r="B5" s="89"/>
      <c r="C5" s="10" t="s">
        <v>19</v>
      </c>
      <c r="D5" s="10" t="s">
        <v>20</v>
      </c>
      <c r="E5" s="10" t="s">
        <v>21</v>
      </c>
      <c r="F5" s="13"/>
      <c r="H5" s="13"/>
    </row>
    <row r="6" spans="1:8" s="6" customFormat="1" ht="30" customHeight="1">
      <c r="A6" s="90" t="s">
        <v>22</v>
      </c>
      <c r="B6" s="91"/>
      <c r="C6" s="11">
        <f>'内訳（納税義務者）'!C48</f>
        <v>23368</v>
      </c>
      <c r="D6" s="11">
        <f>'内訳（納税義務者）'!D48</f>
        <v>13353</v>
      </c>
      <c r="E6" s="11">
        <f>'内訳（納税義務者）'!E48</f>
        <v>10015</v>
      </c>
      <c r="F6" s="12"/>
      <c r="H6" s="12"/>
    </row>
    <row r="7" spans="3:8" ht="27" customHeight="1">
      <c r="C7" s="1"/>
      <c r="D7" s="1"/>
      <c r="E7" s="1"/>
      <c r="F7" s="1"/>
      <c r="G7" s="1"/>
      <c r="H7" s="1"/>
    </row>
    <row r="8" spans="1:8" ht="22.5" customHeight="1">
      <c r="A8" s="97" t="s">
        <v>3</v>
      </c>
      <c r="B8" s="97"/>
      <c r="C8" s="97" t="s">
        <v>2</v>
      </c>
      <c r="D8" s="97" t="s">
        <v>0</v>
      </c>
      <c r="E8" s="94" t="s">
        <v>10</v>
      </c>
      <c r="F8" s="95"/>
      <c r="G8" s="95"/>
      <c r="H8" s="96"/>
    </row>
    <row r="9" spans="1:8" ht="22.5" customHeight="1">
      <c r="A9" s="98"/>
      <c r="B9" s="98"/>
      <c r="C9" s="98"/>
      <c r="D9" s="98"/>
      <c r="E9" s="92" t="s">
        <v>23</v>
      </c>
      <c r="F9" s="93"/>
      <c r="G9" s="102" t="s">
        <v>27</v>
      </c>
      <c r="H9" s="103"/>
    </row>
    <row r="10" spans="1:8" ht="22.5" customHeight="1">
      <c r="A10" s="99"/>
      <c r="B10" s="99"/>
      <c r="C10" s="14" t="s">
        <v>24</v>
      </c>
      <c r="D10" s="14" t="s">
        <v>25</v>
      </c>
      <c r="E10" s="100" t="s">
        <v>26</v>
      </c>
      <c r="F10" s="101"/>
      <c r="G10" s="100" t="s">
        <v>28</v>
      </c>
      <c r="H10" s="101"/>
    </row>
    <row r="11" spans="1:8" ht="36" customHeight="1">
      <c r="A11" s="84" t="s">
        <v>33</v>
      </c>
      <c r="B11" s="16" t="s">
        <v>6</v>
      </c>
      <c r="C11" s="64">
        <f>'内訳表'!C51</f>
        <v>138089194</v>
      </c>
      <c r="D11" s="64">
        <f>'内訳表'!D51</f>
        <v>128673482</v>
      </c>
      <c r="E11" s="106">
        <f>'内訳表'!E51</f>
        <v>5381720</v>
      </c>
      <c r="F11" s="107"/>
      <c r="G11" s="108">
        <f aca="true" t="shared" si="0" ref="G11:G16">D11-E11</f>
        <v>123291762</v>
      </c>
      <c r="H11" s="109"/>
    </row>
    <row r="12" spans="1:8" ht="36" customHeight="1">
      <c r="A12" s="85"/>
      <c r="B12" s="16" t="s">
        <v>4</v>
      </c>
      <c r="C12" s="64">
        <f>'内訳表'!F51</f>
        <v>125948669</v>
      </c>
      <c r="D12" s="64">
        <f>'内訳表'!G51</f>
        <v>122319993</v>
      </c>
      <c r="E12" s="106">
        <f>'内訳表'!H51</f>
        <v>6647068</v>
      </c>
      <c r="F12" s="107">
        <f>'内訳表'!I51</f>
        <v>4356695</v>
      </c>
      <c r="G12" s="108">
        <f t="shared" si="0"/>
        <v>115672925</v>
      </c>
      <c r="H12" s="109"/>
    </row>
    <row r="13" spans="1:12" ht="36" customHeight="1">
      <c r="A13" s="85"/>
      <c r="B13" s="16" t="s">
        <v>7</v>
      </c>
      <c r="C13" s="64">
        <f>'内訳表'!I51</f>
        <v>4356695</v>
      </c>
      <c r="D13" s="64">
        <f>'内訳表'!J51</f>
        <v>3486497</v>
      </c>
      <c r="E13" s="106">
        <f>'内訳表'!K51</f>
        <v>870196</v>
      </c>
      <c r="F13" s="107">
        <f>'内訳表'!L51</f>
        <v>347</v>
      </c>
      <c r="G13" s="108">
        <f t="shared" si="0"/>
        <v>2616301</v>
      </c>
      <c r="H13" s="109"/>
      <c r="J13" s="2"/>
      <c r="K13" s="2"/>
      <c r="L13" s="2"/>
    </row>
    <row r="14" spans="1:8" ht="36" customHeight="1">
      <c r="A14" s="85"/>
      <c r="B14" s="16" t="s">
        <v>8</v>
      </c>
      <c r="C14" s="65">
        <f>'内訳表'!L51</f>
        <v>347</v>
      </c>
      <c r="D14" s="65">
        <f>'内訳表'!M51</f>
        <v>347</v>
      </c>
      <c r="E14" s="108">
        <f>'内訳表'!N51</f>
        <v>0</v>
      </c>
      <c r="F14" s="109">
        <f>'内訳表'!O51</f>
        <v>7254924</v>
      </c>
      <c r="G14" s="108">
        <f t="shared" si="0"/>
        <v>347</v>
      </c>
      <c r="H14" s="109"/>
    </row>
    <row r="15" spans="1:8" ht="36" customHeight="1">
      <c r="A15" s="85"/>
      <c r="B15" s="16" t="s">
        <v>5</v>
      </c>
      <c r="C15" s="65">
        <f>'内訳表'!O51</f>
        <v>7254924</v>
      </c>
      <c r="D15" s="65">
        <f>'内訳表'!P51</f>
        <v>5530209</v>
      </c>
      <c r="E15" s="108">
        <f>'内訳表'!Q51</f>
        <v>1724715</v>
      </c>
      <c r="F15" s="109">
        <f>'内訳表'!R51</f>
        <v>0</v>
      </c>
      <c r="G15" s="108">
        <f t="shared" si="0"/>
        <v>3805494</v>
      </c>
      <c r="H15" s="109"/>
    </row>
    <row r="16" spans="1:8" ht="36" customHeight="1">
      <c r="A16" s="85"/>
      <c r="B16" s="17" t="s">
        <v>11</v>
      </c>
      <c r="C16" s="65">
        <f>'内訳表'!T51</f>
        <v>102782433</v>
      </c>
      <c r="D16" s="65">
        <f>'内訳表'!U51</f>
        <v>102712782</v>
      </c>
      <c r="E16" s="108">
        <f>'内訳表'!V51</f>
        <v>126464</v>
      </c>
      <c r="F16" s="109">
        <f>'内訳表'!W51</f>
        <v>378432262</v>
      </c>
      <c r="G16" s="108">
        <f t="shared" si="0"/>
        <v>102586318</v>
      </c>
      <c r="H16" s="109"/>
    </row>
    <row r="17" spans="1:8" ht="36" customHeight="1">
      <c r="A17" s="86"/>
      <c r="B17" s="16" t="s">
        <v>29</v>
      </c>
      <c r="C17" s="65">
        <f aca="true" t="shared" si="1" ref="C17:H17">SUM(C11:C16)</f>
        <v>378432262</v>
      </c>
      <c r="D17" s="65">
        <f t="shared" si="1"/>
        <v>362723310</v>
      </c>
      <c r="E17" s="108">
        <f t="shared" si="1"/>
        <v>14750163</v>
      </c>
      <c r="F17" s="109">
        <f t="shared" si="1"/>
        <v>390044228</v>
      </c>
      <c r="G17" s="108">
        <f t="shared" si="1"/>
        <v>347973147</v>
      </c>
      <c r="H17" s="109">
        <f t="shared" si="1"/>
        <v>0</v>
      </c>
    </row>
    <row r="18" spans="1:8" ht="36" customHeight="1">
      <c r="A18" s="84" t="s">
        <v>34</v>
      </c>
      <c r="B18" s="15" t="s">
        <v>12</v>
      </c>
      <c r="C18" s="65">
        <f>'内訳表'!Z51</f>
        <v>112656700</v>
      </c>
      <c r="D18" s="65">
        <f>'内訳表'!AA51</f>
        <v>92159062</v>
      </c>
      <c r="E18" s="115"/>
      <c r="F18" s="116"/>
      <c r="G18" s="115"/>
      <c r="H18" s="116"/>
    </row>
    <row r="19" spans="1:8" ht="36" customHeight="1">
      <c r="A19" s="113"/>
      <c r="B19" s="15" t="s">
        <v>9</v>
      </c>
      <c r="C19" s="65">
        <f>'内訳表'!AB51</f>
        <v>248003275</v>
      </c>
      <c r="D19" s="65">
        <f>'内訳表'!AC51</f>
        <v>152547233</v>
      </c>
      <c r="E19" s="115"/>
      <c r="F19" s="116"/>
      <c r="G19" s="115"/>
      <c r="H19" s="116"/>
    </row>
    <row r="20" spans="1:8" ht="36" customHeight="1">
      <c r="A20" s="114"/>
      <c r="B20" s="16" t="s">
        <v>30</v>
      </c>
      <c r="C20" s="65">
        <f>SUM(C18:C19)</f>
        <v>360659975</v>
      </c>
      <c r="D20" s="65">
        <f>SUM(D18:D19)</f>
        <v>244706295</v>
      </c>
      <c r="E20" s="115"/>
      <c r="F20" s="116"/>
      <c r="G20" s="115"/>
      <c r="H20" s="116"/>
    </row>
    <row r="21" spans="1:8" ht="18" customHeight="1">
      <c r="A21" s="104" t="s">
        <v>1</v>
      </c>
      <c r="B21" s="105"/>
      <c r="C21" s="82">
        <f>C17+C20</f>
        <v>739092237</v>
      </c>
      <c r="D21" s="82">
        <f>D17+D20</f>
        <v>607429605</v>
      </c>
      <c r="E21" s="110"/>
      <c r="F21" s="111"/>
      <c r="G21" s="110"/>
      <c r="H21" s="111"/>
    </row>
    <row r="22" spans="1:8" ht="18" customHeight="1">
      <c r="A22" s="117" t="s">
        <v>31</v>
      </c>
      <c r="B22" s="118"/>
      <c r="C22" s="83"/>
      <c r="D22" s="83"/>
      <c r="E22" s="81"/>
      <c r="F22" s="112"/>
      <c r="G22" s="81"/>
      <c r="H22" s="112"/>
    </row>
    <row r="27" spans="4:8" ht="13.5">
      <c r="D27" s="3"/>
      <c r="E27" s="3"/>
      <c r="F27" s="3"/>
      <c r="H27" s="3"/>
    </row>
  </sheetData>
  <mergeCells count="39">
    <mergeCell ref="E21:F22"/>
    <mergeCell ref="G21:H22"/>
    <mergeCell ref="A18:A20"/>
    <mergeCell ref="G18:H18"/>
    <mergeCell ref="G19:H19"/>
    <mergeCell ref="G20:H20"/>
    <mergeCell ref="E18:F18"/>
    <mergeCell ref="E19:F19"/>
    <mergeCell ref="E20:F20"/>
    <mergeCell ref="A22:B22"/>
    <mergeCell ref="G12:H12"/>
    <mergeCell ref="G13:H13"/>
    <mergeCell ref="G14:H14"/>
    <mergeCell ref="E17:F17"/>
    <mergeCell ref="G17:H17"/>
    <mergeCell ref="E15:F15"/>
    <mergeCell ref="E16:F16"/>
    <mergeCell ref="G15:H15"/>
    <mergeCell ref="G16:H16"/>
    <mergeCell ref="A8:B10"/>
    <mergeCell ref="E10:F10"/>
    <mergeCell ref="G9:H9"/>
    <mergeCell ref="A21:B21"/>
    <mergeCell ref="G10:H10"/>
    <mergeCell ref="E11:F11"/>
    <mergeCell ref="E12:F12"/>
    <mergeCell ref="E13:F13"/>
    <mergeCell ref="E14:F14"/>
    <mergeCell ref="G11:H11"/>
    <mergeCell ref="D21:D22"/>
    <mergeCell ref="C21:C22"/>
    <mergeCell ref="A11:A17"/>
    <mergeCell ref="A1:I1"/>
    <mergeCell ref="A5:B5"/>
    <mergeCell ref="A6:B6"/>
    <mergeCell ref="E9:F9"/>
    <mergeCell ref="E8:H8"/>
    <mergeCell ref="D8:D9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A2" sqref="A2"/>
    </sheetView>
  </sheetViews>
  <sheetFormatPr defaultColWidth="9.00390625" defaultRowHeight="13.5"/>
  <cols>
    <col min="1" max="1" width="3.50390625" style="19" customWidth="1"/>
    <col min="2" max="2" width="14.75390625" style="19" customWidth="1"/>
    <col min="3" max="11" width="14.625" style="19" customWidth="1"/>
    <col min="12" max="16384" width="9.00390625" style="19" customWidth="1"/>
  </cols>
  <sheetData>
    <row r="1" ht="18.75">
      <c r="A1" s="18" t="s">
        <v>77</v>
      </c>
    </row>
    <row r="2" s="20" customFormat="1" ht="17.25"/>
    <row r="3" spans="1:11" s="21" customFormat="1" ht="17.25" customHeight="1">
      <c r="A3" s="122" t="s">
        <v>78</v>
      </c>
      <c r="B3" s="120" t="s">
        <v>79</v>
      </c>
      <c r="C3" s="119" t="s">
        <v>80</v>
      </c>
      <c r="D3" s="119"/>
      <c r="E3" s="119"/>
      <c r="F3" s="119" t="s">
        <v>81</v>
      </c>
      <c r="G3" s="119"/>
      <c r="H3" s="119"/>
      <c r="I3" s="119" t="s">
        <v>82</v>
      </c>
      <c r="J3" s="119"/>
      <c r="K3" s="119"/>
    </row>
    <row r="4" spans="1:11" s="21" customFormat="1" ht="54" customHeight="1">
      <c r="A4" s="122"/>
      <c r="B4" s="121"/>
      <c r="C4" s="22" t="s">
        <v>35</v>
      </c>
      <c r="D4" s="22" t="s">
        <v>20</v>
      </c>
      <c r="E4" s="22" t="s">
        <v>21</v>
      </c>
      <c r="F4" s="22" t="s">
        <v>35</v>
      </c>
      <c r="G4" s="22" t="s">
        <v>20</v>
      </c>
      <c r="H4" s="22" t="s">
        <v>21</v>
      </c>
      <c r="I4" s="22" t="s">
        <v>35</v>
      </c>
      <c r="J4" s="22" t="s">
        <v>20</v>
      </c>
      <c r="K4" s="22" t="s">
        <v>21</v>
      </c>
    </row>
    <row r="5" spans="1:11" s="21" customFormat="1" ht="15" customHeight="1">
      <c r="A5" s="23">
        <v>1</v>
      </c>
      <c r="B5" s="24" t="s">
        <v>36</v>
      </c>
      <c r="C5" s="25">
        <v>7428</v>
      </c>
      <c r="D5" s="25">
        <v>4909</v>
      </c>
      <c r="E5" s="25">
        <v>2519</v>
      </c>
      <c r="F5" s="25">
        <v>2245</v>
      </c>
      <c r="G5" s="25">
        <v>1797</v>
      </c>
      <c r="H5" s="25">
        <v>448</v>
      </c>
      <c r="I5" s="25">
        <v>5183</v>
      </c>
      <c r="J5" s="25">
        <v>3112</v>
      </c>
      <c r="K5" s="25">
        <v>2071</v>
      </c>
    </row>
    <row r="6" spans="1:11" s="21" customFormat="1" ht="15" customHeight="1">
      <c r="A6" s="26">
        <v>2</v>
      </c>
      <c r="B6" s="27" t="s">
        <v>37</v>
      </c>
      <c r="C6" s="28">
        <v>972</v>
      </c>
      <c r="D6" s="28">
        <v>525</v>
      </c>
      <c r="E6" s="28">
        <v>447</v>
      </c>
      <c r="F6" s="28">
        <v>69</v>
      </c>
      <c r="G6" s="28">
        <v>53</v>
      </c>
      <c r="H6" s="28">
        <v>16</v>
      </c>
      <c r="I6" s="28">
        <v>903</v>
      </c>
      <c r="J6" s="28">
        <v>472</v>
      </c>
      <c r="K6" s="28">
        <v>431</v>
      </c>
    </row>
    <row r="7" spans="1:11" s="21" customFormat="1" ht="15" customHeight="1">
      <c r="A7" s="26">
        <v>3</v>
      </c>
      <c r="B7" s="27" t="s">
        <v>38</v>
      </c>
      <c r="C7" s="28">
        <v>655</v>
      </c>
      <c r="D7" s="28">
        <v>288</v>
      </c>
      <c r="E7" s="28">
        <v>367</v>
      </c>
      <c r="F7" s="28">
        <v>62</v>
      </c>
      <c r="G7" s="28">
        <v>36</v>
      </c>
      <c r="H7" s="28">
        <v>26</v>
      </c>
      <c r="I7" s="28">
        <v>593</v>
      </c>
      <c r="J7" s="28">
        <v>252</v>
      </c>
      <c r="K7" s="28">
        <v>341</v>
      </c>
    </row>
    <row r="8" spans="1:11" s="21" customFormat="1" ht="15" customHeight="1">
      <c r="A8" s="26">
        <v>4</v>
      </c>
      <c r="B8" s="27" t="s">
        <v>39</v>
      </c>
      <c r="C8" s="28">
        <v>1947</v>
      </c>
      <c r="D8" s="28">
        <v>1023</v>
      </c>
      <c r="E8" s="28">
        <v>924</v>
      </c>
      <c r="F8" s="28">
        <v>40</v>
      </c>
      <c r="G8" s="28">
        <v>24</v>
      </c>
      <c r="H8" s="28">
        <v>16</v>
      </c>
      <c r="I8" s="28">
        <v>1907</v>
      </c>
      <c r="J8" s="28">
        <v>999</v>
      </c>
      <c r="K8" s="28">
        <v>908</v>
      </c>
    </row>
    <row r="9" spans="1:11" s="21" customFormat="1" ht="15" customHeight="1">
      <c r="A9" s="26">
        <v>5</v>
      </c>
      <c r="B9" s="27" t="s">
        <v>40</v>
      </c>
      <c r="C9" s="28">
        <v>939</v>
      </c>
      <c r="D9" s="28">
        <v>465</v>
      </c>
      <c r="E9" s="28">
        <v>474</v>
      </c>
      <c r="F9" s="28">
        <v>142</v>
      </c>
      <c r="G9" s="28">
        <v>107</v>
      </c>
      <c r="H9" s="28">
        <v>35</v>
      </c>
      <c r="I9" s="28">
        <v>797</v>
      </c>
      <c r="J9" s="28">
        <v>358</v>
      </c>
      <c r="K9" s="28">
        <v>439</v>
      </c>
    </row>
    <row r="10" spans="1:11" s="21" customFormat="1" ht="15" customHeight="1">
      <c r="A10" s="26">
        <v>6</v>
      </c>
      <c r="B10" s="27" t="s">
        <v>41</v>
      </c>
      <c r="C10" s="28">
        <v>693</v>
      </c>
      <c r="D10" s="28">
        <v>350</v>
      </c>
      <c r="E10" s="28">
        <v>343</v>
      </c>
      <c r="F10" s="28">
        <v>76</v>
      </c>
      <c r="G10" s="28">
        <v>54</v>
      </c>
      <c r="H10" s="28">
        <v>22</v>
      </c>
      <c r="I10" s="28">
        <v>617</v>
      </c>
      <c r="J10" s="28">
        <v>296</v>
      </c>
      <c r="K10" s="28">
        <v>321</v>
      </c>
    </row>
    <row r="11" spans="1:11" s="21" customFormat="1" ht="15" customHeight="1">
      <c r="A11" s="26">
        <v>7</v>
      </c>
      <c r="B11" s="27" t="s">
        <v>42</v>
      </c>
      <c r="C11" s="28">
        <v>1523</v>
      </c>
      <c r="D11" s="28">
        <v>847</v>
      </c>
      <c r="E11" s="28">
        <v>676</v>
      </c>
      <c r="F11" s="28">
        <v>198</v>
      </c>
      <c r="G11" s="28">
        <v>159</v>
      </c>
      <c r="H11" s="28">
        <v>39</v>
      </c>
      <c r="I11" s="28">
        <v>1325</v>
      </c>
      <c r="J11" s="28">
        <v>688</v>
      </c>
      <c r="K11" s="28">
        <v>637</v>
      </c>
    </row>
    <row r="12" spans="1:11" s="21" customFormat="1" ht="15" customHeight="1">
      <c r="A12" s="26">
        <v>8</v>
      </c>
      <c r="B12" s="27" t="s">
        <v>83</v>
      </c>
      <c r="C12" s="28">
        <v>1111</v>
      </c>
      <c r="D12" s="28">
        <v>701</v>
      </c>
      <c r="E12" s="28">
        <v>410</v>
      </c>
      <c r="F12" s="28">
        <v>52</v>
      </c>
      <c r="G12" s="28">
        <v>41</v>
      </c>
      <c r="H12" s="28">
        <v>11</v>
      </c>
      <c r="I12" s="28">
        <v>1059</v>
      </c>
      <c r="J12" s="28">
        <v>660</v>
      </c>
      <c r="K12" s="28">
        <v>399</v>
      </c>
    </row>
    <row r="13" spans="1:11" s="21" customFormat="1" ht="15" customHeight="1">
      <c r="A13" s="26">
        <v>9</v>
      </c>
      <c r="B13" s="27" t="s">
        <v>84</v>
      </c>
      <c r="C13" s="28">
        <v>1036</v>
      </c>
      <c r="D13" s="28">
        <v>475</v>
      </c>
      <c r="E13" s="28">
        <v>561</v>
      </c>
      <c r="F13" s="28">
        <v>83</v>
      </c>
      <c r="G13" s="28">
        <v>58</v>
      </c>
      <c r="H13" s="28">
        <v>25</v>
      </c>
      <c r="I13" s="28">
        <v>953</v>
      </c>
      <c r="J13" s="28">
        <v>417</v>
      </c>
      <c r="K13" s="28">
        <v>536</v>
      </c>
    </row>
    <row r="14" spans="1:11" s="21" customFormat="1" ht="15" customHeight="1">
      <c r="A14" s="26">
        <v>10</v>
      </c>
      <c r="B14" s="27" t="s">
        <v>85</v>
      </c>
      <c r="C14" s="28">
        <v>1068</v>
      </c>
      <c r="D14" s="28">
        <v>644</v>
      </c>
      <c r="E14" s="28">
        <v>424</v>
      </c>
      <c r="F14" s="28">
        <v>371</v>
      </c>
      <c r="G14" s="28">
        <v>313</v>
      </c>
      <c r="H14" s="28">
        <v>58</v>
      </c>
      <c r="I14" s="28">
        <v>697</v>
      </c>
      <c r="J14" s="28">
        <v>331</v>
      </c>
      <c r="K14" s="28">
        <v>366</v>
      </c>
    </row>
    <row r="15" spans="1:11" s="21" customFormat="1" ht="15" customHeight="1">
      <c r="A15" s="29">
        <v>11</v>
      </c>
      <c r="B15" s="30" t="s">
        <v>86</v>
      </c>
      <c r="C15" s="31">
        <v>369</v>
      </c>
      <c r="D15" s="31">
        <v>202</v>
      </c>
      <c r="E15" s="31">
        <v>167</v>
      </c>
      <c r="F15" s="31">
        <v>59</v>
      </c>
      <c r="G15" s="31">
        <v>51</v>
      </c>
      <c r="H15" s="31">
        <v>8</v>
      </c>
      <c r="I15" s="31">
        <v>310</v>
      </c>
      <c r="J15" s="31">
        <v>151</v>
      </c>
      <c r="K15" s="31">
        <v>159</v>
      </c>
    </row>
    <row r="16" spans="1:11" s="21" customFormat="1" ht="15" customHeight="1">
      <c r="A16" s="32"/>
      <c r="B16" s="33" t="s">
        <v>87</v>
      </c>
      <c r="C16" s="34">
        <f>SUM(C5:C15)</f>
        <v>17741</v>
      </c>
      <c r="D16" s="34">
        <f aca="true" t="shared" si="0" ref="D16:K16">SUM(D5:D15)</f>
        <v>10429</v>
      </c>
      <c r="E16" s="34">
        <f t="shared" si="0"/>
        <v>7312</v>
      </c>
      <c r="F16" s="34">
        <f t="shared" si="0"/>
        <v>3397</v>
      </c>
      <c r="G16" s="34">
        <f t="shared" si="0"/>
        <v>2693</v>
      </c>
      <c r="H16" s="34">
        <f t="shared" si="0"/>
        <v>704</v>
      </c>
      <c r="I16" s="34">
        <f t="shared" si="0"/>
        <v>14344</v>
      </c>
      <c r="J16" s="34">
        <f t="shared" si="0"/>
        <v>7736</v>
      </c>
      <c r="K16" s="34">
        <f t="shared" si="0"/>
        <v>6608</v>
      </c>
    </row>
    <row r="17" spans="1:11" s="21" customFormat="1" ht="15" customHeight="1">
      <c r="A17" s="35">
        <v>12</v>
      </c>
      <c r="B17" s="36" t="s">
        <v>47</v>
      </c>
      <c r="C17" s="37">
        <v>118</v>
      </c>
      <c r="D17" s="37">
        <v>61</v>
      </c>
      <c r="E17" s="37">
        <v>57</v>
      </c>
      <c r="F17" s="37">
        <v>5</v>
      </c>
      <c r="G17" s="37">
        <v>4</v>
      </c>
      <c r="H17" s="37">
        <v>1</v>
      </c>
      <c r="I17" s="37">
        <v>113</v>
      </c>
      <c r="J17" s="37">
        <v>57</v>
      </c>
      <c r="K17" s="37">
        <v>56</v>
      </c>
    </row>
    <row r="18" spans="1:11" s="21" customFormat="1" ht="15" customHeight="1">
      <c r="A18" s="26">
        <v>13</v>
      </c>
      <c r="B18" s="27" t="s">
        <v>48</v>
      </c>
      <c r="C18" s="28">
        <v>91</v>
      </c>
      <c r="D18" s="28">
        <v>47</v>
      </c>
      <c r="E18" s="28">
        <v>44</v>
      </c>
      <c r="F18" s="28">
        <v>0</v>
      </c>
      <c r="G18" s="28">
        <v>0</v>
      </c>
      <c r="H18" s="28">
        <v>0</v>
      </c>
      <c r="I18" s="28">
        <v>91</v>
      </c>
      <c r="J18" s="28">
        <v>47</v>
      </c>
      <c r="K18" s="28">
        <v>44</v>
      </c>
    </row>
    <row r="19" spans="1:11" s="21" customFormat="1" ht="15" customHeight="1">
      <c r="A19" s="26">
        <v>14</v>
      </c>
      <c r="B19" s="27" t="s">
        <v>49</v>
      </c>
      <c r="C19" s="28">
        <v>50</v>
      </c>
      <c r="D19" s="28">
        <v>32</v>
      </c>
      <c r="E19" s="28">
        <v>18</v>
      </c>
      <c r="F19" s="28">
        <v>2</v>
      </c>
      <c r="G19" s="28">
        <v>2</v>
      </c>
      <c r="H19" s="28">
        <v>0</v>
      </c>
      <c r="I19" s="28">
        <v>48</v>
      </c>
      <c r="J19" s="28">
        <v>30</v>
      </c>
      <c r="K19" s="28">
        <v>18</v>
      </c>
    </row>
    <row r="20" spans="1:11" s="21" customFormat="1" ht="15" customHeight="1">
      <c r="A20" s="26">
        <v>15</v>
      </c>
      <c r="B20" s="27" t="s">
        <v>50</v>
      </c>
      <c r="C20" s="28">
        <v>123</v>
      </c>
      <c r="D20" s="28">
        <v>66</v>
      </c>
      <c r="E20" s="28">
        <v>57</v>
      </c>
      <c r="F20" s="28">
        <v>1</v>
      </c>
      <c r="G20" s="28">
        <v>1</v>
      </c>
      <c r="H20" s="28">
        <v>0</v>
      </c>
      <c r="I20" s="28">
        <v>122</v>
      </c>
      <c r="J20" s="28">
        <v>65</v>
      </c>
      <c r="K20" s="28">
        <v>57</v>
      </c>
    </row>
    <row r="21" spans="1:11" s="21" customFormat="1" ht="15" customHeight="1">
      <c r="A21" s="26">
        <v>16</v>
      </c>
      <c r="B21" s="27" t="s">
        <v>51</v>
      </c>
      <c r="C21" s="28">
        <v>161</v>
      </c>
      <c r="D21" s="28">
        <v>62</v>
      </c>
      <c r="E21" s="28">
        <v>99</v>
      </c>
      <c r="F21" s="28">
        <v>7</v>
      </c>
      <c r="G21" s="28">
        <v>2</v>
      </c>
      <c r="H21" s="28">
        <v>5</v>
      </c>
      <c r="I21" s="28">
        <v>154</v>
      </c>
      <c r="J21" s="28">
        <v>60</v>
      </c>
      <c r="K21" s="28">
        <v>94</v>
      </c>
    </row>
    <row r="22" spans="1:11" s="21" customFormat="1" ht="15" customHeight="1">
      <c r="A22" s="26">
        <v>17</v>
      </c>
      <c r="B22" s="27" t="s">
        <v>52</v>
      </c>
      <c r="C22" s="28">
        <v>220</v>
      </c>
      <c r="D22" s="28">
        <v>97</v>
      </c>
      <c r="E22" s="28">
        <v>123</v>
      </c>
      <c r="F22" s="28">
        <v>9</v>
      </c>
      <c r="G22" s="28">
        <v>4</v>
      </c>
      <c r="H22" s="28">
        <v>5</v>
      </c>
      <c r="I22" s="28">
        <v>211</v>
      </c>
      <c r="J22" s="28">
        <v>93</v>
      </c>
      <c r="K22" s="28">
        <v>118</v>
      </c>
    </row>
    <row r="23" spans="1:11" s="21" customFormat="1" ht="15" customHeight="1">
      <c r="A23" s="26">
        <v>18</v>
      </c>
      <c r="B23" s="27" t="s">
        <v>53</v>
      </c>
      <c r="C23" s="28">
        <v>125</v>
      </c>
      <c r="D23" s="28">
        <v>58</v>
      </c>
      <c r="E23" s="28">
        <v>67</v>
      </c>
      <c r="F23" s="28">
        <v>4</v>
      </c>
      <c r="G23" s="28">
        <v>3</v>
      </c>
      <c r="H23" s="28">
        <v>1</v>
      </c>
      <c r="I23" s="28">
        <v>121</v>
      </c>
      <c r="J23" s="28">
        <v>55</v>
      </c>
      <c r="K23" s="28">
        <v>66</v>
      </c>
    </row>
    <row r="24" spans="1:11" s="21" customFormat="1" ht="15" customHeight="1">
      <c r="A24" s="26">
        <v>19</v>
      </c>
      <c r="B24" s="27" t="s">
        <v>54</v>
      </c>
      <c r="C24" s="28">
        <v>137</v>
      </c>
      <c r="D24" s="28">
        <v>65</v>
      </c>
      <c r="E24" s="28">
        <v>72</v>
      </c>
      <c r="F24" s="28">
        <v>2</v>
      </c>
      <c r="G24" s="28">
        <v>0</v>
      </c>
      <c r="H24" s="28">
        <v>2</v>
      </c>
      <c r="I24" s="28">
        <v>135</v>
      </c>
      <c r="J24" s="28">
        <v>65</v>
      </c>
      <c r="K24" s="28">
        <v>70</v>
      </c>
    </row>
    <row r="25" spans="1:11" s="21" customFormat="1" ht="15" customHeight="1">
      <c r="A25" s="26">
        <v>20</v>
      </c>
      <c r="B25" s="27" t="s">
        <v>55</v>
      </c>
      <c r="C25" s="28">
        <v>100</v>
      </c>
      <c r="D25" s="28">
        <v>46</v>
      </c>
      <c r="E25" s="28">
        <v>54</v>
      </c>
      <c r="F25" s="28">
        <v>10</v>
      </c>
      <c r="G25" s="28">
        <v>5</v>
      </c>
      <c r="H25" s="28">
        <v>5</v>
      </c>
      <c r="I25" s="28">
        <v>90</v>
      </c>
      <c r="J25" s="28">
        <v>41</v>
      </c>
      <c r="K25" s="28">
        <v>49</v>
      </c>
    </row>
    <row r="26" spans="1:11" s="21" customFormat="1" ht="15" customHeight="1">
      <c r="A26" s="26">
        <v>21</v>
      </c>
      <c r="B26" s="27" t="s">
        <v>56</v>
      </c>
      <c r="C26" s="28">
        <v>258</v>
      </c>
      <c r="D26" s="28">
        <v>116</v>
      </c>
      <c r="E26" s="28">
        <v>142</v>
      </c>
      <c r="F26" s="28">
        <v>20</v>
      </c>
      <c r="G26" s="28">
        <v>13</v>
      </c>
      <c r="H26" s="28">
        <v>7</v>
      </c>
      <c r="I26" s="28">
        <v>238</v>
      </c>
      <c r="J26" s="28">
        <v>103</v>
      </c>
      <c r="K26" s="28">
        <v>135</v>
      </c>
    </row>
    <row r="27" spans="1:11" s="21" customFormat="1" ht="15" customHeight="1">
      <c r="A27" s="26">
        <v>22</v>
      </c>
      <c r="B27" s="27" t="s">
        <v>57</v>
      </c>
      <c r="C27" s="28">
        <v>234</v>
      </c>
      <c r="D27" s="28">
        <v>136</v>
      </c>
      <c r="E27" s="28">
        <v>98</v>
      </c>
      <c r="F27" s="28">
        <v>17</v>
      </c>
      <c r="G27" s="28">
        <v>14</v>
      </c>
      <c r="H27" s="28">
        <v>3</v>
      </c>
      <c r="I27" s="28">
        <v>217</v>
      </c>
      <c r="J27" s="28">
        <v>122</v>
      </c>
      <c r="K27" s="28">
        <v>95</v>
      </c>
    </row>
    <row r="28" spans="1:11" s="21" customFormat="1" ht="15" customHeight="1">
      <c r="A28" s="38">
        <v>23</v>
      </c>
      <c r="B28" s="27" t="s">
        <v>58</v>
      </c>
      <c r="C28" s="28">
        <v>564</v>
      </c>
      <c r="D28" s="28">
        <v>266</v>
      </c>
      <c r="E28" s="28">
        <v>298</v>
      </c>
      <c r="F28" s="28">
        <v>62</v>
      </c>
      <c r="G28" s="28">
        <v>48</v>
      </c>
      <c r="H28" s="28">
        <v>14</v>
      </c>
      <c r="I28" s="28">
        <v>502</v>
      </c>
      <c r="J28" s="28">
        <v>218</v>
      </c>
      <c r="K28" s="28">
        <v>284</v>
      </c>
    </row>
    <row r="29" spans="1:11" s="21" customFormat="1" ht="15" customHeight="1">
      <c r="A29" s="26">
        <v>24</v>
      </c>
      <c r="B29" s="27" t="s">
        <v>59</v>
      </c>
      <c r="C29" s="28">
        <v>247</v>
      </c>
      <c r="D29" s="28">
        <v>148</v>
      </c>
      <c r="E29" s="28">
        <v>99</v>
      </c>
      <c r="F29" s="28">
        <v>76</v>
      </c>
      <c r="G29" s="28">
        <v>69</v>
      </c>
      <c r="H29" s="28">
        <v>7</v>
      </c>
      <c r="I29" s="28">
        <v>171</v>
      </c>
      <c r="J29" s="28">
        <v>79</v>
      </c>
      <c r="K29" s="28">
        <v>92</v>
      </c>
    </row>
    <row r="30" spans="1:11" s="21" customFormat="1" ht="15" customHeight="1">
      <c r="A30" s="26">
        <v>25</v>
      </c>
      <c r="B30" s="27" t="s">
        <v>60</v>
      </c>
      <c r="C30" s="28">
        <v>272</v>
      </c>
      <c r="D30" s="28">
        <v>124</v>
      </c>
      <c r="E30" s="28">
        <v>148</v>
      </c>
      <c r="F30" s="28">
        <v>21</v>
      </c>
      <c r="G30" s="28">
        <v>10</v>
      </c>
      <c r="H30" s="28">
        <v>11</v>
      </c>
      <c r="I30" s="28">
        <v>251</v>
      </c>
      <c r="J30" s="28">
        <v>114</v>
      </c>
      <c r="K30" s="28">
        <v>137</v>
      </c>
    </row>
    <row r="31" spans="1:11" s="21" customFormat="1" ht="15" customHeight="1">
      <c r="A31" s="26">
        <v>26</v>
      </c>
      <c r="B31" s="27" t="s">
        <v>61</v>
      </c>
      <c r="C31" s="28">
        <v>641</v>
      </c>
      <c r="D31" s="28">
        <v>321</v>
      </c>
      <c r="E31" s="28">
        <v>320</v>
      </c>
      <c r="F31" s="28">
        <v>26</v>
      </c>
      <c r="G31" s="28">
        <v>18</v>
      </c>
      <c r="H31" s="28">
        <v>8</v>
      </c>
      <c r="I31" s="28">
        <v>615</v>
      </c>
      <c r="J31" s="28">
        <v>303</v>
      </c>
      <c r="K31" s="28">
        <v>312</v>
      </c>
    </row>
    <row r="32" spans="1:11" s="21" customFormat="1" ht="15" customHeight="1">
      <c r="A32" s="26">
        <v>27</v>
      </c>
      <c r="B32" s="27" t="s">
        <v>62</v>
      </c>
      <c r="C32" s="28">
        <v>244</v>
      </c>
      <c r="D32" s="28">
        <v>120</v>
      </c>
      <c r="E32" s="28">
        <v>124</v>
      </c>
      <c r="F32" s="28">
        <v>6</v>
      </c>
      <c r="G32" s="28">
        <v>5</v>
      </c>
      <c r="H32" s="28">
        <v>1</v>
      </c>
      <c r="I32" s="28">
        <v>238</v>
      </c>
      <c r="J32" s="28">
        <v>115</v>
      </c>
      <c r="K32" s="28">
        <v>123</v>
      </c>
    </row>
    <row r="33" spans="1:11" s="21" customFormat="1" ht="15" customHeight="1">
      <c r="A33" s="26">
        <v>28</v>
      </c>
      <c r="B33" s="27" t="s">
        <v>63</v>
      </c>
      <c r="C33" s="28">
        <v>655</v>
      </c>
      <c r="D33" s="28">
        <v>334</v>
      </c>
      <c r="E33" s="28">
        <v>321</v>
      </c>
      <c r="F33" s="28">
        <v>38</v>
      </c>
      <c r="G33" s="28">
        <v>26</v>
      </c>
      <c r="H33" s="28">
        <v>12</v>
      </c>
      <c r="I33" s="28">
        <v>617</v>
      </c>
      <c r="J33" s="28">
        <v>308</v>
      </c>
      <c r="K33" s="28">
        <v>309</v>
      </c>
    </row>
    <row r="34" spans="1:11" s="21" customFormat="1" ht="15" customHeight="1">
      <c r="A34" s="26">
        <v>29</v>
      </c>
      <c r="B34" s="27" t="s">
        <v>64</v>
      </c>
      <c r="C34" s="28">
        <v>45</v>
      </c>
      <c r="D34" s="28">
        <v>27</v>
      </c>
      <c r="E34" s="28">
        <v>18</v>
      </c>
      <c r="F34" s="28">
        <v>14</v>
      </c>
      <c r="G34" s="28">
        <v>11</v>
      </c>
      <c r="H34" s="28">
        <v>3</v>
      </c>
      <c r="I34" s="28">
        <v>31</v>
      </c>
      <c r="J34" s="28">
        <v>16</v>
      </c>
      <c r="K34" s="28">
        <v>15</v>
      </c>
    </row>
    <row r="35" spans="1:11" s="21" customFormat="1" ht="15" customHeight="1">
      <c r="A35" s="29">
        <v>30</v>
      </c>
      <c r="B35" s="30" t="s">
        <v>65</v>
      </c>
      <c r="C35" s="31">
        <v>42</v>
      </c>
      <c r="D35" s="31">
        <v>24</v>
      </c>
      <c r="E35" s="31">
        <v>18</v>
      </c>
      <c r="F35" s="31">
        <v>1</v>
      </c>
      <c r="G35" s="31">
        <v>1</v>
      </c>
      <c r="H35" s="31">
        <v>0</v>
      </c>
      <c r="I35" s="31">
        <v>41</v>
      </c>
      <c r="J35" s="31">
        <v>23</v>
      </c>
      <c r="K35" s="31">
        <v>18</v>
      </c>
    </row>
    <row r="36" spans="1:11" s="21" customFormat="1" ht="15" customHeight="1">
      <c r="A36" s="29">
        <v>31</v>
      </c>
      <c r="B36" s="30" t="s">
        <v>66</v>
      </c>
      <c r="C36" s="31">
        <v>33</v>
      </c>
      <c r="D36" s="31">
        <v>18</v>
      </c>
      <c r="E36" s="31">
        <v>15</v>
      </c>
      <c r="F36" s="31">
        <v>2</v>
      </c>
      <c r="G36" s="31">
        <v>1</v>
      </c>
      <c r="H36" s="31">
        <v>1</v>
      </c>
      <c r="I36" s="31">
        <v>31</v>
      </c>
      <c r="J36" s="31">
        <v>17</v>
      </c>
      <c r="K36" s="31">
        <v>14</v>
      </c>
    </row>
    <row r="37" spans="1:11" s="21" customFormat="1" ht="15" customHeight="1">
      <c r="A37" s="26">
        <v>32</v>
      </c>
      <c r="B37" s="27" t="s">
        <v>67</v>
      </c>
      <c r="C37" s="28">
        <v>25</v>
      </c>
      <c r="D37" s="28">
        <v>18</v>
      </c>
      <c r="E37" s="28">
        <v>7</v>
      </c>
      <c r="F37" s="28">
        <v>6</v>
      </c>
      <c r="G37" s="28">
        <v>6</v>
      </c>
      <c r="H37" s="28">
        <v>0</v>
      </c>
      <c r="I37" s="28">
        <v>19</v>
      </c>
      <c r="J37" s="28">
        <v>12</v>
      </c>
      <c r="K37" s="28">
        <v>7</v>
      </c>
    </row>
    <row r="38" spans="1:11" s="21" customFormat="1" ht="15" customHeight="1">
      <c r="A38" s="35">
        <v>33</v>
      </c>
      <c r="B38" s="36" t="s">
        <v>68</v>
      </c>
      <c r="C38" s="37">
        <v>209</v>
      </c>
      <c r="D38" s="37">
        <v>160</v>
      </c>
      <c r="E38" s="37">
        <v>49</v>
      </c>
      <c r="F38" s="37">
        <v>149</v>
      </c>
      <c r="G38" s="37">
        <v>135</v>
      </c>
      <c r="H38" s="37">
        <v>14</v>
      </c>
      <c r="I38" s="37">
        <v>60</v>
      </c>
      <c r="J38" s="37">
        <v>25</v>
      </c>
      <c r="K38" s="37">
        <v>35</v>
      </c>
    </row>
    <row r="39" spans="1:11" s="21" customFormat="1" ht="15" customHeight="1">
      <c r="A39" s="26">
        <v>34</v>
      </c>
      <c r="B39" s="27" t="s">
        <v>69</v>
      </c>
      <c r="C39" s="37">
        <v>33</v>
      </c>
      <c r="D39" s="37">
        <v>17</v>
      </c>
      <c r="E39" s="37">
        <v>16</v>
      </c>
      <c r="F39" s="37">
        <v>3</v>
      </c>
      <c r="G39" s="37">
        <v>2</v>
      </c>
      <c r="H39" s="37">
        <v>1</v>
      </c>
      <c r="I39" s="37">
        <v>30</v>
      </c>
      <c r="J39" s="37">
        <v>15</v>
      </c>
      <c r="K39" s="37">
        <v>15</v>
      </c>
    </row>
    <row r="40" spans="1:11" s="21" customFormat="1" ht="15" customHeight="1">
      <c r="A40" s="26">
        <v>35</v>
      </c>
      <c r="B40" s="27" t="s">
        <v>70</v>
      </c>
      <c r="C40" s="37">
        <v>45</v>
      </c>
      <c r="D40" s="37">
        <v>22</v>
      </c>
      <c r="E40" s="37">
        <v>23</v>
      </c>
      <c r="F40" s="28">
        <v>2</v>
      </c>
      <c r="G40" s="28">
        <v>1</v>
      </c>
      <c r="H40" s="28">
        <v>1</v>
      </c>
      <c r="I40" s="37">
        <v>43</v>
      </c>
      <c r="J40" s="37">
        <v>21</v>
      </c>
      <c r="K40" s="37">
        <v>22</v>
      </c>
    </row>
    <row r="41" spans="1:11" s="21" customFormat="1" ht="15" customHeight="1">
      <c r="A41" s="26">
        <v>36</v>
      </c>
      <c r="B41" s="27" t="s">
        <v>71</v>
      </c>
      <c r="C41" s="28">
        <v>58</v>
      </c>
      <c r="D41" s="28">
        <v>37</v>
      </c>
      <c r="E41" s="28">
        <v>21</v>
      </c>
      <c r="F41" s="28">
        <v>0</v>
      </c>
      <c r="G41" s="28">
        <v>0</v>
      </c>
      <c r="H41" s="28">
        <v>0</v>
      </c>
      <c r="I41" s="28">
        <v>58</v>
      </c>
      <c r="J41" s="28">
        <v>37</v>
      </c>
      <c r="K41" s="28">
        <v>21</v>
      </c>
    </row>
    <row r="42" spans="1:11" s="21" customFormat="1" ht="15" customHeight="1">
      <c r="A42" s="26">
        <v>37</v>
      </c>
      <c r="B42" s="27" t="s">
        <v>88</v>
      </c>
      <c r="C42" s="28">
        <v>212</v>
      </c>
      <c r="D42" s="28">
        <v>103</v>
      </c>
      <c r="E42" s="28">
        <v>109</v>
      </c>
      <c r="F42" s="28">
        <v>23</v>
      </c>
      <c r="G42" s="28">
        <v>13</v>
      </c>
      <c r="H42" s="28">
        <v>10</v>
      </c>
      <c r="I42" s="28">
        <v>189</v>
      </c>
      <c r="J42" s="28">
        <v>90</v>
      </c>
      <c r="K42" s="28">
        <v>99</v>
      </c>
    </row>
    <row r="43" spans="1:11" s="21" customFormat="1" ht="15" customHeight="1">
      <c r="A43" s="26">
        <v>38</v>
      </c>
      <c r="B43" s="27" t="s">
        <v>89</v>
      </c>
      <c r="C43" s="28">
        <v>208</v>
      </c>
      <c r="D43" s="28">
        <v>106</v>
      </c>
      <c r="E43" s="28">
        <v>102</v>
      </c>
      <c r="F43" s="28">
        <v>14</v>
      </c>
      <c r="G43" s="28">
        <v>9</v>
      </c>
      <c r="H43" s="28">
        <v>5</v>
      </c>
      <c r="I43" s="28">
        <v>194</v>
      </c>
      <c r="J43" s="28">
        <v>97</v>
      </c>
      <c r="K43" s="28">
        <v>97</v>
      </c>
    </row>
    <row r="44" spans="1:11" s="21" customFormat="1" ht="15" customHeight="1">
      <c r="A44" s="26">
        <v>39</v>
      </c>
      <c r="B44" s="27" t="s">
        <v>74</v>
      </c>
      <c r="C44" s="28">
        <v>44</v>
      </c>
      <c r="D44" s="28">
        <v>24</v>
      </c>
      <c r="E44" s="28">
        <v>20</v>
      </c>
      <c r="F44" s="28">
        <v>0</v>
      </c>
      <c r="G44" s="28">
        <v>0</v>
      </c>
      <c r="H44" s="28">
        <v>0</v>
      </c>
      <c r="I44" s="28">
        <v>44</v>
      </c>
      <c r="J44" s="28">
        <v>24</v>
      </c>
      <c r="K44" s="28">
        <v>20</v>
      </c>
    </row>
    <row r="45" spans="1:11" s="21" customFormat="1" ht="15" customHeight="1">
      <c r="A45" s="26">
        <v>40</v>
      </c>
      <c r="B45" s="27" t="s">
        <v>75</v>
      </c>
      <c r="C45" s="28">
        <v>333</v>
      </c>
      <c r="D45" s="28">
        <v>226</v>
      </c>
      <c r="E45" s="28">
        <v>107</v>
      </c>
      <c r="F45" s="28">
        <v>166</v>
      </c>
      <c r="G45" s="28">
        <v>134</v>
      </c>
      <c r="H45" s="28">
        <v>32</v>
      </c>
      <c r="I45" s="28">
        <v>167</v>
      </c>
      <c r="J45" s="28">
        <v>92</v>
      </c>
      <c r="K45" s="28">
        <v>75</v>
      </c>
    </row>
    <row r="46" spans="1:11" s="21" customFormat="1" ht="15" customHeight="1">
      <c r="A46" s="29">
        <v>41</v>
      </c>
      <c r="B46" s="30" t="s">
        <v>76</v>
      </c>
      <c r="C46" s="31">
        <v>100</v>
      </c>
      <c r="D46" s="31">
        <v>43</v>
      </c>
      <c r="E46" s="31">
        <v>57</v>
      </c>
      <c r="F46" s="31">
        <v>22</v>
      </c>
      <c r="G46" s="31">
        <v>14</v>
      </c>
      <c r="H46" s="31">
        <v>8</v>
      </c>
      <c r="I46" s="31">
        <v>78</v>
      </c>
      <c r="J46" s="31">
        <v>29</v>
      </c>
      <c r="K46" s="31">
        <v>49</v>
      </c>
    </row>
    <row r="47" spans="1:11" s="21" customFormat="1" ht="15" customHeight="1">
      <c r="A47" s="32"/>
      <c r="B47" s="33" t="s">
        <v>90</v>
      </c>
      <c r="C47" s="39">
        <f aca="true" t="shared" si="1" ref="C47:K47">SUM(C17:C46)</f>
        <v>5627</v>
      </c>
      <c r="D47" s="39">
        <f t="shared" si="1"/>
        <v>2924</v>
      </c>
      <c r="E47" s="39">
        <f t="shared" si="1"/>
        <v>2703</v>
      </c>
      <c r="F47" s="39">
        <f t="shared" si="1"/>
        <v>708</v>
      </c>
      <c r="G47" s="39">
        <f t="shared" si="1"/>
        <v>551</v>
      </c>
      <c r="H47" s="39">
        <f t="shared" si="1"/>
        <v>157</v>
      </c>
      <c r="I47" s="39">
        <f t="shared" si="1"/>
        <v>4919</v>
      </c>
      <c r="J47" s="39">
        <f t="shared" si="1"/>
        <v>2373</v>
      </c>
      <c r="K47" s="39">
        <f t="shared" si="1"/>
        <v>2546</v>
      </c>
    </row>
    <row r="48" spans="1:11" s="21" customFormat="1" ht="15" customHeight="1">
      <c r="A48" s="40"/>
      <c r="B48" s="41" t="s">
        <v>91</v>
      </c>
      <c r="C48" s="42">
        <f aca="true" t="shared" si="2" ref="C48:K48">C16+C47</f>
        <v>23368</v>
      </c>
      <c r="D48" s="42">
        <f t="shared" si="2"/>
        <v>13353</v>
      </c>
      <c r="E48" s="42">
        <f t="shared" si="2"/>
        <v>10015</v>
      </c>
      <c r="F48" s="42">
        <f t="shared" si="2"/>
        <v>4105</v>
      </c>
      <c r="G48" s="42">
        <f t="shared" si="2"/>
        <v>3244</v>
      </c>
      <c r="H48" s="42">
        <f t="shared" si="2"/>
        <v>861</v>
      </c>
      <c r="I48" s="42">
        <f t="shared" si="2"/>
        <v>19263</v>
      </c>
      <c r="J48" s="42">
        <f t="shared" si="2"/>
        <v>10109</v>
      </c>
      <c r="K48" s="42">
        <f t="shared" si="2"/>
        <v>9154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G51"/>
  <sheetViews>
    <sheetView showGridLines="0" zoomScaleSheetLayoutView="100" workbookViewId="0" topLeftCell="A1">
      <selection activeCell="B2" sqref="B2"/>
    </sheetView>
  </sheetViews>
  <sheetFormatPr defaultColWidth="9.00390625" defaultRowHeight="13.5"/>
  <cols>
    <col min="1" max="1" width="3.625" style="44" customWidth="1"/>
    <col min="2" max="2" width="13.75390625" style="44" bestFit="1" customWidth="1"/>
    <col min="3" max="17" width="12.625" style="44" customWidth="1"/>
    <col min="18" max="18" width="3.625" style="44" customWidth="1"/>
    <col min="19" max="19" width="13.75390625" style="44" bestFit="1" customWidth="1"/>
    <col min="20" max="25" width="12.625" style="44" customWidth="1"/>
    <col min="26" max="33" width="14.625" style="44" customWidth="1"/>
    <col min="34" max="40" width="3.375" style="44" bestFit="1" customWidth="1"/>
    <col min="41" max="16384" width="9.00390625" style="44" customWidth="1"/>
  </cols>
  <sheetData>
    <row r="1" spans="1:19" ht="21">
      <c r="A1" s="53" t="s">
        <v>110</v>
      </c>
      <c r="B1" s="43"/>
      <c r="R1" s="53" t="s">
        <v>110</v>
      </c>
      <c r="S1" s="43"/>
    </row>
    <row r="2" spans="1:19" ht="15" customHeight="1">
      <c r="A2" s="53"/>
      <c r="B2" s="43"/>
      <c r="R2" s="53"/>
      <c r="S2" s="43"/>
    </row>
    <row r="3" spans="1:19" ht="17.25">
      <c r="A3" s="63" t="s">
        <v>111</v>
      </c>
      <c r="B3" s="43"/>
      <c r="R3" s="63" t="s">
        <v>112</v>
      </c>
      <c r="S3" s="43"/>
    </row>
    <row r="4" spans="1:33" ht="16.5" customHeight="1">
      <c r="A4" s="127" t="s">
        <v>93</v>
      </c>
      <c r="B4" s="123" t="s">
        <v>94</v>
      </c>
      <c r="C4" s="130" t="s">
        <v>95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27" t="s">
        <v>93</v>
      </c>
      <c r="S4" s="123" t="s">
        <v>94</v>
      </c>
      <c r="T4" s="130" t="s">
        <v>32</v>
      </c>
      <c r="U4" s="131"/>
      <c r="V4" s="131"/>
      <c r="W4" s="131"/>
      <c r="X4" s="131"/>
      <c r="Y4" s="132"/>
      <c r="Z4" s="130" t="s">
        <v>109</v>
      </c>
      <c r="AA4" s="131"/>
      <c r="AB4" s="131"/>
      <c r="AC4" s="131"/>
      <c r="AD4" s="131"/>
      <c r="AE4" s="132"/>
      <c r="AF4" s="130" t="s">
        <v>96</v>
      </c>
      <c r="AG4" s="132"/>
    </row>
    <row r="5" spans="1:33" ht="16.5" customHeight="1">
      <c r="A5" s="128"/>
      <c r="B5" s="124"/>
      <c r="C5" s="130" t="s">
        <v>92</v>
      </c>
      <c r="D5" s="131"/>
      <c r="E5" s="131"/>
      <c r="F5" s="130" t="s">
        <v>102</v>
      </c>
      <c r="G5" s="131"/>
      <c r="H5" s="131"/>
      <c r="I5" s="130" t="s">
        <v>103</v>
      </c>
      <c r="J5" s="131"/>
      <c r="K5" s="131"/>
      <c r="L5" s="130" t="s">
        <v>104</v>
      </c>
      <c r="M5" s="131"/>
      <c r="N5" s="131"/>
      <c r="O5" s="130" t="s">
        <v>105</v>
      </c>
      <c r="P5" s="131"/>
      <c r="Q5" s="132"/>
      <c r="R5" s="128"/>
      <c r="S5" s="124"/>
      <c r="T5" s="130" t="s">
        <v>106</v>
      </c>
      <c r="U5" s="131"/>
      <c r="V5" s="131"/>
      <c r="W5" s="130" t="s">
        <v>108</v>
      </c>
      <c r="X5" s="131"/>
      <c r="Y5" s="131"/>
      <c r="Z5" s="135" t="s">
        <v>99</v>
      </c>
      <c r="AA5" s="133"/>
      <c r="AB5" s="135" t="s">
        <v>15</v>
      </c>
      <c r="AC5" s="133"/>
      <c r="AD5" s="135" t="s">
        <v>100</v>
      </c>
      <c r="AE5" s="133"/>
      <c r="AF5" s="139" t="s">
        <v>97</v>
      </c>
      <c r="AG5" s="133" t="s">
        <v>98</v>
      </c>
    </row>
    <row r="6" spans="1:33" ht="16.5" customHeight="1">
      <c r="A6" s="128"/>
      <c r="B6" s="125"/>
      <c r="C6" s="54" t="s">
        <v>97</v>
      </c>
      <c r="D6" s="135" t="s">
        <v>17</v>
      </c>
      <c r="E6" s="138"/>
      <c r="F6" s="54" t="s">
        <v>97</v>
      </c>
      <c r="G6" s="135" t="s">
        <v>17</v>
      </c>
      <c r="H6" s="138"/>
      <c r="I6" s="54" t="s">
        <v>97</v>
      </c>
      <c r="J6" s="135" t="s">
        <v>17</v>
      </c>
      <c r="K6" s="138"/>
      <c r="L6" s="54" t="s">
        <v>97</v>
      </c>
      <c r="M6" s="135" t="s">
        <v>17</v>
      </c>
      <c r="N6" s="138"/>
      <c r="O6" s="54" t="s">
        <v>97</v>
      </c>
      <c r="P6" s="135" t="s">
        <v>17</v>
      </c>
      <c r="Q6" s="133"/>
      <c r="R6" s="128"/>
      <c r="S6" s="125"/>
      <c r="T6" s="54" t="s">
        <v>97</v>
      </c>
      <c r="U6" s="135" t="s">
        <v>17</v>
      </c>
      <c r="V6" s="138"/>
      <c r="W6" s="54" t="s">
        <v>97</v>
      </c>
      <c r="X6" s="135" t="s">
        <v>17</v>
      </c>
      <c r="Y6" s="138"/>
      <c r="Z6" s="136"/>
      <c r="AA6" s="137"/>
      <c r="AB6" s="136"/>
      <c r="AC6" s="137"/>
      <c r="AD6" s="136"/>
      <c r="AE6" s="137"/>
      <c r="AF6" s="140"/>
      <c r="AG6" s="134"/>
    </row>
    <row r="7" spans="1:33" ht="16.5" customHeight="1">
      <c r="A7" s="129"/>
      <c r="B7" s="126"/>
      <c r="C7" s="55" t="s">
        <v>101</v>
      </c>
      <c r="D7" s="55"/>
      <c r="E7" s="56" t="s">
        <v>107</v>
      </c>
      <c r="F7" s="55" t="s">
        <v>101</v>
      </c>
      <c r="G7" s="55"/>
      <c r="H7" s="56" t="s">
        <v>107</v>
      </c>
      <c r="I7" s="55" t="s">
        <v>101</v>
      </c>
      <c r="J7" s="55"/>
      <c r="K7" s="56" t="s">
        <v>107</v>
      </c>
      <c r="L7" s="55" t="s">
        <v>101</v>
      </c>
      <c r="M7" s="55"/>
      <c r="N7" s="56" t="s">
        <v>107</v>
      </c>
      <c r="O7" s="55" t="s">
        <v>101</v>
      </c>
      <c r="P7" s="55"/>
      <c r="Q7" s="56" t="s">
        <v>107</v>
      </c>
      <c r="R7" s="129"/>
      <c r="S7" s="126"/>
      <c r="T7" s="55" t="s">
        <v>101</v>
      </c>
      <c r="U7" s="55"/>
      <c r="V7" s="56" t="s">
        <v>107</v>
      </c>
      <c r="W7" s="55" t="s">
        <v>101</v>
      </c>
      <c r="X7" s="55"/>
      <c r="Y7" s="56" t="s">
        <v>107</v>
      </c>
      <c r="Z7" s="57" t="s">
        <v>16</v>
      </c>
      <c r="AA7" s="57" t="s">
        <v>17</v>
      </c>
      <c r="AB7" s="57" t="s">
        <v>16</v>
      </c>
      <c r="AC7" s="57" t="s">
        <v>17</v>
      </c>
      <c r="AD7" s="57" t="s">
        <v>16</v>
      </c>
      <c r="AE7" s="57" t="s">
        <v>17</v>
      </c>
      <c r="AF7" s="55" t="s">
        <v>101</v>
      </c>
      <c r="AG7" s="58" t="s">
        <v>101</v>
      </c>
    </row>
    <row r="8" spans="1:33" ht="16.5" customHeight="1">
      <c r="A8" s="45">
        <v>1</v>
      </c>
      <c r="B8" s="50" t="s">
        <v>36</v>
      </c>
      <c r="C8" s="69">
        <v>42503108</v>
      </c>
      <c r="D8" s="69">
        <v>33561870</v>
      </c>
      <c r="E8" s="69">
        <v>4901479</v>
      </c>
      <c r="F8" s="69">
        <v>30779259</v>
      </c>
      <c r="G8" s="69">
        <v>28246510</v>
      </c>
      <c r="H8" s="69">
        <v>4661671</v>
      </c>
      <c r="I8" s="69">
        <v>961484</v>
      </c>
      <c r="J8" s="69">
        <v>635960</v>
      </c>
      <c r="K8" s="69">
        <v>325524</v>
      </c>
      <c r="L8" s="69">
        <v>0</v>
      </c>
      <c r="M8" s="69">
        <v>0</v>
      </c>
      <c r="N8" s="69">
        <v>0</v>
      </c>
      <c r="O8" s="69">
        <v>4475237</v>
      </c>
      <c r="P8" s="69">
        <v>2761850</v>
      </c>
      <c r="Q8" s="69">
        <v>1713387</v>
      </c>
      <c r="R8" s="45">
        <v>1</v>
      </c>
      <c r="S8" s="50" t="str">
        <f>B8</f>
        <v>那 覇 市</v>
      </c>
      <c r="T8" s="75">
        <v>32735978</v>
      </c>
      <c r="U8" s="75">
        <v>32693657</v>
      </c>
      <c r="V8" s="75">
        <v>112012</v>
      </c>
      <c r="W8" s="75">
        <v>111455066</v>
      </c>
      <c r="X8" s="75">
        <v>97899847</v>
      </c>
      <c r="Y8" s="75">
        <v>11714073</v>
      </c>
      <c r="Z8" s="75">
        <v>54798189</v>
      </c>
      <c r="AA8" s="75">
        <v>41871083</v>
      </c>
      <c r="AB8" s="75">
        <v>22588548</v>
      </c>
      <c r="AC8" s="75">
        <v>14600139</v>
      </c>
      <c r="AD8" s="75">
        <v>77386737</v>
      </c>
      <c r="AE8" s="75">
        <v>56471222</v>
      </c>
      <c r="AF8" s="75">
        <v>188841803</v>
      </c>
      <c r="AG8" s="75">
        <v>154371069</v>
      </c>
    </row>
    <row r="9" spans="1:33" ht="16.5" customHeight="1">
      <c r="A9" s="46">
        <v>2</v>
      </c>
      <c r="B9" s="51" t="s">
        <v>37</v>
      </c>
      <c r="C9" s="70">
        <v>2777618</v>
      </c>
      <c r="D9" s="70">
        <v>2777618</v>
      </c>
      <c r="E9" s="70">
        <v>0</v>
      </c>
      <c r="F9" s="70">
        <v>3659349</v>
      </c>
      <c r="G9" s="70">
        <v>3657770</v>
      </c>
      <c r="H9" s="70">
        <v>7896</v>
      </c>
      <c r="I9" s="70">
        <v>43442</v>
      </c>
      <c r="J9" s="70">
        <v>43442</v>
      </c>
      <c r="K9" s="70">
        <v>0</v>
      </c>
      <c r="L9" s="70">
        <v>0</v>
      </c>
      <c r="M9" s="70">
        <v>0</v>
      </c>
      <c r="N9" s="70">
        <v>0</v>
      </c>
      <c r="O9" s="70">
        <v>676506</v>
      </c>
      <c r="P9" s="70">
        <v>665178</v>
      </c>
      <c r="Q9" s="70">
        <v>11328</v>
      </c>
      <c r="R9" s="46">
        <v>2</v>
      </c>
      <c r="S9" s="51" t="str">
        <f aca="true" t="shared" si="0" ref="S9:S49">B9</f>
        <v>宜野湾市</v>
      </c>
      <c r="T9" s="76">
        <v>4789553</v>
      </c>
      <c r="U9" s="76">
        <v>4789553</v>
      </c>
      <c r="V9" s="76">
        <v>0</v>
      </c>
      <c r="W9" s="76">
        <v>11946468</v>
      </c>
      <c r="X9" s="76">
        <v>11933561</v>
      </c>
      <c r="Y9" s="76">
        <v>19224</v>
      </c>
      <c r="Z9" s="76">
        <v>2075705</v>
      </c>
      <c r="AA9" s="76">
        <v>2041028</v>
      </c>
      <c r="AB9" s="76">
        <v>8258886</v>
      </c>
      <c r="AC9" s="76">
        <v>5376004</v>
      </c>
      <c r="AD9" s="76">
        <v>10334591</v>
      </c>
      <c r="AE9" s="76">
        <v>7417032</v>
      </c>
      <c r="AF9" s="76">
        <v>22281059</v>
      </c>
      <c r="AG9" s="76">
        <v>19350593</v>
      </c>
    </row>
    <row r="10" spans="1:33" ht="16.5" customHeight="1">
      <c r="A10" s="46">
        <v>3</v>
      </c>
      <c r="B10" s="51" t="s">
        <v>38</v>
      </c>
      <c r="C10" s="70">
        <v>4033013</v>
      </c>
      <c r="D10" s="70">
        <v>4012266</v>
      </c>
      <c r="E10" s="70">
        <v>20747</v>
      </c>
      <c r="F10" s="70">
        <v>3934734</v>
      </c>
      <c r="G10" s="70">
        <v>3904993</v>
      </c>
      <c r="H10" s="70">
        <v>34380</v>
      </c>
      <c r="I10" s="70">
        <v>335808</v>
      </c>
      <c r="J10" s="70">
        <v>300346</v>
      </c>
      <c r="K10" s="70">
        <v>35461</v>
      </c>
      <c r="L10" s="70">
        <v>0</v>
      </c>
      <c r="M10" s="70">
        <v>0</v>
      </c>
      <c r="N10" s="70">
        <v>0</v>
      </c>
      <c r="O10" s="70">
        <v>99468</v>
      </c>
      <c r="P10" s="70">
        <v>99468</v>
      </c>
      <c r="Q10" s="70">
        <v>0</v>
      </c>
      <c r="R10" s="46">
        <v>3</v>
      </c>
      <c r="S10" s="51" t="str">
        <f t="shared" si="0"/>
        <v>石 垣 市</v>
      </c>
      <c r="T10" s="76">
        <v>3133998</v>
      </c>
      <c r="U10" s="76">
        <v>3133998</v>
      </c>
      <c r="V10" s="76">
        <v>0</v>
      </c>
      <c r="W10" s="76">
        <v>11537021</v>
      </c>
      <c r="X10" s="76">
        <v>11451071</v>
      </c>
      <c r="Y10" s="76">
        <v>90588</v>
      </c>
      <c r="Z10" s="76">
        <v>4532672</v>
      </c>
      <c r="AA10" s="76">
        <v>3651197</v>
      </c>
      <c r="AB10" s="76">
        <v>7700239</v>
      </c>
      <c r="AC10" s="76">
        <v>4817963</v>
      </c>
      <c r="AD10" s="76">
        <v>12232911</v>
      </c>
      <c r="AE10" s="76">
        <v>8469160</v>
      </c>
      <c r="AF10" s="76">
        <v>23769932</v>
      </c>
      <c r="AG10" s="76">
        <v>19920231</v>
      </c>
    </row>
    <row r="11" spans="1:33" ht="16.5" customHeight="1">
      <c r="A11" s="46">
        <v>4</v>
      </c>
      <c r="B11" s="51" t="s">
        <v>39</v>
      </c>
      <c r="C11" s="70">
        <v>7867806</v>
      </c>
      <c r="D11" s="70">
        <v>7862053</v>
      </c>
      <c r="E11" s="70">
        <v>2779</v>
      </c>
      <c r="F11" s="70">
        <v>10187166</v>
      </c>
      <c r="G11" s="70">
        <v>10117371</v>
      </c>
      <c r="H11" s="70">
        <v>108980</v>
      </c>
      <c r="I11" s="70">
        <v>527579</v>
      </c>
      <c r="J11" s="70">
        <v>513277</v>
      </c>
      <c r="K11" s="70">
        <v>14302</v>
      </c>
      <c r="L11" s="70">
        <v>0</v>
      </c>
      <c r="M11" s="70">
        <v>0</v>
      </c>
      <c r="N11" s="70">
        <v>0</v>
      </c>
      <c r="O11" s="70">
        <v>283226</v>
      </c>
      <c r="P11" s="70">
        <v>283226</v>
      </c>
      <c r="Q11" s="70">
        <v>0</v>
      </c>
      <c r="R11" s="46">
        <v>4</v>
      </c>
      <c r="S11" s="51" t="str">
        <f t="shared" si="0"/>
        <v>浦 添 市</v>
      </c>
      <c r="T11" s="76">
        <v>12483227</v>
      </c>
      <c r="U11" s="76">
        <v>12482414</v>
      </c>
      <c r="V11" s="76">
        <v>501</v>
      </c>
      <c r="W11" s="76">
        <v>31349004</v>
      </c>
      <c r="X11" s="76">
        <v>31258341</v>
      </c>
      <c r="Y11" s="76">
        <v>126562</v>
      </c>
      <c r="Z11" s="76">
        <v>4513264</v>
      </c>
      <c r="AA11" s="76">
        <v>4147042</v>
      </c>
      <c r="AB11" s="76">
        <v>26863032</v>
      </c>
      <c r="AC11" s="76">
        <v>17051099</v>
      </c>
      <c r="AD11" s="76">
        <v>31376296</v>
      </c>
      <c r="AE11" s="76">
        <v>21198141</v>
      </c>
      <c r="AF11" s="76">
        <v>62725300</v>
      </c>
      <c r="AG11" s="76">
        <v>52456482</v>
      </c>
    </row>
    <row r="12" spans="1:33" ht="16.5" customHeight="1">
      <c r="A12" s="46">
        <v>5</v>
      </c>
      <c r="B12" s="51" t="s">
        <v>40</v>
      </c>
      <c r="C12" s="70">
        <v>9576187</v>
      </c>
      <c r="D12" s="70">
        <v>9432415</v>
      </c>
      <c r="E12" s="70">
        <v>98244</v>
      </c>
      <c r="F12" s="70">
        <v>11738973</v>
      </c>
      <c r="G12" s="70">
        <v>11657326</v>
      </c>
      <c r="H12" s="70">
        <v>136545</v>
      </c>
      <c r="I12" s="70">
        <v>180590</v>
      </c>
      <c r="J12" s="70">
        <v>178628</v>
      </c>
      <c r="K12" s="70">
        <v>1962</v>
      </c>
      <c r="L12" s="70">
        <v>0</v>
      </c>
      <c r="M12" s="70">
        <v>0</v>
      </c>
      <c r="N12" s="70">
        <v>0</v>
      </c>
      <c r="O12" s="70">
        <v>162117</v>
      </c>
      <c r="P12" s="70">
        <v>162117</v>
      </c>
      <c r="Q12" s="70">
        <v>0</v>
      </c>
      <c r="R12" s="46">
        <v>5</v>
      </c>
      <c r="S12" s="51" t="str">
        <f t="shared" si="0"/>
        <v>名 護 市</v>
      </c>
      <c r="T12" s="76">
        <v>7839847</v>
      </c>
      <c r="U12" s="76">
        <v>7827506</v>
      </c>
      <c r="V12" s="76">
        <v>6170</v>
      </c>
      <c r="W12" s="76">
        <v>29497714</v>
      </c>
      <c r="X12" s="76">
        <v>29257992</v>
      </c>
      <c r="Y12" s="76">
        <v>242921</v>
      </c>
      <c r="Z12" s="76">
        <v>1907627</v>
      </c>
      <c r="AA12" s="76">
        <v>1819924</v>
      </c>
      <c r="AB12" s="76">
        <v>9320605</v>
      </c>
      <c r="AC12" s="76">
        <v>5282092</v>
      </c>
      <c r="AD12" s="76">
        <v>11228232</v>
      </c>
      <c r="AE12" s="76">
        <v>7102016</v>
      </c>
      <c r="AF12" s="76">
        <v>40725946</v>
      </c>
      <c r="AG12" s="76">
        <v>36360008</v>
      </c>
    </row>
    <row r="13" spans="1:33" ht="16.5" customHeight="1">
      <c r="A13" s="47">
        <v>6</v>
      </c>
      <c r="B13" s="52" t="s">
        <v>41</v>
      </c>
      <c r="C13" s="71">
        <v>5694537</v>
      </c>
      <c r="D13" s="71">
        <v>5694537</v>
      </c>
      <c r="E13" s="71">
        <v>0</v>
      </c>
      <c r="F13" s="71">
        <v>7345012</v>
      </c>
      <c r="G13" s="71">
        <v>7341613</v>
      </c>
      <c r="H13" s="71">
        <v>14602</v>
      </c>
      <c r="I13" s="71">
        <v>10824</v>
      </c>
      <c r="J13" s="71">
        <v>10726</v>
      </c>
      <c r="K13" s="71">
        <v>98</v>
      </c>
      <c r="L13" s="71">
        <v>0</v>
      </c>
      <c r="M13" s="71">
        <v>0</v>
      </c>
      <c r="N13" s="71">
        <v>0</v>
      </c>
      <c r="O13" s="71">
        <v>351874</v>
      </c>
      <c r="P13" s="71">
        <v>351874</v>
      </c>
      <c r="Q13" s="71">
        <v>0</v>
      </c>
      <c r="R13" s="47">
        <v>6</v>
      </c>
      <c r="S13" s="52" t="str">
        <f t="shared" si="0"/>
        <v>糸 満 市</v>
      </c>
      <c r="T13" s="77">
        <v>3058723</v>
      </c>
      <c r="U13" s="77">
        <v>3058723</v>
      </c>
      <c r="V13" s="77">
        <v>0</v>
      </c>
      <c r="W13" s="77">
        <v>16460970</v>
      </c>
      <c r="X13" s="77">
        <v>16457473</v>
      </c>
      <c r="Y13" s="77">
        <v>14700</v>
      </c>
      <c r="Z13" s="77">
        <v>1352176</v>
      </c>
      <c r="AA13" s="77">
        <v>1332321</v>
      </c>
      <c r="AB13" s="77">
        <v>3833707</v>
      </c>
      <c r="AC13" s="77">
        <v>2479080</v>
      </c>
      <c r="AD13" s="77">
        <v>5185883</v>
      </c>
      <c r="AE13" s="77">
        <v>3811401</v>
      </c>
      <c r="AF13" s="77">
        <v>21646853</v>
      </c>
      <c r="AG13" s="77">
        <v>20268874</v>
      </c>
    </row>
    <row r="14" spans="1:33" ht="16.5" customHeight="1">
      <c r="A14" s="46">
        <v>7</v>
      </c>
      <c r="B14" s="51" t="s">
        <v>42</v>
      </c>
      <c r="C14" s="70">
        <v>4723185</v>
      </c>
      <c r="D14" s="70">
        <v>4722570</v>
      </c>
      <c r="E14" s="70">
        <v>615</v>
      </c>
      <c r="F14" s="70">
        <v>7011070</v>
      </c>
      <c r="G14" s="70">
        <v>7009775</v>
      </c>
      <c r="H14" s="70">
        <v>1295</v>
      </c>
      <c r="I14" s="70">
        <v>11758</v>
      </c>
      <c r="J14" s="70">
        <v>11758</v>
      </c>
      <c r="K14" s="70">
        <v>0</v>
      </c>
      <c r="L14" s="70">
        <v>0</v>
      </c>
      <c r="M14" s="70">
        <v>0</v>
      </c>
      <c r="N14" s="70">
        <v>0</v>
      </c>
      <c r="O14" s="70">
        <v>73674</v>
      </c>
      <c r="P14" s="70">
        <v>73674</v>
      </c>
      <c r="Q14" s="70">
        <v>0</v>
      </c>
      <c r="R14" s="46">
        <v>7</v>
      </c>
      <c r="S14" s="51" t="str">
        <f t="shared" si="0"/>
        <v>沖 縄 市</v>
      </c>
      <c r="T14" s="76">
        <v>8793845</v>
      </c>
      <c r="U14" s="76">
        <v>8793845</v>
      </c>
      <c r="V14" s="76">
        <v>0</v>
      </c>
      <c r="W14" s="76">
        <v>20613532</v>
      </c>
      <c r="X14" s="76">
        <v>20611622</v>
      </c>
      <c r="Y14" s="76">
        <v>1910</v>
      </c>
      <c r="Z14" s="76">
        <v>3561885</v>
      </c>
      <c r="AA14" s="76">
        <v>3470373</v>
      </c>
      <c r="AB14" s="76">
        <v>12125558</v>
      </c>
      <c r="AC14" s="76">
        <v>6979108</v>
      </c>
      <c r="AD14" s="76">
        <v>15687443</v>
      </c>
      <c r="AE14" s="76">
        <v>10449481</v>
      </c>
      <c r="AF14" s="76">
        <v>36300975</v>
      </c>
      <c r="AG14" s="76">
        <v>31061103</v>
      </c>
    </row>
    <row r="15" spans="1:33" ht="16.5" customHeight="1">
      <c r="A15" s="46">
        <v>8</v>
      </c>
      <c r="B15" s="51" t="s">
        <v>43</v>
      </c>
      <c r="C15" s="70">
        <v>3611270</v>
      </c>
      <c r="D15" s="70">
        <v>3431932</v>
      </c>
      <c r="E15" s="70">
        <v>245314</v>
      </c>
      <c r="F15" s="70">
        <v>3598993</v>
      </c>
      <c r="G15" s="70">
        <v>3206937</v>
      </c>
      <c r="H15" s="70">
        <v>523649</v>
      </c>
      <c r="I15" s="70">
        <v>2977</v>
      </c>
      <c r="J15" s="70">
        <v>2977</v>
      </c>
      <c r="K15" s="70">
        <v>0</v>
      </c>
      <c r="L15" s="70">
        <v>0</v>
      </c>
      <c r="M15" s="70">
        <v>0</v>
      </c>
      <c r="N15" s="70">
        <v>0</v>
      </c>
      <c r="O15" s="70">
        <v>43454</v>
      </c>
      <c r="P15" s="70">
        <v>43454</v>
      </c>
      <c r="Q15" s="70">
        <v>0</v>
      </c>
      <c r="R15" s="46">
        <v>8</v>
      </c>
      <c r="S15" s="51" t="str">
        <f t="shared" si="0"/>
        <v>豊見城市</v>
      </c>
      <c r="T15" s="76">
        <v>3248936</v>
      </c>
      <c r="U15" s="76">
        <v>3248936</v>
      </c>
      <c r="V15" s="76">
        <v>0</v>
      </c>
      <c r="W15" s="76">
        <v>10505630</v>
      </c>
      <c r="X15" s="76">
        <v>9934236</v>
      </c>
      <c r="Y15" s="76">
        <v>768963</v>
      </c>
      <c r="Z15" s="76">
        <v>1361917</v>
      </c>
      <c r="AA15" s="76">
        <v>1341278</v>
      </c>
      <c r="AB15" s="76">
        <v>3226899</v>
      </c>
      <c r="AC15" s="76">
        <v>2023536</v>
      </c>
      <c r="AD15" s="76">
        <v>4588816</v>
      </c>
      <c r="AE15" s="76">
        <v>3364814</v>
      </c>
      <c r="AF15" s="76">
        <v>15094446</v>
      </c>
      <c r="AG15" s="76">
        <v>13299050</v>
      </c>
    </row>
    <row r="16" spans="1:33" ht="16.5" customHeight="1">
      <c r="A16" s="46">
        <v>9</v>
      </c>
      <c r="B16" s="51" t="s">
        <v>44</v>
      </c>
      <c r="C16" s="70">
        <v>17661495</v>
      </c>
      <c r="D16" s="70">
        <v>17643680</v>
      </c>
      <c r="E16" s="70">
        <v>10540</v>
      </c>
      <c r="F16" s="70">
        <v>10446856</v>
      </c>
      <c r="G16" s="70">
        <v>10422705</v>
      </c>
      <c r="H16" s="70">
        <v>81499</v>
      </c>
      <c r="I16" s="70">
        <v>687566</v>
      </c>
      <c r="J16" s="70">
        <v>575582</v>
      </c>
      <c r="K16" s="70">
        <v>111984</v>
      </c>
      <c r="L16" s="70">
        <v>0</v>
      </c>
      <c r="M16" s="70">
        <v>0</v>
      </c>
      <c r="N16" s="70">
        <v>0</v>
      </c>
      <c r="O16" s="70">
        <v>119905</v>
      </c>
      <c r="P16" s="70">
        <v>119905</v>
      </c>
      <c r="Q16" s="70">
        <v>0</v>
      </c>
      <c r="R16" s="46">
        <v>9</v>
      </c>
      <c r="S16" s="51" t="str">
        <f t="shared" si="0"/>
        <v>うるま市</v>
      </c>
      <c r="T16" s="76">
        <v>5184160</v>
      </c>
      <c r="U16" s="76">
        <v>5175045</v>
      </c>
      <c r="V16" s="76">
        <v>1551</v>
      </c>
      <c r="W16" s="76">
        <v>34099982</v>
      </c>
      <c r="X16" s="76">
        <v>33936917</v>
      </c>
      <c r="Y16" s="76">
        <v>205574</v>
      </c>
      <c r="Z16" s="76">
        <v>16583937</v>
      </c>
      <c r="AA16" s="76">
        <v>14010228</v>
      </c>
      <c r="AB16" s="76">
        <v>44764106</v>
      </c>
      <c r="AC16" s="76">
        <v>25965802</v>
      </c>
      <c r="AD16" s="76">
        <v>61348043</v>
      </c>
      <c r="AE16" s="76">
        <v>39976030</v>
      </c>
      <c r="AF16" s="76">
        <v>95448025</v>
      </c>
      <c r="AG16" s="76">
        <v>73912947</v>
      </c>
    </row>
    <row r="17" spans="1:33" ht="16.5" customHeight="1">
      <c r="A17" s="46">
        <v>10</v>
      </c>
      <c r="B17" s="51" t="s">
        <v>45</v>
      </c>
      <c r="C17" s="70">
        <v>5175208</v>
      </c>
      <c r="D17" s="70">
        <v>5139513</v>
      </c>
      <c r="E17" s="70">
        <v>35695</v>
      </c>
      <c r="F17" s="70">
        <v>4799186</v>
      </c>
      <c r="G17" s="70">
        <v>4758866</v>
      </c>
      <c r="H17" s="70">
        <v>33523</v>
      </c>
      <c r="I17" s="70">
        <v>676925</v>
      </c>
      <c r="J17" s="70">
        <v>416056</v>
      </c>
      <c r="K17" s="70">
        <v>260870</v>
      </c>
      <c r="L17" s="70">
        <v>0</v>
      </c>
      <c r="M17" s="70">
        <v>0</v>
      </c>
      <c r="N17" s="70">
        <v>0</v>
      </c>
      <c r="O17" s="70">
        <v>148679</v>
      </c>
      <c r="P17" s="70">
        <v>148679</v>
      </c>
      <c r="Q17" s="70">
        <v>0</v>
      </c>
      <c r="R17" s="46">
        <v>10</v>
      </c>
      <c r="S17" s="51" t="str">
        <f t="shared" si="0"/>
        <v>宮古島市</v>
      </c>
      <c r="T17" s="76">
        <v>2541232</v>
      </c>
      <c r="U17" s="76">
        <v>2540126</v>
      </c>
      <c r="V17" s="76">
        <v>1107</v>
      </c>
      <c r="W17" s="76">
        <v>13341230</v>
      </c>
      <c r="X17" s="76">
        <v>13003240</v>
      </c>
      <c r="Y17" s="76">
        <v>331195</v>
      </c>
      <c r="Z17" s="76">
        <v>7430818</v>
      </c>
      <c r="AA17" s="76">
        <v>5258135</v>
      </c>
      <c r="AB17" s="76">
        <v>9393353</v>
      </c>
      <c r="AC17" s="76">
        <v>5982918</v>
      </c>
      <c r="AD17" s="76">
        <v>16824171</v>
      </c>
      <c r="AE17" s="76">
        <v>11241053</v>
      </c>
      <c r="AF17" s="76">
        <v>30165401</v>
      </c>
      <c r="AG17" s="76">
        <v>24244293</v>
      </c>
    </row>
    <row r="18" spans="1:33" ht="16.5" customHeight="1">
      <c r="A18" s="66">
        <v>11</v>
      </c>
      <c r="B18" s="67" t="s">
        <v>46</v>
      </c>
      <c r="C18" s="72">
        <v>3141889</v>
      </c>
      <c r="D18" s="72">
        <v>3135008</v>
      </c>
      <c r="E18" s="72">
        <v>6881</v>
      </c>
      <c r="F18" s="72">
        <v>2666896</v>
      </c>
      <c r="G18" s="72">
        <v>2481644</v>
      </c>
      <c r="H18" s="72">
        <v>379336</v>
      </c>
      <c r="I18" s="72">
        <v>80869</v>
      </c>
      <c r="J18" s="72">
        <v>41841</v>
      </c>
      <c r="K18" s="72">
        <v>39028</v>
      </c>
      <c r="L18" s="72">
        <v>0</v>
      </c>
      <c r="M18" s="72">
        <v>0</v>
      </c>
      <c r="N18" s="72">
        <v>0</v>
      </c>
      <c r="O18" s="72">
        <v>111592</v>
      </c>
      <c r="P18" s="72">
        <v>111592</v>
      </c>
      <c r="Q18" s="72">
        <v>0</v>
      </c>
      <c r="R18" s="66">
        <v>11</v>
      </c>
      <c r="S18" s="67" t="str">
        <f t="shared" si="0"/>
        <v>南城市</v>
      </c>
      <c r="T18" s="78">
        <v>1043321</v>
      </c>
      <c r="U18" s="78">
        <v>1043321</v>
      </c>
      <c r="V18" s="78">
        <v>0</v>
      </c>
      <c r="W18" s="78">
        <v>7044567</v>
      </c>
      <c r="X18" s="78">
        <v>6813406</v>
      </c>
      <c r="Y18" s="78">
        <v>425245</v>
      </c>
      <c r="Z18" s="78">
        <v>1128985</v>
      </c>
      <c r="AA18" s="78">
        <v>1068441</v>
      </c>
      <c r="AB18" s="78">
        <v>3153417</v>
      </c>
      <c r="AC18" s="78">
        <v>2071897</v>
      </c>
      <c r="AD18" s="78">
        <v>4282402</v>
      </c>
      <c r="AE18" s="78">
        <v>3140338</v>
      </c>
      <c r="AF18" s="78">
        <v>11326969</v>
      </c>
      <c r="AG18" s="78">
        <v>9953744</v>
      </c>
    </row>
    <row r="19" spans="1:33" ht="16.5" customHeight="1">
      <c r="A19" s="59"/>
      <c r="B19" s="33" t="s">
        <v>87</v>
      </c>
      <c r="C19" s="73">
        <f>SUM(C8:C18)</f>
        <v>106765316</v>
      </c>
      <c r="D19" s="73">
        <f aca="true" t="shared" si="1" ref="D19:Q19">SUM(D8:D18)</f>
        <v>97413462</v>
      </c>
      <c r="E19" s="73">
        <f t="shared" si="1"/>
        <v>5322294</v>
      </c>
      <c r="F19" s="73">
        <f t="shared" si="1"/>
        <v>96167494</v>
      </c>
      <c r="G19" s="73">
        <f t="shared" si="1"/>
        <v>92805510</v>
      </c>
      <c r="H19" s="73">
        <f t="shared" si="1"/>
        <v>5983376</v>
      </c>
      <c r="I19" s="73">
        <f t="shared" si="1"/>
        <v>3519822</v>
      </c>
      <c r="J19" s="73">
        <f t="shared" si="1"/>
        <v>2730593</v>
      </c>
      <c r="K19" s="73">
        <f t="shared" si="1"/>
        <v>789229</v>
      </c>
      <c r="L19" s="73">
        <f t="shared" si="1"/>
        <v>0</v>
      </c>
      <c r="M19" s="73">
        <f t="shared" si="1"/>
        <v>0</v>
      </c>
      <c r="N19" s="73">
        <f t="shared" si="1"/>
        <v>0</v>
      </c>
      <c r="O19" s="73">
        <f t="shared" si="1"/>
        <v>6545732</v>
      </c>
      <c r="P19" s="73">
        <f t="shared" si="1"/>
        <v>4821017</v>
      </c>
      <c r="Q19" s="73">
        <f t="shared" si="1"/>
        <v>1724715</v>
      </c>
      <c r="R19" s="59"/>
      <c r="S19" s="68" t="str">
        <f>B19</f>
        <v>【市部計】</v>
      </c>
      <c r="T19" s="79">
        <f aca="true" t="shared" si="2" ref="T19:AG19">SUM(T8:T18)</f>
        <v>84852820</v>
      </c>
      <c r="U19" s="79">
        <f t="shared" si="2"/>
        <v>84787124</v>
      </c>
      <c r="V19" s="79">
        <f t="shared" si="2"/>
        <v>121341</v>
      </c>
      <c r="W19" s="79">
        <f t="shared" si="2"/>
        <v>297851184</v>
      </c>
      <c r="X19" s="79">
        <f t="shared" si="2"/>
        <v>282557706</v>
      </c>
      <c r="Y19" s="79">
        <f t="shared" si="2"/>
        <v>13940955</v>
      </c>
      <c r="Z19" s="79">
        <f t="shared" si="2"/>
        <v>99247175</v>
      </c>
      <c r="AA19" s="79">
        <f t="shared" si="2"/>
        <v>80011050</v>
      </c>
      <c r="AB19" s="79">
        <f t="shared" si="2"/>
        <v>151228350</v>
      </c>
      <c r="AC19" s="79">
        <f t="shared" si="2"/>
        <v>92629638</v>
      </c>
      <c r="AD19" s="79">
        <f t="shared" si="2"/>
        <v>250475525</v>
      </c>
      <c r="AE19" s="79">
        <f t="shared" si="2"/>
        <v>172640688</v>
      </c>
      <c r="AF19" s="79">
        <f t="shared" si="2"/>
        <v>548326709</v>
      </c>
      <c r="AG19" s="79">
        <f t="shared" si="2"/>
        <v>455198394</v>
      </c>
    </row>
    <row r="20" spans="1:33" ht="16.5" customHeight="1">
      <c r="A20" s="47">
        <v>12</v>
      </c>
      <c r="B20" s="52" t="s">
        <v>47</v>
      </c>
      <c r="C20" s="71">
        <v>983994</v>
      </c>
      <c r="D20" s="71">
        <v>979126</v>
      </c>
      <c r="E20" s="71">
        <v>4868</v>
      </c>
      <c r="F20" s="71">
        <v>1237265</v>
      </c>
      <c r="G20" s="71">
        <v>1233117</v>
      </c>
      <c r="H20" s="71">
        <v>16401</v>
      </c>
      <c r="I20" s="71">
        <v>17557</v>
      </c>
      <c r="J20" s="71">
        <v>17557</v>
      </c>
      <c r="K20" s="71">
        <v>0</v>
      </c>
      <c r="L20" s="71">
        <v>0</v>
      </c>
      <c r="M20" s="71">
        <v>0</v>
      </c>
      <c r="N20" s="71">
        <v>0</v>
      </c>
      <c r="O20" s="71">
        <v>3630</v>
      </c>
      <c r="P20" s="71">
        <v>3630</v>
      </c>
      <c r="Q20" s="71">
        <v>0</v>
      </c>
      <c r="R20" s="47">
        <v>12</v>
      </c>
      <c r="S20" s="52" t="str">
        <f t="shared" si="0"/>
        <v>国 頭 村</v>
      </c>
      <c r="T20" s="77">
        <v>282706</v>
      </c>
      <c r="U20" s="77">
        <v>282706</v>
      </c>
      <c r="V20" s="77">
        <v>0</v>
      </c>
      <c r="W20" s="77">
        <v>2525152</v>
      </c>
      <c r="X20" s="77">
        <v>2516136</v>
      </c>
      <c r="Y20" s="77">
        <v>21269</v>
      </c>
      <c r="Z20" s="77">
        <v>309233</v>
      </c>
      <c r="AA20" s="77">
        <v>306485</v>
      </c>
      <c r="AB20" s="77">
        <v>1670816</v>
      </c>
      <c r="AC20" s="77">
        <v>1072398</v>
      </c>
      <c r="AD20" s="77">
        <v>1980049</v>
      </c>
      <c r="AE20" s="77">
        <v>1378883</v>
      </c>
      <c r="AF20" s="77">
        <v>4505201</v>
      </c>
      <c r="AG20" s="77">
        <v>3895019</v>
      </c>
    </row>
    <row r="21" spans="1:33" ht="16.5" customHeight="1">
      <c r="A21" s="46">
        <v>13</v>
      </c>
      <c r="B21" s="51" t="s">
        <v>48</v>
      </c>
      <c r="C21" s="70">
        <v>158553</v>
      </c>
      <c r="D21" s="70">
        <v>150465</v>
      </c>
      <c r="E21" s="70">
        <v>8087</v>
      </c>
      <c r="F21" s="70">
        <v>216452</v>
      </c>
      <c r="G21" s="70">
        <v>215170</v>
      </c>
      <c r="H21" s="70">
        <v>5692</v>
      </c>
      <c r="I21" s="70">
        <v>170</v>
      </c>
      <c r="J21" s="70">
        <v>170</v>
      </c>
      <c r="K21" s="70">
        <v>0</v>
      </c>
      <c r="L21" s="70">
        <v>0</v>
      </c>
      <c r="M21" s="70">
        <v>0</v>
      </c>
      <c r="N21" s="70">
        <v>0</v>
      </c>
      <c r="O21" s="70">
        <v>52843</v>
      </c>
      <c r="P21" s="70">
        <v>52843</v>
      </c>
      <c r="Q21" s="70">
        <v>0</v>
      </c>
      <c r="R21" s="46">
        <v>13</v>
      </c>
      <c r="S21" s="51" t="str">
        <f t="shared" si="0"/>
        <v>大宜味村</v>
      </c>
      <c r="T21" s="76">
        <v>72766</v>
      </c>
      <c r="U21" s="76">
        <v>72766</v>
      </c>
      <c r="V21" s="76">
        <v>0</v>
      </c>
      <c r="W21" s="76">
        <v>500784</v>
      </c>
      <c r="X21" s="76">
        <v>491414</v>
      </c>
      <c r="Y21" s="76">
        <v>13779</v>
      </c>
      <c r="Z21" s="76">
        <v>102180</v>
      </c>
      <c r="AA21" s="76">
        <v>100879</v>
      </c>
      <c r="AB21" s="76">
        <v>1368239</v>
      </c>
      <c r="AC21" s="76">
        <v>888204</v>
      </c>
      <c r="AD21" s="76">
        <v>1470419</v>
      </c>
      <c r="AE21" s="76">
        <v>989083</v>
      </c>
      <c r="AF21" s="76">
        <v>1971203</v>
      </c>
      <c r="AG21" s="76">
        <v>1480497</v>
      </c>
    </row>
    <row r="22" spans="1:33" ht="16.5" customHeight="1">
      <c r="A22" s="46">
        <v>14</v>
      </c>
      <c r="B22" s="51" t="s">
        <v>49</v>
      </c>
      <c r="C22" s="70">
        <v>240503</v>
      </c>
      <c r="D22" s="70">
        <v>233370</v>
      </c>
      <c r="E22" s="70">
        <v>7133</v>
      </c>
      <c r="F22" s="70">
        <v>193425</v>
      </c>
      <c r="G22" s="70">
        <v>188610</v>
      </c>
      <c r="H22" s="70">
        <v>10427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2327</v>
      </c>
      <c r="P22" s="70">
        <v>2327</v>
      </c>
      <c r="Q22" s="70">
        <v>0</v>
      </c>
      <c r="R22" s="46">
        <v>14</v>
      </c>
      <c r="S22" s="51" t="str">
        <f t="shared" si="0"/>
        <v>東    村</v>
      </c>
      <c r="T22" s="76">
        <v>44810</v>
      </c>
      <c r="U22" s="76">
        <v>44810</v>
      </c>
      <c r="V22" s="76">
        <v>0</v>
      </c>
      <c r="W22" s="76">
        <v>481065</v>
      </c>
      <c r="X22" s="76">
        <v>469117</v>
      </c>
      <c r="Y22" s="76">
        <v>17560</v>
      </c>
      <c r="Z22" s="76">
        <v>86187</v>
      </c>
      <c r="AA22" s="76">
        <v>84965</v>
      </c>
      <c r="AB22" s="76">
        <v>741698</v>
      </c>
      <c r="AC22" s="76">
        <v>481441</v>
      </c>
      <c r="AD22" s="76">
        <v>827885</v>
      </c>
      <c r="AE22" s="76">
        <v>566406</v>
      </c>
      <c r="AF22" s="76">
        <v>1308950</v>
      </c>
      <c r="AG22" s="76">
        <v>1035523</v>
      </c>
    </row>
    <row r="23" spans="1:33" ht="16.5" customHeight="1">
      <c r="A23" s="46">
        <v>15</v>
      </c>
      <c r="B23" s="51" t="s">
        <v>50</v>
      </c>
      <c r="C23" s="70">
        <v>468292</v>
      </c>
      <c r="D23" s="70">
        <v>468292</v>
      </c>
      <c r="E23" s="70">
        <v>0</v>
      </c>
      <c r="F23" s="70">
        <v>749989</v>
      </c>
      <c r="G23" s="70">
        <v>749989</v>
      </c>
      <c r="H23" s="70">
        <v>0</v>
      </c>
      <c r="I23" s="70">
        <v>1885</v>
      </c>
      <c r="J23" s="70">
        <v>1885</v>
      </c>
      <c r="K23" s="70">
        <v>0</v>
      </c>
      <c r="L23" s="70">
        <v>0</v>
      </c>
      <c r="M23" s="70">
        <v>0</v>
      </c>
      <c r="N23" s="70">
        <v>0</v>
      </c>
      <c r="O23" s="70">
        <v>71061</v>
      </c>
      <c r="P23" s="70">
        <v>71061</v>
      </c>
      <c r="Q23" s="70">
        <v>0</v>
      </c>
      <c r="R23" s="46">
        <v>15</v>
      </c>
      <c r="S23" s="51" t="str">
        <f t="shared" si="0"/>
        <v>今帰仁村</v>
      </c>
      <c r="T23" s="76">
        <v>284214</v>
      </c>
      <c r="U23" s="76">
        <v>284214</v>
      </c>
      <c r="V23" s="76">
        <v>0</v>
      </c>
      <c r="W23" s="76">
        <v>1575441</v>
      </c>
      <c r="X23" s="76">
        <v>1575441</v>
      </c>
      <c r="Y23" s="76">
        <v>0</v>
      </c>
      <c r="Z23" s="76">
        <v>243267</v>
      </c>
      <c r="AA23" s="76">
        <v>238096</v>
      </c>
      <c r="AB23" s="76">
        <v>3159979</v>
      </c>
      <c r="AC23" s="76">
        <v>1404902</v>
      </c>
      <c r="AD23" s="76">
        <v>3403246</v>
      </c>
      <c r="AE23" s="76">
        <v>1642998</v>
      </c>
      <c r="AF23" s="76">
        <v>4978687</v>
      </c>
      <c r="AG23" s="76">
        <v>3218439</v>
      </c>
    </row>
    <row r="24" spans="1:33" ht="16.5" customHeight="1">
      <c r="A24" s="46">
        <v>16</v>
      </c>
      <c r="B24" s="51" t="s">
        <v>51</v>
      </c>
      <c r="C24" s="70">
        <v>987254</v>
      </c>
      <c r="D24" s="70">
        <v>975341</v>
      </c>
      <c r="E24" s="70">
        <v>11914</v>
      </c>
      <c r="F24" s="70">
        <v>1236704</v>
      </c>
      <c r="G24" s="70">
        <v>1234185</v>
      </c>
      <c r="H24" s="70">
        <v>9476</v>
      </c>
      <c r="I24" s="70">
        <v>106869</v>
      </c>
      <c r="J24" s="70">
        <v>94631</v>
      </c>
      <c r="K24" s="70">
        <v>12238</v>
      </c>
      <c r="L24" s="70">
        <v>0</v>
      </c>
      <c r="M24" s="70">
        <v>0</v>
      </c>
      <c r="N24" s="70">
        <v>0</v>
      </c>
      <c r="O24" s="70">
        <v>69524</v>
      </c>
      <c r="P24" s="70">
        <v>69524</v>
      </c>
      <c r="Q24" s="70">
        <v>0</v>
      </c>
      <c r="R24" s="46">
        <v>16</v>
      </c>
      <c r="S24" s="51" t="str">
        <f t="shared" si="0"/>
        <v>本 部 町</v>
      </c>
      <c r="T24" s="76">
        <v>588022</v>
      </c>
      <c r="U24" s="76">
        <v>588022</v>
      </c>
      <c r="V24" s="76">
        <v>0</v>
      </c>
      <c r="W24" s="76">
        <v>2988373</v>
      </c>
      <c r="X24" s="76">
        <v>2961703</v>
      </c>
      <c r="Y24" s="76">
        <v>33628</v>
      </c>
      <c r="Z24" s="76">
        <v>825710</v>
      </c>
      <c r="AA24" s="76">
        <v>571273</v>
      </c>
      <c r="AB24" s="76">
        <v>2124624</v>
      </c>
      <c r="AC24" s="76">
        <v>1303198</v>
      </c>
      <c r="AD24" s="76">
        <v>2950334</v>
      </c>
      <c r="AE24" s="76">
        <v>1874471</v>
      </c>
      <c r="AF24" s="76">
        <v>5938707</v>
      </c>
      <c r="AG24" s="76">
        <v>4836174</v>
      </c>
    </row>
    <row r="25" spans="1:33" ht="16.5" customHeight="1">
      <c r="A25" s="46">
        <v>17</v>
      </c>
      <c r="B25" s="51" t="s">
        <v>52</v>
      </c>
      <c r="C25" s="70">
        <v>4477972</v>
      </c>
      <c r="D25" s="70">
        <v>4469732</v>
      </c>
      <c r="E25" s="70">
        <v>4283</v>
      </c>
      <c r="F25" s="70">
        <v>1083435</v>
      </c>
      <c r="G25" s="70">
        <v>1024125</v>
      </c>
      <c r="H25" s="70">
        <v>74418</v>
      </c>
      <c r="I25" s="70">
        <v>79518</v>
      </c>
      <c r="J25" s="70">
        <v>79518</v>
      </c>
      <c r="K25" s="70">
        <v>0</v>
      </c>
      <c r="L25" s="70">
        <v>0</v>
      </c>
      <c r="M25" s="70">
        <v>0</v>
      </c>
      <c r="N25" s="70">
        <v>0</v>
      </c>
      <c r="O25" s="70">
        <v>28250</v>
      </c>
      <c r="P25" s="70">
        <v>28250</v>
      </c>
      <c r="Q25" s="70">
        <v>0</v>
      </c>
      <c r="R25" s="46">
        <v>17</v>
      </c>
      <c r="S25" s="51" t="str">
        <f t="shared" si="0"/>
        <v>恩 納 村</v>
      </c>
      <c r="T25" s="76">
        <v>1493537</v>
      </c>
      <c r="U25" s="76">
        <v>1491828</v>
      </c>
      <c r="V25" s="76">
        <v>907</v>
      </c>
      <c r="W25" s="76">
        <v>7162712</v>
      </c>
      <c r="X25" s="76">
        <v>7093453</v>
      </c>
      <c r="Y25" s="76">
        <v>79608</v>
      </c>
      <c r="Z25" s="76">
        <v>310264</v>
      </c>
      <c r="AA25" s="76">
        <v>306786</v>
      </c>
      <c r="AB25" s="76">
        <v>2377365</v>
      </c>
      <c r="AC25" s="76">
        <v>1547292</v>
      </c>
      <c r="AD25" s="76">
        <v>2687629</v>
      </c>
      <c r="AE25" s="76">
        <v>1854078</v>
      </c>
      <c r="AF25" s="76">
        <v>9850341</v>
      </c>
      <c r="AG25" s="76">
        <v>8947531</v>
      </c>
    </row>
    <row r="26" spans="1:33" ht="16.5" customHeight="1">
      <c r="A26" s="46">
        <v>18</v>
      </c>
      <c r="B26" s="51" t="s">
        <v>53</v>
      </c>
      <c r="C26" s="70">
        <v>2071611</v>
      </c>
      <c r="D26" s="70">
        <v>2071611</v>
      </c>
      <c r="E26" s="70">
        <v>0</v>
      </c>
      <c r="F26" s="70">
        <v>308860</v>
      </c>
      <c r="G26" s="70">
        <v>307880</v>
      </c>
      <c r="H26" s="70">
        <v>4870</v>
      </c>
      <c r="I26" s="70">
        <v>229</v>
      </c>
      <c r="J26" s="70">
        <v>229</v>
      </c>
      <c r="K26" s="70">
        <v>0</v>
      </c>
      <c r="L26" s="70">
        <v>0</v>
      </c>
      <c r="M26" s="70">
        <v>0</v>
      </c>
      <c r="N26" s="70">
        <v>0</v>
      </c>
      <c r="O26" s="70">
        <v>8589</v>
      </c>
      <c r="P26" s="70">
        <v>8589</v>
      </c>
      <c r="Q26" s="70">
        <v>0</v>
      </c>
      <c r="R26" s="46">
        <v>18</v>
      </c>
      <c r="S26" s="51" t="str">
        <f t="shared" si="0"/>
        <v>宜野座村</v>
      </c>
      <c r="T26" s="76">
        <v>540202</v>
      </c>
      <c r="U26" s="76">
        <v>540202</v>
      </c>
      <c r="V26" s="76">
        <v>0</v>
      </c>
      <c r="W26" s="76">
        <v>2929491</v>
      </c>
      <c r="X26" s="76">
        <v>2928511</v>
      </c>
      <c r="Y26" s="76">
        <v>4870</v>
      </c>
      <c r="Z26" s="76">
        <v>118322</v>
      </c>
      <c r="AA26" s="76">
        <v>117388</v>
      </c>
      <c r="AB26" s="76">
        <v>952359</v>
      </c>
      <c r="AC26" s="76">
        <v>609706</v>
      </c>
      <c r="AD26" s="76">
        <v>1070681</v>
      </c>
      <c r="AE26" s="76">
        <v>727094</v>
      </c>
      <c r="AF26" s="76">
        <v>4000172</v>
      </c>
      <c r="AG26" s="76">
        <v>3655605</v>
      </c>
    </row>
    <row r="27" spans="1:33" ht="16.5" customHeight="1">
      <c r="A27" s="46">
        <v>19</v>
      </c>
      <c r="B27" s="51" t="s">
        <v>54</v>
      </c>
      <c r="C27" s="70">
        <v>541596</v>
      </c>
      <c r="D27" s="70">
        <v>541596</v>
      </c>
      <c r="E27" s="70">
        <v>0</v>
      </c>
      <c r="F27" s="70">
        <v>453580</v>
      </c>
      <c r="G27" s="70">
        <v>445656</v>
      </c>
      <c r="H27" s="70">
        <v>31698</v>
      </c>
      <c r="I27" s="70">
        <v>30</v>
      </c>
      <c r="J27" s="70">
        <v>30</v>
      </c>
      <c r="K27" s="70">
        <v>0</v>
      </c>
      <c r="L27" s="70">
        <v>0</v>
      </c>
      <c r="M27" s="70">
        <v>0</v>
      </c>
      <c r="N27" s="70">
        <v>0</v>
      </c>
      <c r="O27" s="70">
        <v>8505</v>
      </c>
      <c r="P27" s="70">
        <v>8505</v>
      </c>
      <c r="Q27" s="70">
        <v>0</v>
      </c>
      <c r="R27" s="46">
        <v>19</v>
      </c>
      <c r="S27" s="51" t="str">
        <f t="shared" si="0"/>
        <v>金 武 町</v>
      </c>
      <c r="T27" s="76">
        <v>311351</v>
      </c>
      <c r="U27" s="76">
        <v>311351</v>
      </c>
      <c r="V27" s="76">
        <v>0</v>
      </c>
      <c r="W27" s="76">
        <v>1315062</v>
      </c>
      <c r="X27" s="76">
        <v>1307138</v>
      </c>
      <c r="Y27" s="76">
        <v>31698</v>
      </c>
      <c r="Z27" s="76">
        <v>253643</v>
      </c>
      <c r="AA27" s="76">
        <v>249618</v>
      </c>
      <c r="AB27" s="76">
        <v>50780378</v>
      </c>
      <c r="AC27" s="76">
        <v>32852683</v>
      </c>
      <c r="AD27" s="76">
        <v>51034021</v>
      </c>
      <c r="AE27" s="76">
        <v>33102301</v>
      </c>
      <c r="AF27" s="76">
        <v>52349083</v>
      </c>
      <c r="AG27" s="76">
        <v>34409439</v>
      </c>
    </row>
    <row r="28" spans="1:33" ht="16.5" customHeight="1">
      <c r="A28" s="46">
        <v>20</v>
      </c>
      <c r="B28" s="51" t="s">
        <v>55</v>
      </c>
      <c r="C28" s="70">
        <v>268794</v>
      </c>
      <c r="D28" s="70">
        <v>268794</v>
      </c>
      <c r="E28" s="70">
        <v>0</v>
      </c>
      <c r="F28" s="70">
        <v>969000</v>
      </c>
      <c r="G28" s="70">
        <v>882651</v>
      </c>
      <c r="H28" s="70">
        <v>291065</v>
      </c>
      <c r="I28" s="70">
        <v>126591</v>
      </c>
      <c r="J28" s="70">
        <v>114588</v>
      </c>
      <c r="K28" s="70">
        <v>12003</v>
      </c>
      <c r="L28" s="70">
        <v>0</v>
      </c>
      <c r="M28" s="70">
        <v>0</v>
      </c>
      <c r="N28" s="70">
        <v>0</v>
      </c>
      <c r="O28" s="70">
        <v>26501</v>
      </c>
      <c r="P28" s="70">
        <v>26501</v>
      </c>
      <c r="Q28" s="70">
        <v>0</v>
      </c>
      <c r="R28" s="46">
        <v>20</v>
      </c>
      <c r="S28" s="51" t="str">
        <f t="shared" si="0"/>
        <v>伊 江 村</v>
      </c>
      <c r="T28" s="76">
        <v>172146</v>
      </c>
      <c r="U28" s="76">
        <v>172146</v>
      </c>
      <c r="V28" s="76">
        <v>0</v>
      </c>
      <c r="W28" s="76">
        <v>1563032</v>
      </c>
      <c r="X28" s="76">
        <v>1464680</v>
      </c>
      <c r="Y28" s="76">
        <v>303068</v>
      </c>
      <c r="Z28" s="76">
        <v>135118</v>
      </c>
      <c r="AA28" s="76">
        <v>127272</v>
      </c>
      <c r="AB28" s="76">
        <v>695973</v>
      </c>
      <c r="AC28" s="76">
        <v>459925</v>
      </c>
      <c r="AD28" s="76">
        <v>831091</v>
      </c>
      <c r="AE28" s="76">
        <v>587197</v>
      </c>
      <c r="AF28" s="76">
        <v>2394123</v>
      </c>
      <c r="AG28" s="76">
        <v>2051877</v>
      </c>
    </row>
    <row r="29" spans="1:33" ht="16.5" customHeight="1">
      <c r="A29" s="46">
        <v>21</v>
      </c>
      <c r="B29" s="51" t="s">
        <v>56</v>
      </c>
      <c r="C29" s="70">
        <v>2134822</v>
      </c>
      <c r="D29" s="70">
        <v>2134822</v>
      </c>
      <c r="E29" s="70">
        <v>0</v>
      </c>
      <c r="F29" s="70">
        <v>2207248</v>
      </c>
      <c r="G29" s="70">
        <v>2203251</v>
      </c>
      <c r="H29" s="70">
        <v>17558</v>
      </c>
      <c r="I29" s="70">
        <v>17003</v>
      </c>
      <c r="J29" s="70">
        <v>17003</v>
      </c>
      <c r="K29" s="70">
        <v>0</v>
      </c>
      <c r="L29" s="70">
        <v>0</v>
      </c>
      <c r="M29" s="70">
        <v>0</v>
      </c>
      <c r="N29" s="70">
        <v>0</v>
      </c>
      <c r="O29" s="70">
        <v>10987</v>
      </c>
      <c r="P29" s="70">
        <v>10987</v>
      </c>
      <c r="Q29" s="70">
        <v>0</v>
      </c>
      <c r="R29" s="46">
        <v>21</v>
      </c>
      <c r="S29" s="51" t="str">
        <f t="shared" si="0"/>
        <v>読 谷 村</v>
      </c>
      <c r="T29" s="76">
        <v>1083816</v>
      </c>
      <c r="U29" s="76">
        <v>1083816</v>
      </c>
      <c r="V29" s="76">
        <v>0</v>
      </c>
      <c r="W29" s="76">
        <v>5453876</v>
      </c>
      <c r="X29" s="76">
        <v>5449879</v>
      </c>
      <c r="Y29" s="76">
        <v>17558</v>
      </c>
      <c r="Z29" s="76">
        <v>1007726</v>
      </c>
      <c r="AA29" s="76">
        <v>988110</v>
      </c>
      <c r="AB29" s="76">
        <v>2379617</v>
      </c>
      <c r="AC29" s="76">
        <v>1403133</v>
      </c>
      <c r="AD29" s="76">
        <v>3387343</v>
      </c>
      <c r="AE29" s="76">
        <v>2391243</v>
      </c>
      <c r="AF29" s="76">
        <v>8841219</v>
      </c>
      <c r="AG29" s="76">
        <v>7841122</v>
      </c>
    </row>
    <row r="30" spans="1:33" ht="16.5" customHeight="1">
      <c r="A30" s="46">
        <v>22</v>
      </c>
      <c r="B30" s="51" t="s">
        <v>57</v>
      </c>
      <c r="C30" s="70">
        <v>420945</v>
      </c>
      <c r="D30" s="70">
        <v>420945</v>
      </c>
      <c r="E30" s="70">
        <v>0</v>
      </c>
      <c r="F30" s="70">
        <v>474429</v>
      </c>
      <c r="G30" s="70">
        <v>474408</v>
      </c>
      <c r="H30" s="70">
        <v>108</v>
      </c>
      <c r="I30" s="70">
        <v>54061</v>
      </c>
      <c r="J30" s="70">
        <v>54061</v>
      </c>
      <c r="K30" s="70">
        <v>0</v>
      </c>
      <c r="L30" s="70">
        <v>0</v>
      </c>
      <c r="M30" s="70">
        <v>0</v>
      </c>
      <c r="N30" s="70">
        <v>0</v>
      </c>
      <c r="O30" s="70">
        <v>1068</v>
      </c>
      <c r="P30" s="70">
        <v>1068</v>
      </c>
      <c r="Q30" s="70">
        <v>0</v>
      </c>
      <c r="R30" s="46">
        <v>22</v>
      </c>
      <c r="S30" s="51" t="str">
        <f t="shared" si="0"/>
        <v>嘉手納町</v>
      </c>
      <c r="T30" s="76">
        <v>770448</v>
      </c>
      <c r="U30" s="76">
        <v>770448</v>
      </c>
      <c r="V30" s="76">
        <v>0</v>
      </c>
      <c r="W30" s="76">
        <v>1720951</v>
      </c>
      <c r="X30" s="76">
        <v>1720930</v>
      </c>
      <c r="Y30" s="76">
        <v>108</v>
      </c>
      <c r="Z30" s="76">
        <v>243187</v>
      </c>
      <c r="AA30" s="76">
        <v>240855</v>
      </c>
      <c r="AB30" s="76">
        <v>659039</v>
      </c>
      <c r="AC30" s="76">
        <v>412106</v>
      </c>
      <c r="AD30" s="76">
        <v>902226</v>
      </c>
      <c r="AE30" s="76">
        <v>652961</v>
      </c>
      <c r="AF30" s="76">
        <v>2623177</v>
      </c>
      <c r="AG30" s="76">
        <v>2373891</v>
      </c>
    </row>
    <row r="31" spans="1:33" ht="16.5" customHeight="1">
      <c r="A31" s="46">
        <v>23</v>
      </c>
      <c r="B31" s="51" t="s">
        <v>58</v>
      </c>
      <c r="C31" s="70">
        <v>2434429</v>
      </c>
      <c r="D31" s="70">
        <v>2434429</v>
      </c>
      <c r="E31" s="70">
        <v>0</v>
      </c>
      <c r="F31" s="70">
        <v>1176879</v>
      </c>
      <c r="G31" s="70">
        <v>1158474</v>
      </c>
      <c r="H31" s="70">
        <v>63194</v>
      </c>
      <c r="I31" s="70">
        <v>22704</v>
      </c>
      <c r="J31" s="70">
        <v>22704</v>
      </c>
      <c r="K31" s="70">
        <v>0</v>
      </c>
      <c r="L31" s="70">
        <v>122</v>
      </c>
      <c r="M31" s="70">
        <v>122</v>
      </c>
      <c r="N31" s="70">
        <v>0</v>
      </c>
      <c r="O31" s="70">
        <v>3831</v>
      </c>
      <c r="P31" s="70">
        <v>3831</v>
      </c>
      <c r="Q31" s="70">
        <v>0</v>
      </c>
      <c r="R31" s="46">
        <v>23</v>
      </c>
      <c r="S31" s="51" t="str">
        <f t="shared" si="0"/>
        <v>北 谷 町</v>
      </c>
      <c r="T31" s="76">
        <v>2359761</v>
      </c>
      <c r="U31" s="76">
        <v>2359761</v>
      </c>
      <c r="V31" s="76">
        <v>0</v>
      </c>
      <c r="W31" s="76">
        <v>5997726</v>
      </c>
      <c r="X31" s="76">
        <v>5979321</v>
      </c>
      <c r="Y31" s="76">
        <v>63194</v>
      </c>
      <c r="Z31" s="76">
        <v>757216</v>
      </c>
      <c r="AA31" s="76">
        <v>745850</v>
      </c>
      <c r="AB31" s="76">
        <v>2340366</v>
      </c>
      <c r="AC31" s="76">
        <v>1449595</v>
      </c>
      <c r="AD31" s="76">
        <v>3097582</v>
      </c>
      <c r="AE31" s="76">
        <v>2195445</v>
      </c>
      <c r="AF31" s="76">
        <v>9095308</v>
      </c>
      <c r="AG31" s="76">
        <v>8174766</v>
      </c>
    </row>
    <row r="32" spans="1:33" ht="16.5" customHeight="1">
      <c r="A32" s="46">
        <v>24</v>
      </c>
      <c r="B32" s="51" t="s">
        <v>59</v>
      </c>
      <c r="C32" s="70">
        <v>1318985</v>
      </c>
      <c r="D32" s="70">
        <v>1318162</v>
      </c>
      <c r="E32" s="70">
        <v>823</v>
      </c>
      <c r="F32" s="70">
        <v>793019</v>
      </c>
      <c r="G32" s="70">
        <v>790466</v>
      </c>
      <c r="H32" s="70">
        <v>10516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12212</v>
      </c>
      <c r="P32" s="70">
        <v>12212</v>
      </c>
      <c r="Q32" s="70">
        <v>0</v>
      </c>
      <c r="R32" s="46">
        <v>24</v>
      </c>
      <c r="S32" s="51" t="str">
        <f t="shared" si="0"/>
        <v>北中城村</v>
      </c>
      <c r="T32" s="76">
        <v>873800</v>
      </c>
      <c r="U32" s="76">
        <v>873800</v>
      </c>
      <c r="V32" s="76">
        <v>0</v>
      </c>
      <c r="W32" s="76">
        <v>2998016</v>
      </c>
      <c r="X32" s="76">
        <v>2994640</v>
      </c>
      <c r="Y32" s="76">
        <v>11339</v>
      </c>
      <c r="Z32" s="76">
        <v>316226</v>
      </c>
      <c r="AA32" s="76">
        <v>312642</v>
      </c>
      <c r="AB32" s="76">
        <v>3288593</v>
      </c>
      <c r="AC32" s="76">
        <v>1963135</v>
      </c>
      <c r="AD32" s="76">
        <v>3604819</v>
      </c>
      <c r="AE32" s="76">
        <v>2275777</v>
      </c>
      <c r="AF32" s="76">
        <v>6602835</v>
      </c>
      <c r="AG32" s="76">
        <v>5270417</v>
      </c>
    </row>
    <row r="33" spans="1:33" ht="16.5" customHeight="1">
      <c r="A33" s="46">
        <v>25</v>
      </c>
      <c r="B33" s="51" t="s">
        <v>60</v>
      </c>
      <c r="C33" s="70">
        <v>1157477</v>
      </c>
      <c r="D33" s="70">
        <v>1157146</v>
      </c>
      <c r="E33" s="70">
        <v>66</v>
      </c>
      <c r="F33" s="70">
        <v>2964533</v>
      </c>
      <c r="G33" s="70">
        <v>2962987</v>
      </c>
      <c r="H33" s="70">
        <v>7095</v>
      </c>
      <c r="I33" s="70">
        <v>82220</v>
      </c>
      <c r="J33" s="70">
        <v>41325</v>
      </c>
      <c r="K33" s="70">
        <v>40894</v>
      </c>
      <c r="L33" s="70">
        <v>0</v>
      </c>
      <c r="M33" s="70">
        <v>0</v>
      </c>
      <c r="N33" s="70">
        <v>0</v>
      </c>
      <c r="O33" s="70">
        <v>39029</v>
      </c>
      <c r="P33" s="70">
        <v>39029</v>
      </c>
      <c r="Q33" s="70">
        <v>0</v>
      </c>
      <c r="R33" s="46">
        <v>25</v>
      </c>
      <c r="S33" s="51" t="str">
        <f t="shared" si="0"/>
        <v>中 城 村</v>
      </c>
      <c r="T33" s="76">
        <v>959393</v>
      </c>
      <c r="U33" s="76">
        <v>959393</v>
      </c>
      <c r="V33" s="76">
        <v>0</v>
      </c>
      <c r="W33" s="76">
        <v>5202652</v>
      </c>
      <c r="X33" s="76">
        <v>5159880</v>
      </c>
      <c r="Y33" s="76">
        <v>48055</v>
      </c>
      <c r="Z33" s="76">
        <v>352669</v>
      </c>
      <c r="AA33" s="76">
        <v>338508</v>
      </c>
      <c r="AB33" s="76">
        <v>3093784</v>
      </c>
      <c r="AC33" s="76">
        <v>1681922</v>
      </c>
      <c r="AD33" s="76">
        <v>3446453</v>
      </c>
      <c r="AE33" s="76">
        <v>2020430</v>
      </c>
      <c r="AF33" s="76">
        <v>8649105</v>
      </c>
      <c r="AG33" s="76">
        <v>7180310</v>
      </c>
    </row>
    <row r="34" spans="1:33" ht="16.5" customHeight="1">
      <c r="A34" s="46">
        <v>26</v>
      </c>
      <c r="B34" s="51" t="s">
        <v>61</v>
      </c>
      <c r="C34" s="70">
        <v>4797052</v>
      </c>
      <c r="D34" s="70">
        <v>4796790</v>
      </c>
      <c r="E34" s="70">
        <v>53</v>
      </c>
      <c r="F34" s="70">
        <v>5936750</v>
      </c>
      <c r="G34" s="70">
        <v>5925540</v>
      </c>
      <c r="H34" s="70">
        <v>29585</v>
      </c>
      <c r="I34" s="70">
        <v>9054</v>
      </c>
      <c r="J34" s="70">
        <v>5445</v>
      </c>
      <c r="K34" s="70">
        <v>3609</v>
      </c>
      <c r="L34" s="70">
        <v>0</v>
      </c>
      <c r="M34" s="70">
        <v>0</v>
      </c>
      <c r="N34" s="70">
        <v>0</v>
      </c>
      <c r="O34" s="70">
        <v>86842</v>
      </c>
      <c r="P34" s="70">
        <v>86842</v>
      </c>
      <c r="Q34" s="70">
        <v>0</v>
      </c>
      <c r="R34" s="46">
        <v>26</v>
      </c>
      <c r="S34" s="51" t="str">
        <f t="shared" si="0"/>
        <v>西 原 町</v>
      </c>
      <c r="T34" s="76">
        <v>2578723</v>
      </c>
      <c r="U34" s="76">
        <v>2578723</v>
      </c>
      <c r="V34" s="76">
        <v>0</v>
      </c>
      <c r="W34" s="76">
        <v>13408421</v>
      </c>
      <c r="X34" s="76">
        <v>13393340</v>
      </c>
      <c r="Y34" s="76">
        <v>33247</v>
      </c>
      <c r="Z34" s="76">
        <v>1221349</v>
      </c>
      <c r="AA34" s="76">
        <v>794336</v>
      </c>
      <c r="AB34" s="76">
        <v>3054546</v>
      </c>
      <c r="AC34" s="76">
        <v>1787844</v>
      </c>
      <c r="AD34" s="76">
        <v>4275895</v>
      </c>
      <c r="AE34" s="76">
        <v>2582180</v>
      </c>
      <c r="AF34" s="76">
        <v>17684316</v>
      </c>
      <c r="AG34" s="76">
        <v>15975520</v>
      </c>
    </row>
    <row r="35" spans="1:33" ht="16.5" customHeight="1">
      <c r="A35" s="46">
        <v>27</v>
      </c>
      <c r="B35" s="51" t="s">
        <v>62</v>
      </c>
      <c r="C35" s="70">
        <v>468549</v>
      </c>
      <c r="D35" s="70">
        <v>468549</v>
      </c>
      <c r="E35" s="70">
        <v>0</v>
      </c>
      <c r="F35" s="70">
        <v>467388</v>
      </c>
      <c r="G35" s="70">
        <v>467308</v>
      </c>
      <c r="H35" s="70">
        <v>245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5114</v>
      </c>
      <c r="P35" s="70">
        <v>5114</v>
      </c>
      <c r="Q35" s="70">
        <v>0</v>
      </c>
      <c r="R35" s="46">
        <v>27</v>
      </c>
      <c r="S35" s="51" t="str">
        <f t="shared" si="0"/>
        <v>与那原町</v>
      </c>
      <c r="T35" s="76">
        <v>788400</v>
      </c>
      <c r="U35" s="76">
        <v>788400</v>
      </c>
      <c r="V35" s="76">
        <v>0</v>
      </c>
      <c r="W35" s="76">
        <v>1729451</v>
      </c>
      <c r="X35" s="76">
        <v>1729371</v>
      </c>
      <c r="Y35" s="76">
        <v>245</v>
      </c>
      <c r="Z35" s="76">
        <v>575637</v>
      </c>
      <c r="AA35" s="76">
        <v>557866</v>
      </c>
      <c r="AB35" s="76">
        <v>1134822</v>
      </c>
      <c r="AC35" s="76">
        <v>610663</v>
      </c>
      <c r="AD35" s="76">
        <v>1710459</v>
      </c>
      <c r="AE35" s="76">
        <v>1168529</v>
      </c>
      <c r="AF35" s="76">
        <v>3439910</v>
      </c>
      <c r="AG35" s="76">
        <v>2897900</v>
      </c>
    </row>
    <row r="36" spans="1:33" ht="16.5" customHeight="1">
      <c r="A36" s="46">
        <v>28</v>
      </c>
      <c r="B36" s="51" t="s">
        <v>63</v>
      </c>
      <c r="C36" s="70">
        <v>2669547</v>
      </c>
      <c r="D36" s="70">
        <v>2669547</v>
      </c>
      <c r="E36" s="70">
        <v>0</v>
      </c>
      <c r="F36" s="70">
        <v>3002722</v>
      </c>
      <c r="G36" s="70">
        <v>2968546</v>
      </c>
      <c r="H36" s="70">
        <v>45617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28499</v>
      </c>
      <c r="P36" s="70">
        <v>28499</v>
      </c>
      <c r="Q36" s="70">
        <v>0</v>
      </c>
      <c r="R36" s="46">
        <v>28</v>
      </c>
      <c r="S36" s="51" t="str">
        <f t="shared" si="0"/>
        <v>南風原町</v>
      </c>
      <c r="T36" s="76">
        <v>2954539</v>
      </c>
      <c r="U36" s="76">
        <v>2952293</v>
      </c>
      <c r="V36" s="76">
        <v>4216</v>
      </c>
      <c r="W36" s="76">
        <v>8655307</v>
      </c>
      <c r="X36" s="76">
        <v>8618885</v>
      </c>
      <c r="Y36" s="76">
        <v>49833</v>
      </c>
      <c r="Z36" s="76">
        <v>862786</v>
      </c>
      <c r="AA36" s="76">
        <v>842025</v>
      </c>
      <c r="AB36" s="76">
        <v>2143430</v>
      </c>
      <c r="AC36" s="76">
        <v>1429897</v>
      </c>
      <c r="AD36" s="76">
        <v>3006216</v>
      </c>
      <c r="AE36" s="76">
        <v>2271922</v>
      </c>
      <c r="AF36" s="76">
        <v>11661523</v>
      </c>
      <c r="AG36" s="76">
        <v>10890807</v>
      </c>
    </row>
    <row r="37" spans="1:33" ht="16.5" customHeight="1">
      <c r="A37" s="46">
        <v>29</v>
      </c>
      <c r="B37" s="51" t="s">
        <v>64</v>
      </c>
      <c r="C37" s="70">
        <v>108746</v>
      </c>
      <c r="D37" s="70">
        <v>108746</v>
      </c>
      <c r="E37" s="70">
        <v>0</v>
      </c>
      <c r="F37" s="70">
        <v>107499</v>
      </c>
      <c r="G37" s="70">
        <v>107499</v>
      </c>
      <c r="H37" s="70">
        <v>0</v>
      </c>
      <c r="I37" s="70">
        <v>22537</v>
      </c>
      <c r="J37" s="70">
        <v>11835</v>
      </c>
      <c r="K37" s="70">
        <v>10701</v>
      </c>
      <c r="L37" s="70">
        <v>0</v>
      </c>
      <c r="M37" s="70">
        <v>0</v>
      </c>
      <c r="N37" s="70">
        <v>0</v>
      </c>
      <c r="O37" s="70">
        <v>140</v>
      </c>
      <c r="P37" s="70">
        <v>140</v>
      </c>
      <c r="Q37" s="70">
        <v>0</v>
      </c>
      <c r="R37" s="46">
        <v>29</v>
      </c>
      <c r="S37" s="51" t="str">
        <f t="shared" si="0"/>
        <v>渡嘉敷村</v>
      </c>
      <c r="T37" s="76">
        <v>23295</v>
      </c>
      <c r="U37" s="76">
        <v>23295</v>
      </c>
      <c r="V37" s="76">
        <v>0</v>
      </c>
      <c r="W37" s="76">
        <v>262217</v>
      </c>
      <c r="X37" s="76">
        <v>251515</v>
      </c>
      <c r="Y37" s="76">
        <v>10701</v>
      </c>
      <c r="Z37" s="76">
        <v>37036</v>
      </c>
      <c r="AA37" s="76">
        <v>33120</v>
      </c>
      <c r="AB37" s="76">
        <v>551180</v>
      </c>
      <c r="AC37" s="76">
        <v>360316</v>
      </c>
      <c r="AD37" s="76">
        <v>588216</v>
      </c>
      <c r="AE37" s="76">
        <v>393436</v>
      </c>
      <c r="AF37" s="76">
        <v>850433</v>
      </c>
      <c r="AG37" s="76">
        <v>644951</v>
      </c>
    </row>
    <row r="38" spans="1:33" ht="16.5" customHeight="1">
      <c r="A38" s="46">
        <v>30</v>
      </c>
      <c r="B38" s="51" t="s">
        <v>65</v>
      </c>
      <c r="C38" s="70">
        <v>117049</v>
      </c>
      <c r="D38" s="70">
        <v>117049</v>
      </c>
      <c r="E38" s="70">
        <v>0</v>
      </c>
      <c r="F38" s="70">
        <v>97631</v>
      </c>
      <c r="G38" s="70">
        <v>97631</v>
      </c>
      <c r="H38" s="70">
        <v>0</v>
      </c>
      <c r="I38" s="70">
        <v>2632</v>
      </c>
      <c r="J38" s="70">
        <v>2632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46">
        <v>30</v>
      </c>
      <c r="S38" s="51" t="str">
        <f t="shared" si="0"/>
        <v>座間味村</v>
      </c>
      <c r="T38" s="76">
        <v>37678</v>
      </c>
      <c r="U38" s="76">
        <v>37678</v>
      </c>
      <c r="V38" s="76">
        <v>0</v>
      </c>
      <c r="W38" s="76">
        <v>254990</v>
      </c>
      <c r="X38" s="76">
        <v>254990</v>
      </c>
      <c r="Y38" s="76">
        <v>0</v>
      </c>
      <c r="Z38" s="76">
        <v>144256</v>
      </c>
      <c r="AA38" s="76">
        <v>82591</v>
      </c>
      <c r="AB38" s="76">
        <v>317147</v>
      </c>
      <c r="AC38" s="76">
        <v>196401</v>
      </c>
      <c r="AD38" s="76">
        <v>461403</v>
      </c>
      <c r="AE38" s="76">
        <v>278992</v>
      </c>
      <c r="AF38" s="76">
        <v>716393</v>
      </c>
      <c r="AG38" s="76">
        <v>533982</v>
      </c>
    </row>
    <row r="39" spans="1:33" ht="16.5" customHeight="1">
      <c r="A39" s="46">
        <v>31</v>
      </c>
      <c r="B39" s="51" t="s">
        <v>66</v>
      </c>
      <c r="C39" s="70">
        <v>120303</v>
      </c>
      <c r="D39" s="70">
        <v>120303</v>
      </c>
      <c r="E39" s="70">
        <v>0</v>
      </c>
      <c r="F39" s="70">
        <v>37756</v>
      </c>
      <c r="G39" s="70">
        <v>37756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845</v>
      </c>
      <c r="P39" s="70">
        <v>845</v>
      </c>
      <c r="Q39" s="70">
        <v>0</v>
      </c>
      <c r="R39" s="46">
        <v>31</v>
      </c>
      <c r="S39" s="51" t="str">
        <f t="shared" si="0"/>
        <v>粟 国 村</v>
      </c>
      <c r="T39" s="76">
        <v>34628</v>
      </c>
      <c r="U39" s="76">
        <v>34628</v>
      </c>
      <c r="V39" s="76">
        <v>0</v>
      </c>
      <c r="W39" s="76">
        <v>193532</v>
      </c>
      <c r="X39" s="76">
        <v>193532</v>
      </c>
      <c r="Y39" s="76">
        <v>0</v>
      </c>
      <c r="Z39" s="76">
        <v>229923</v>
      </c>
      <c r="AA39" s="76">
        <v>227310</v>
      </c>
      <c r="AB39" s="76">
        <v>553369</v>
      </c>
      <c r="AC39" s="76">
        <v>343606</v>
      </c>
      <c r="AD39" s="76">
        <v>783292</v>
      </c>
      <c r="AE39" s="76">
        <v>570916</v>
      </c>
      <c r="AF39" s="76">
        <v>976824</v>
      </c>
      <c r="AG39" s="76">
        <v>764448</v>
      </c>
    </row>
    <row r="40" spans="1:33" ht="16.5" customHeight="1">
      <c r="A40" s="46">
        <v>32</v>
      </c>
      <c r="B40" s="51" t="s">
        <v>67</v>
      </c>
      <c r="C40" s="70">
        <v>35069</v>
      </c>
      <c r="D40" s="70">
        <v>35069</v>
      </c>
      <c r="E40" s="70">
        <v>0</v>
      </c>
      <c r="F40" s="70">
        <v>49484</v>
      </c>
      <c r="G40" s="70">
        <v>49484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46">
        <v>32</v>
      </c>
      <c r="S40" s="51" t="str">
        <f t="shared" si="0"/>
        <v>渡名喜村</v>
      </c>
      <c r="T40" s="76">
        <v>7606</v>
      </c>
      <c r="U40" s="76">
        <v>7606</v>
      </c>
      <c r="V40" s="76">
        <v>0</v>
      </c>
      <c r="W40" s="76">
        <v>92159</v>
      </c>
      <c r="X40" s="76">
        <v>92159</v>
      </c>
      <c r="Y40" s="76">
        <v>0</v>
      </c>
      <c r="Z40" s="76">
        <v>63347</v>
      </c>
      <c r="AA40" s="76">
        <v>62423</v>
      </c>
      <c r="AB40" s="76">
        <v>147792</v>
      </c>
      <c r="AC40" s="76">
        <v>103723</v>
      </c>
      <c r="AD40" s="76">
        <v>211139</v>
      </c>
      <c r="AE40" s="76">
        <v>166146</v>
      </c>
      <c r="AF40" s="76">
        <v>303298</v>
      </c>
      <c r="AG40" s="76">
        <v>258305</v>
      </c>
    </row>
    <row r="41" spans="1:33" ht="16.5" customHeight="1">
      <c r="A41" s="47">
        <v>33</v>
      </c>
      <c r="B41" s="52" t="s">
        <v>68</v>
      </c>
      <c r="C41" s="71">
        <v>448500</v>
      </c>
      <c r="D41" s="71">
        <v>439705</v>
      </c>
      <c r="E41" s="71">
        <v>8794</v>
      </c>
      <c r="F41" s="71">
        <v>1542315</v>
      </c>
      <c r="G41" s="71">
        <v>1539380</v>
      </c>
      <c r="H41" s="71">
        <v>2934</v>
      </c>
      <c r="I41" s="71">
        <v>41901</v>
      </c>
      <c r="J41" s="71">
        <v>41901</v>
      </c>
      <c r="K41" s="71">
        <v>0</v>
      </c>
      <c r="L41" s="71">
        <v>0</v>
      </c>
      <c r="M41" s="71">
        <v>0</v>
      </c>
      <c r="N41" s="71">
        <v>0</v>
      </c>
      <c r="O41" s="71">
        <v>44159</v>
      </c>
      <c r="P41" s="71">
        <v>44159</v>
      </c>
      <c r="Q41" s="71">
        <v>0</v>
      </c>
      <c r="R41" s="47">
        <v>33</v>
      </c>
      <c r="S41" s="52" t="str">
        <f t="shared" si="0"/>
        <v>南大東村</v>
      </c>
      <c r="T41" s="77">
        <v>112009</v>
      </c>
      <c r="U41" s="77">
        <v>112009</v>
      </c>
      <c r="V41" s="77">
        <v>0</v>
      </c>
      <c r="W41" s="77">
        <v>2188884</v>
      </c>
      <c r="X41" s="77">
        <v>2177154</v>
      </c>
      <c r="Y41" s="77">
        <v>11728</v>
      </c>
      <c r="Z41" s="77">
        <v>642677</v>
      </c>
      <c r="AA41" s="77">
        <v>600667</v>
      </c>
      <c r="AB41" s="77">
        <v>648258</v>
      </c>
      <c r="AC41" s="77">
        <v>428924</v>
      </c>
      <c r="AD41" s="77">
        <v>1290935</v>
      </c>
      <c r="AE41" s="77">
        <v>1029591</v>
      </c>
      <c r="AF41" s="77">
        <v>3479819</v>
      </c>
      <c r="AG41" s="77">
        <v>3206745</v>
      </c>
    </row>
    <row r="42" spans="1:33" ht="16.5" customHeight="1">
      <c r="A42" s="46">
        <v>34</v>
      </c>
      <c r="B42" s="51" t="s">
        <v>69</v>
      </c>
      <c r="C42" s="70">
        <v>72908</v>
      </c>
      <c r="D42" s="70">
        <v>72908</v>
      </c>
      <c r="E42" s="70">
        <v>0</v>
      </c>
      <c r="F42" s="70">
        <v>310297</v>
      </c>
      <c r="G42" s="70">
        <v>304438</v>
      </c>
      <c r="H42" s="70">
        <v>5859</v>
      </c>
      <c r="I42" s="70">
        <v>177</v>
      </c>
      <c r="J42" s="70">
        <v>177</v>
      </c>
      <c r="K42" s="70">
        <v>0</v>
      </c>
      <c r="L42" s="70">
        <v>0</v>
      </c>
      <c r="M42" s="70">
        <v>0</v>
      </c>
      <c r="N42" s="70">
        <v>0</v>
      </c>
      <c r="O42" s="70">
        <v>25576</v>
      </c>
      <c r="P42" s="70">
        <v>25576</v>
      </c>
      <c r="Q42" s="70">
        <v>0</v>
      </c>
      <c r="R42" s="46">
        <v>34</v>
      </c>
      <c r="S42" s="51" t="str">
        <f t="shared" si="0"/>
        <v>北大東村</v>
      </c>
      <c r="T42" s="76">
        <v>65586</v>
      </c>
      <c r="U42" s="76">
        <v>65586</v>
      </c>
      <c r="V42" s="76">
        <v>0</v>
      </c>
      <c r="W42" s="76">
        <v>474544</v>
      </c>
      <c r="X42" s="76">
        <v>468685</v>
      </c>
      <c r="Y42" s="76">
        <v>5859</v>
      </c>
      <c r="Z42" s="76">
        <v>167429</v>
      </c>
      <c r="AA42" s="76">
        <v>137305</v>
      </c>
      <c r="AB42" s="76">
        <v>322194</v>
      </c>
      <c r="AC42" s="76">
        <v>213049</v>
      </c>
      <c r="AD42" s="76">
        <v>489623</v>
      </c>
      <c r="AE42" s="76">
        <v>350354</v>
      </c>
      <c r="AF42" s="76">
        <v>964167</v>
      </c>
      <c r="AG42" s="76">
        <v>819039</v>
      </c>
    </row>
    <row r="43" spans="1:33" ht="16.5" customHeight="1">
      <c r="A43" s="46">
        <v>35</v>
      </c>
      <c r="B43" s="51" t="s">
        <v>70</v>
      </c>
      <c r="C43" s="70">
        <v>208367</v>
      </c>
      <c r="D43" s="70">
        <v>208367</v>
      </c>
      <c r="E43" s="70">
        <v>0</v>
      </c>
      <c r="F43" s="70">
        <v>236239</v>
      </c>
      <c r="G43" s="70">
        <v>236239</v>
      </c>
      <c r="H43" s="70">
        <v>0</v>
      </c>
      <c r="I43" s="70">
        <v>4333</v>
      </c>
      <c r="J43" s="70">
        <v>4333</v>
      </c>
      <c r="K43" s="70">
        <v>0</v>
      </c>
      <c r="L43" s="70">
        <v>0</v>
      </c>
      <c r="M43" s="70">
        <v>0</v>
      </c>
      <c r="N43" s="70">
        <v>0</v>
      </c>
      <c r="O43" s="70">
        <v>7766</v>
      </c>
      <c r="P43" s="70">
        <v>7766</v>
      </c>
      <c r="Q43" s="70">
        <v>0</v>
      </c>
      <c r="R43" s="46">
        <v>35</v>
      </c>
      <c r="S43" s="51" t="str">
        <f t="shared" si="0"/>
        <v>伊平屋村</v>
      </c>
      <c r="T43" s="76">
        <v>44568</v>
      </c>
      <c r="U43" s="76">
        <v>44568</v>
      </c>
      <c r="V43" s="76">
        <v>0</v>
      </c>
      <c r="W43" s="76">
        <v>501273</v>
      </c>
      <c r="X43" s="76">
        <v>501273</v>
      </c>
      <c r="Y43" s="76">
        <v>0</v>
      </c>
      <c r="Z43" s="76">
        <v>45994</v>
      </c>
      <c r="AA43" s="76">
        <v>45511</v>
      </c>
      <c r="AB43" s="76">
        <v>636080</v>
      </c>
      <c r="AC43" s="76">
        <v>429844</v>
      </c>
      <c r="AD43" s="76">
        <v>682074</v>
      </c>
      <c r="AE43" s="76">
        <v>475355</v>
      </c>
      <c r="AF43" s="76">
        <v>1183347</v>
      </c>
      <c r="AG43" s="76">
        <v>976628</v>
      </c>
    </row>
    <row r="44" spans="1:33" ht="16.5" customHeight="1">
      <c r="A44" s="46">
        <v>36</v>
      </c>
      <c r="B44" s="51" t="s">
        <v>71</v>
      </c>
      <c r="C44" s="70">
        <v>134392</v>
      </c>
      <c r="D44" s="70">
        <v>134392</v>
      </c>
      <c r="E44" s="70">
        <v>0</v>
      </c>
      <c r="F44" s="70">
        <v>279430</v>
      </c>
      <c r="G44" s="70">
        <v>279430</v>
      </c>
      <c r="H44" s="70">
        <v>0</v>
      </c>
      <c r="I44" s="70">
        <v>15290</v>
      </c>
      <c r="J44" s="70">
        <v>15290</v>
      </c>
      <c r="K44" s="70">
        <v>0</v>
      </c>
      <c r="L44" s="70">
        <v>0</v>
      </c>
      <c r="M44" s="70">
        <v>0</v>
      </c>
      <c r="N44" s="70">
        <v>0</v>
      </c>
      <c r="O44" s="70">
        <v>37389</v>
      </c>
      <c r="P44" s="70">
        <v>37389</v>
      </c>
      <c r="Q44" s="70">
        <v>0</v>
      </c>
      <c r="R44" s="46">
        <v>36</v>
      </c>
      <c r="S44" s="51" t="str">
        <f t="shared" si="0"/>
        <v>伊是名村</v>
      </c>
      <c r="T44" s="76">
        <v>68407</v>
      </c>
      <c r="U44" s="76">
        <v>68407</v>
      </c>
      <c r="V44" s="76">
        <v>0</v>
      </c>
      <c r="W44" s="76">
        <v>534908</v>
      </c>
      <c r="X44" s="76">
        <v>534908</v>
      </c>
      <c r="Y44" s="76">
        <v>0</v>
      </c>
      <c r="Z44" s="76">
        <v>129060</v>
      </c>
      <c r="AA44" s="76">
        <v>120408</v>
      </c>
      <c r="AB44" s="76">
        <v>1959345</v>
      </c>
      <c r="AC44" s="76">
        <v>737159</v>
      </c>
      <c r="AD44" s="76">
        <v>2088405</v>
      </c>
      <c r="AE44" s="76">
        <v>857567</v>
      </c>
      <c r="AF44" s="76">
        <v>2623313</v>
      </c>
      <c r="AG44" s="76">
        <v>1392475</v>
      </c>
    </row>
    <row r="45" spans="1:33" ht="16.5" customHeight="1">
      <c r="A45" s="46">
        <v>37</v>
      </c>
      <c r="B45" s="51" t="s">
        <v>72</v>
      </c>
      <c r="C45" s="70">
        <v>1004286</v>
      </c>
      <c r="D45" s="70">
        <v>1001727</v>
      </c>
      <c r="E45" s="70">
        <v>2558</v>
      </c>
      <c r="F45" s="70">
        <v>1363775</v>
      </c>
      <c r="G45" s="70">
        <v>1362212</v>
      </c>
      <c r="H45" s="70">
        <v>2192</v>
      </c>
      <c r="I45" s="70">
        <v>975</v>
      </c>
      <c r="J45" s="70">
        <v>975</v>
      </c>
      <c r="K45" s="70">
        <v>0</v>
      </c>
      <c r="L45" s="70">
        <v>0</v>
      </c>
      <c r="M45" s="70">
        <v>0</v>
      </c>
      <c r="N45" s="70">
        <v>0</v>
      </c>
      <c r="O45" s="70">
        <v>22333</v>
      </c>
      <c r="P45" s="70">
        <v>22333</v>
      </c>
      <c r="Q45" s="70">
        <v>0</v>
      </c>
      <c r="R45" s="46">
        <v>37</v>
      </c>
      <c r="S45" s="51" t="str">
        <f t="shared" si="0"/>
        <v>久米島町</v>
      </c>
      <c r="T45" s="76">
        <v>310315</v>
      </c>
      <c r="U45" s="76">
        <v>310315</v>
      </c>
      <c r="V45" s="76">
        <v>0</v>
      </c>
      <c r="W45" s="76">
        <v>2701684</v>
      </c>
      <c r="X45" s="76">
        <v>2697562</v>
      </c>
      <c r="Y45" s="76">
        <v>4750</v>
      </c>
      <c r="Z45" s="76">
        <v>934242</v>
      </c>
      <c r="AA45" s="76">
        <v>817745</v>
      </c>
      <c r="AB45" s="76">
        <v>1955715</v>
      </c>
      <c r="AC45" s="76">
        <v>1305794</v>
      </c>
      <c r="AD45" s="76">
        <v>2889957</v>
      </c>
      <c r="AE45" s="76">
        <v>2123539</v>
      </c>
      <c r="AF45" s="76">
        <v>5591641</v>
      </c>
      <c r="AG45" s="76">
        <v>4821101</v>
      </c>
    </row>
    <row r="46" spans="1:33" ht="16.5" customHeight="1">
      <c r="A46" s="46">
        <v>38</v>
      </c>
      <c r="B46" s="51" t="s">
        <v>73</v>
      </c>
      <c r="C46" s="70">
        <v>1219607</v>
      </c>
      <c r="D46" s="70">
        <v>1219607</v>
      </c>
      <c r="E46" s="70">
        <v>0</v>
      </c>
      <c r="F46" s="70">
        <v>850430</v>
      </c>
      <c r="G46" s="70">
        <v>848258</v>
      </c>
      <c r="H46" s="70">
        <v>9220</v>
      </c>
      <c r="I46" s="70">
        <v>275</v>
      </c>
      <c r="J46" s="70">
        <v>275</v>
      </c>
      <c r="K46" s="70">
        <v>0</v>
      </c>
      <c r="L46" s="70">
        <v>225</v>
      </c>
      <c r="M46" s="70">
        <v>225</v>
      </c>
      <c r="N46" s="70">
        <v>0</v>
      </c>
      <c r="O46" s="70">
        <v>47902</v>
      </c>
      <c r="P46" s="70">
        <v>47902</v>
      </c>
      <c r="Q46" s="70">
        <v>0</v>
      </c>
      <c r="R46" s="46">
        <v>38</v>
      </c>
      <c r="S46" s="51" t="str">
        <f t="shared" si="0"/>
        <v>八重瀬町</v>
      </c>
      <c r="T46" s="76">
        <v>755496</v>
      </c>
      <c r="U46" s="76">
        <v>755496</v>
      </c>
      <c r="V46" s="76">
        <v>0</v>
      </c>
      <c r="W46" s="76">
        <v>2873935</v>
      </c>
      <c r="X46" s="76">
        <v>2871763</v>
      </c>
      <c r="Y46" s="76">
        <v>9220</v>
      </c>
      <c r="Z46" s="76">
        <v>2020720</v>
      </c>
      <c r="AA46" s="76">
        <v>1938550</v>
      </c>
      <c r="AB46" s="76">
        <v>3481197</v>
      </c>
      <c r="AC46" s="76">
        <v>2114004</v>
      </c>
      <c r="AD46" s="76">
        <v>5501917</v>
      </c>
      <c r="AE46" s="76">
        <v>4052554</v>
      </c>
      <c r="AF46" s="76">
        <v>8375852</v>
      </c>
      <c r="AG46" s="76">
        <v>6924317</v>
      </c>
    </row>
    <row r="47" spans="1:33" ht="16.5" customHeight="1">
      <c r="A47" s="46">
        <v>39</v>
      </c>
      <c r="B47" s="51" t="s">
        <v>74</v>
      </c>
      <c r="C47" s="70">
        <v>97024</v>
      </c>
      <c r="D47" s="70">
        <v>97024</v>
      </c>
      <c r="E47" s="70">
        <v>0</v>
      </c>
      <c r="F47" s="70">
        <v>269972</v>
      </c>
      <c r="G47" s="70">
        <v>269972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46">
        <v>39</v>
      </c>
      <c r="S47" s="51" t="str">
        <f t="shared" si="0"/>
        <v>多良間村</v>
      </c>
      <c r="T47" s="76">
        <v>29645</v>
      </c>
      <c r="U47" s="76">
        <v>29645</v>
      </c>
      <c r="V47" s="76">
        <v>0</v>
      </c>
      <c r="W47" s="76">
        <v>396641</v>
      </c>
      <c r="X47" s="76">
        <v>396641</v>
      </c>
      <c r="Y47" s="76">
        <v>0</v>
      </c>
      <c r="Z47" s="76">
        <v>216295</v>
      </c>
      <c r="AA47" s="76">
        <v>177399</v>
      </c>
      <c r="AB47" s="76">
        <v>557955</v>
      </c>
      <c r="AC47" s="76">
        <v>379486</v>
      </c>
      <c r="AD47" s="76">
        <v>774250</v>
      </c>
      <c r="AE47" s="76">
        <v>556885</v>
      </c>
      <c r="AF47" s="76">
        <v>1170891</v>
      </c>
      <c r="AG47" s="76">
        <v>953526</v>
      </c>
    </row>
    <row r="48" spans="1:33" ht="16.5" customHeight="1">
      <c r="A48" s="46">
        <v>40</v>
      </c>
      <c r="B48" s="51" t="s">
        <v>75</v>
      </c>
      <c r="C48" s="70">
        <v>1887250</v>
      </c>
      <c r="D48" s="70">
        <v>1883949</v>
      </c>
      <c r="E48" s="70">
        <v>3301</v>
      </c>
      <c r="F48" s="70">
        <v>884029</v>
      </c>
      <c r="G48" s="70">
        <v>875885</v>
      </c>
      <c r="H48" s="70">
        <v>18819</v>
      </c>
      <c r="I48" s="70">
        <v>211563</v>
      </c>
      <c r="J48" s="70">
        <v>210041</v>
      </c>
      <c r="K48" s="70">
        <v>1522</v>
      </c>
      <c r="L48" s="70">
        <v>0</v>
      </c>
      <c r="M48" s="70">
        <v>0</v>
      </c>
      <c r="N48" s="70">
        <v>0</v>
      </c>
      <c r="O48" s="70">
        <v>57439</v>
      </c>
      <c r="P48" s="70">
        <v>57439</v>
      </c>
      <c r="Q48" s="70">
        <v>0</v>
      </c>
      <c r="R48" s="46">
        <v>40</v>
      </c>
      <c r="S48" s="51" t="str">
        <f t="shared" si="0"/>
        <v>竹 富 町</v>
      </c>
      <c r="T48" s="76">
        <v>235653</v>
      </c>
      <c r="U48" s="76">
        <v>235653</v>
      </c>
      <c r="V48" s="76">
        <v>0</v>
      </c>
      <c r="W48" s="76">
        <v>3275934</v>
      </c>
      <c r="X48" s="76">
        <v>3262967</v>
      </c>
      <c r="Y48" s="76">
        <v>23642</v>
      </c>
      <c r="Z48" s="76">
        <v>541209</v>
      </c>
      <c r="AA48" s="76">
        <v>532468</v>
      </c>
      <c r="AB48" s="76">
        <v>3067887</v>
      </c>
      <c r="AC48" s="76">
        <v>1524775</v>
      </c>
      <c r="AD48" s="76">
        <v>3609096</v>
      </c>
      <c r="AE48" s="76">
        <v>2057243</v>
      </c>
      <c r="AF48" s="76">
        <v>6885030</v>
      </c>
      <c r="AG48" s="76">
        <v>5320210</v>
      </c>
    </row>
    <row r="49" spans="1:33" ht="16.5" customHeight="1">
      <c r="A49" s="46">
        <v>41</v>
      </c>
      <c r="B49" s="51" t="s">
        <v>76</v>
      </c>
      <c r="C49" s="70">
        <v>270002</v>
      </c>
      <c r="D49" s="70">
        <v>262457</v>
      </c>
      <c r="E49" s="70">
        <v>7546</v>
      </c>
      <c r="F49" s="70">
        <v>280640</v>
      </c>
      <c r="G49" s="70">
        <v>273936</v>
      </c>
      <c r="H49" s="70">
        <v>6703</v>
      </c>
      <c r="I49" s="70">
        <v>19299</v>
      </c>
      <c r="J49" s="70">
        <v>19299</v>
      </c>
      <c r="K49" s="70">
        <v>0</v>
      </c>
      <c r="L49" s="70">
        <v>0</v>
      </c>
      <c r="M49" s="70">
        <v>0</v>
      </c>
      <c r="N49" s="70">
        <v>0</v>
      </c>
      <c r="O49" s="70">
        <v>6831</v>
      </c>
      <c r="P49" s="70">
        <v>6831</v>
      </c>
      <c r="Q49" s="70">
        <v>0</v>
      </c>
      <c r="R49" s="46">
        <v>41</v>
      </c>
      <c r="S49" s="51" t="str">
        <f t="shared" si="0"/>
        <v>与那国町</v>
      </c>
      <c r="T49" s="76">
        <v>46093</v>
      </c>
      <c r="U49" s="76">
        <v>46093</v>
      </c>
      <c r="V49" s="76">
        <v>0</v>
      </c>
      <c r="W49" s="76">
        <v>622865</v>
      </c>
      <c r="X49" s="76">
        <v>608616</v>
      </c>
      <c r="Y49" s="76">
        <v>14249</v>
      </c>
      <c r="Z49" s="76">
        <v>516617</v>
      </c>
      <c r="AA49" s="76">
        <v>449561</v>
      </c>
      <c r="AB49" s="76">
        <v>611178</v>
      </c>
      <c r="AC49" s="76">
        <v>422470</v>
      </c>
      <c r="AD49" s="76">
        <v>1127795</v>
      </c>
      <c r="AE49" s="76">
        <v>872031</v>
      </c>
      <c r="AF49" s="76">
        <v>1750660</v>
      </c>
      <c r="AG49" s="76">
        <v>1480647</v>
      </c>
    </row>
    <row r="50" spans="1:33" ht="16.5" customHeight="1">
      <c r="A50" s="59"/>
      <c r="B50" s="61" t="s">
        <v>90</v>
      </c>
      <c r="C50" s="73">
        <f>SUM(C20:C49)</f>
        <v>31323878</v>
      </c>
      <c r="D50" s="73">
        <f aca="true" t="shared" si="3" ref="D50:Q50">SUM(D20:D49)</f>
        <v>31260020</v>
      </c>
      <c r="E50" s="73">
        <f t="shared" si="3"/>
        <v>59426</v>
      </c>
      <c r="F50" s="73">
        <f t="shared" si="3"/>
        <v>29781175</v>
      </c>
      <c r="G50" s="73">
        <f t="shared" si="3"/>
        <v>29514483</v>
      </c>
      <c r="H50" s="73">
        <f t="shared" si="3"/>
        <v>663692</v>
      </c>
      <c r="I50" s="73">
        <f t="shared" si="3"/>
        <v>836873</v>
      </c>
      <c r="J50" s="73">
        <f t="shared" si="3"/>
        <v>755904</v>
      </c>
      <c r="K50" s="73">
        <f t="shared" si="3"/>
        <v>80967</v>
      </c>
      <c r="L50" s="73">
        <f t="shared" si="3"/>
        <v>347</v>
      </c>
      <c r="M50" s="73">
        <f t="shared" si="3"/>
        <v>347</v>
      </c>
      <c r="N50" s="73">
        <f t="shared" si="3"/>
        <v>0</v>
      </c>
      <c r="O50" s="73">
        <f t="shared" si="3"/>
        <v>709192</v>
      </c>
      <c r="P50" s="73">
        <f t="shared" si="3"/>
        <v>709192</v>
      </c>
      <c r="Q50" s="73">
        <f t="shared" si="3"/>
        <v>0</v>
      </c>
      <c r="R50" s="59"/>
      <c r="S50" s="60" t="s">
        <v>13</v>
      </c>
      <c r="T50" s="79">
        <f aca="true" t="shared" si="4" ref="T50:AG50">SUM(T20:T49)</f>
        <v>17929613</v>
      </c>
      <c r="U50" s="79">
        <f t="shared" si="4"/>
        <v>17925658</v>
      </c>
      <c r="V50" s="79">
        <f t="shared" si="4"/>
        <v>5123</v>
      </c>
      <c r="W50" s="79">
        <f t="shared" si="4"/>
        <v>80581078</v>
      </c>
      <c r="X50" s="79">
        <f t="shared" si="4"/>
        <v>80165604</v>
      </c>
      <c r="Y50" s="79">
        <f t="shared" si="4"/>
        <v>809208</v>
      </c>
      <c r="Z50" s="79">
        <f t="shared" si="4"/>
        <v>13409525</v>
      </c>
      <c r="AA50" s="79">
        <f t="shared" si="4"/>
        <v>12148012</v>
      </c>
      <c r="AB50" s="79">
        <f t="shared" si="4"/>
        <v>96774925</v>
      </c>
      <c r="AC50" s="79">
        <f t="shared" si="4"/>
        <v>59917595</v>
      </c>
      <c r="AD50" s="79">
        <f t="shared" si="4"/>
        <v>110184450</v>
      </c>
      <c r="AE50" s="79">
        <f t="shared" si="4"/>
        <v>72065607</v>
      </c>
      <c r="AF50" s="79">
        <f t="shared" si="4"/>
        <v>190765528</v>
      </c>
      <c r="AG50" s="79">
        <f t="shared" si="4"/>
        <v>152231211</v>
      </c>
    </row>
    <row r="51" spans="1:33" ht="16.5" customHeight="1">
      <c r="A51" s="48"/>
      <c r="B51" s="62" t="s">
        <v>91</v>
      </c>
      <c r="C51" s="74">
        <f>C19+C50</f>
        <v>138089194</v>
      </c>
      <c r="D51" s="74">
        <f aca="true" t="shared" si="5" ref="D51:Q51">D19+D50</f>
        <v>128673482</v>
      </c>
      <c r="E51" s="74">
        <f t="shared" si="5"/>
        <v>5381720</v>
      </c>
      <c r="F51" s="74">
        <f t="shared" si="5"/>
        <v>125948669</v>
      </c>
      <c r="G51" s="74">
        <f t="shared" si="5"/>
        <v>122319993</v>
      </c>
      <c r="H51" s="74">
        <f t="shared" si="5"/>
        <v>6647068</v>
      </c>
      <c r="I51" s="74">
        <f t="shared" si="5"/>
        <v>4356695</v>
      </c>
      <c r="J51" s="74">
        <f t="shared" si="5"/>
        <v>3486497</v>
      </c>
      <c r="K51" s="74">
        <f t="shared" si="5"/>
        <v>870196</v>
      </c>
      <c r="L51" s="74">
        <f t="shared" si="5"/>
        <v>347</v>
      </c>
      <c r="M51" s="74">
        <f t="shared" si="5"/>
        <v>347</v>
      </c>
      <c r="N51" s="74">
        <f t="shared" si="5"/>
        <v>0</v>
      </c>
      <c r="O51" s="74">
        <f t="shared" si="5"/>
        <v>7254924</v>
      </c>
      <c r="P51" s="74">
        <f t="shared" si="5"/>
        <v>5530209</v>
      </c>
      <c r="Q51" s="74">
        <f t="shared" si="5"/>
        <v>1724715</v>
      </c>
      <c r="R51" s="48"/>
      <c r="S51" s="49" t="s">
        <v>14</v>
      </c>
      <c r="T51" s="80">
        <f aca="true" t="shared" si="6" ref="T51:AG51">T19+T50</f>
        <v>102782433</v>
      </c>
      <c r="U51" s="80">
        <f t="shared" si="6"/>
        <v>102712782</v>
      </c>
      <c r="V51" s="80">
        <f t="shared" si="6"/>
        <v>126464</v>
      </c>
      <c r="W51" s="80">
        <f t="shared" si="6"/>
        <v>378432262</v>
      </c>
      <c r="X51" s="80">
        <f t="shared" si="6"/>
        <v>362723310</v>
      </c>
      <c r="Y51" s="80">
        <f t="shared" si="6"/>
        <v>14750163</v>
      </c>
      <c r="Z51" s="80">
        <f t="shared" si="6"/>
        <v>112656700</v>
      </c>
      <c r="AA51" s="80">
        <f t="shared" si="6"/>
        <v>92159062</v>
      </c>
      <c r="AB51" s="80">
        <f t="shared" si="6"/>
        <v>248003275</v>
      </c>
      <c r="AC51" s="80">
        <f t="shared" si="6"/>
        <v>152547233</v>
      </c>
      <c r="AD51" s="80">
        <f t="shared" si="6"/>
        <v>360659975</v>
      </c>
      <c r="AE51" s="80">
        <f t="shared" si="6"/>
        <v>244706295</v>
      </c>
      <c r="AF51" s="80">
        <f t="shared" si="6"/>
        <v>739092237</v>
      </c>
      <c r="AG51" s="80">
        <f t="shared" si="6"/>
        <v>607429605</v>
      </c>
    </row>
  </sheetData>
  <mergeCells count="27">
    <mergeCell ref="C4:Q4"/>
    <mergeCell ref="R4:R7"/>
    <mergeCell ref="S4:S7"/>
    <mergeCell ref="T4:Y4"/>
    <mergeCell ref="I5:K5"/>
    <mergeCell ref="J6:K6"/>
    <mergeCell ref="L5:N5"/>
    <mergeCell ref="D6:E6"/>
    <mergeCell ref="F5:H5"/>
    <mergeCell ref="G6:H6"/>
    <mergeCell ref="U6:V6"/>
    <mergeCell ref="AF5:AF6"/>
    <mergeCell ref="M6:N6"/>
    <mergeCell ref="O5:Q5"/>
    <mergeCell ref="P6:Q6"/>
    <mergeCell ref="W5:Y5"/>
    <mergeCell ref="X6:Y6"/>
    <mergeCell ref="B4:B7"/>
    <mergeCell ref="A4:A7"/>
    <mergeCell ref="Z4:AE4"/>
    <mergeCell ref="AG5:AG6"/>
    <mergeCell ref="C5:E5"/>
    <mergeCell ref="T5:V5"/>
    <mergeCell ref="AF4:AG4"/>
    <mergeCell ref="Z5:AA6"/>
    <mergeCell ref="AB5:AC6"/>
    <mergeCell ref="AD5:AE6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9" scale="5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2009-02-25T01:48:27Z</cp:lastPrinted>
  <dcterms:created xsi:type="dcterms:W3CDTF">2003-03-07T02:17:14Z</dcterms:created>
  <dcterms:modified xsi:type="dcterms:W3CDTF">2009-02-26T00:24:22Z</dcterms:modified>
  <cp:category/>
  <cp:version/>
  <cp:contentType/>
  <cp:contentStatus/>
</cp:coreProperties>
</file>