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8670" activeTab="0"/>
  </bookViews>
  <sheets>
    <sheet name="H24交付金額" sheetId="1" r:id="rId1"/>
  </sheets>
  <externalReferences>
    <externalReference r:id="rId4"/>
  </externalReferences>
  <definedNames>
    <definedName name="Access_Button" hidden="1">"全県圃場整備地区一覧_トータル_List5"</definedName>
    <definedName name="Access_Button1" hidden="1">"全県圃場整備地区一覧_トータル_List"</definedName>
    <definedName name="AccessDatabase" hidden="1">"C:\Windows\ﾃﾞｽｸﾄｯﾌﾟ\ｺﾋﾟｰ ～ ORDERS.MDB"</definedName>
    <definedName name="ISIGAKI1">#REF!</definedName>
    <definedName name="ISIGAKI10">#REF!</definedName>
    <definedName name="ISIGAKI11">#REF!</definedName>
    <definedName name="ISIGAKI12">#REF!</definedName>
    <definedName name="ISIGAKI13">#REF!</definedName>
    <definedName name="ISIGAKI2">#REF!</definedName>
    <definedName name="ISIGAKI3">#REF!</definedName>
    <definedName name="ISIGAKI4">#REF!</definedName>
    <definedName name="ISIGAKI5">#REF!</definedName>
    <definedName name="ISIGAKI6">#REF!</definedName>
    <definedName name="ISIGAKI7">#REF!</definedName>
    <definedName name="ISIGAKI8">#REF!</definedName>
    <definedName name="ISIGAKI9">#REF!</definedName>
    <definedName name="_xlnm.Print_Area" localSheetId="0">'H24交付金額'!$A$1:$O$20</definedName>
    <definedName name="TAKETOMI1">#REF!</definedName>
    <definedName name="TAKETOMI2">#REF!</definedName>
    <definedName name="TAKETOMI3">#REF!</definedName>
    <definedName name="TAKETOMI4">#REF!</definedName>
    <definedName name="TAKETOMI5">#REF!</definedName>
    <definedName name="TAKETOMI6">#REF!</definedName>
    <definedName name="TAKETOMI7">#REF!</definedName>
    <definedName name="TAKETOMI8">#REF!</definedName>
    <definedName name="TAKETOMI9">#REF!</definedName>
    <definedName name="YONAGUNI1">#REF!</definedName>
    <definedName name="YONAGUNI2">#REF!</definedName>
    <definedName name="YONAGUNI3">#REF!</definedName>
    <definedName name="YONAGUNI4">#REF!</definedName>
    <definedName name="全県圃場整備地区一覧_トータル_List">#REF!</definedName>
    <definedName name="全県圃場整備地区一覧_トータル_List1">#REF!</definedName>
    <definedName name="全県圃場整備地区一覧_トータル_List2">#REF!</definedName>
    <definedName name="全県圃場整備地区一覧_トータル_List3">#REF!</definedName>
    <definedName name="全県圃場整備地区一覧_トータル_List4">#REF!</definedName>
    <definedName name="全県圃場整備地区一覧_トータル_List5">#REF!</definedName>
  </definedNames>
  <calcPr fullCalcOnLoad="1"/>
</workbook>
</file>

<file path=xl/sharedStrings.xml><?xml version="1.0" encoding="utf-8"?>
<sst xmlns="http://schemas.openxmlformats.org/spreadsheetml/2006/main" count="45" uniqueCount="37">
  <si>
    <t>区分</t>
  </si>
  <si>
    <t>市町村名</t>
  </si>
  <si>
    <t>協定
数</t>
  </si>
  <si>
    <t>合計</t>
  </si>
  <si>
    <t>草地</t>
  </si>
  <si>
    <t>合　　計</t>
  </si>
  <si>
    <t>一般</t>
  </si>
  <si>
    <t>名護市
（勝山）</t>
  </si>
  <si>
    <t>集落1</t>
  </si>
  <si>
    <t>特認</t>
  </si>
  <si>
    <t>伊平屋村</t>
  </si>
  <si>
    <t>伊是名村</t>
  </si>
  <si>
    <t>南大東村</t>
  </si>
  <si>
    <t>北大東村</t>
  </si>
  <si>
    <t>多良間村</t>
  </si>
  <si>
    <t>与那国町</t>
  </si>
  <si>
    <t>小　計</t>
  </si>
  <si>
    <t>畑</t>
  </si>
  <si>
    <t>小　計</t>
  </si>
  <si>
    <t>農業者</t>
  </si>
  <si>
    <t>農業生産
法人</t>
  </si>
  <si>
    <t>その他</t>
  </si>
  <si>
    <r>
      <t xml:space="preserve">国
</t>
    </r>
    <r>
      <rPr>
        <sz val="10"/>
        <rFont val="ＭＳ Ｐゴシック"/>
        <family val="3"/>
      </rPr>
      <t>一般1/2
特認1/2</t>
    </r>
  </si>
  <si>
    <r>
      <t xml:space="preserve">県
</t>
    </r>
    <r>
      <rPr>
        <sz val="10"/>
        <rFont val="ＭＳ Ｐゴシック"/>
        <family val="3"/>
      </rPr>
      <t>一般1/4
特認1/4</t>
    </r>
  </si>
  <si>
    <r>
      <t xml:space="preserve">市町村
</t>
    </r>
    <r>
      <rPr>
        <sz val="10"/>
        <rFont val="ＭＳ Ｐゴシック"/>
        <family val="3"/>
      </rPr>
      <t>一般1/4
特認1/4</t>
    </r>
  </si>
  <si>
    <t>うるま市</t>
  </si>
  <si>
    <t>久米島町</t>
  </si>
  <si>
    <t>粟国村</t>
  </si>
  <si>
    <t>集落１</t>
  </si>
  <si>
    <t>集落2</t>
  </si>
  <si>
    <t>個別2</t>
  </si>
  <si>
    <t>田</t>
  </si>
  <si>
    <t>平成24年度　中山間地域等直接支払事業の実施状況</t>
  </si>
  <si>
    <t>第３期対策（H24）　協定面積及び直接支払交付額</t>
  </si>
  <si>
    <t>H24協定農用地
面積（ha）</t>
  </si>
  <si>
    <t>H24協定参加者数</t>
  </si>
  <si>
    <t>H24直接支払交付額（円）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</si>
</sst>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,##0;[Red]#,##0"/>
    <numFmt numFmtId="179" formatCode="\(#,##0_);[Red]\(&quot;△&quot;#,##0\)"/>
    <numFmt numFmtId="180" formatCode="\(#,##0\);[Red]\(&quot;△&quot;#,##0\)"/>
    <numFmt numFmtId="181" formatCode="\(#,##0\);[Red]&quot;△&quot;\(#,##0\)"/>
    <numFmt numFmtId="182" formatCode="#,##0\ ;[Red]&quot;△&quot;#,##0\ "/>
    <numFmt numFmtId="183" formatCode="0.0"/>
    <numFmt numFmtId="184" formatCode="\(#,##0\);[Red]&quot;(△&quot;#,##0\)"/>
    <numFmt numFmtId="185" formatCode="#,##0&quot;地区&quot;"/>
    <numFmt numFmtId="186" formatCode="0_ "/>
    <numFmt numFmtId="187" formatCode="#,##0.0;[Red]\-#,##0.0"/>
    <numFmt numFmtId="188" formatCode="0.0000"/>
    <numFmt numFmtId="189" formatCode="0.000"/>
    <numFmt numFmtId="190" formatCode="\(#,##0\)"/>
    <numFmt numFmtId="191" formatCode="#,##0.0_ ;[Red]\-#,##0.0\ "/>
    <numFmt numFmtId="192" formatCode="0.0%"/>
    <numFmt numFmtId="193" formatCode="#,##0&quot;地&quot;&quot;区&quot;"/>
    <numFmt numFmtId="194" formatCode="&quot;H&quot;#,##0"/>
    <numFmt numFmtId="195" formatCode="#,##0&quot;ha&quot;"/>
    <numFmt numFmtId="196" formatCode="0E+00"/>
    <numFmt numFmtId="197" formatCode="\$#,##0.00;\(\$#,##0.00\)"/>
    <numFmt numFmtId="198" formatCode="\$#,##0;\(\$#,##0\)"/>
    <numFmt numFmtId="199" formatCode="[$-411]ee\-m\-d"/>
    <numFmt numFmtId="200" formatCode="m/d"/>
    <numFmt numFmtId="201" formatCode="[$-411]ee/m/d"/>
    <numFmt numFmtId="202" formatCode="[$-411]ee&quot;年&quot;m&quot;月&quot;d&quot;日&quot;"/>
    <numFmt numFmtId="203" formatCode="[$-411]gggee&quot;年&quot;m&quot;月&quot;d&quot;日&quot;"/>
    <numFmt numFmtId="204" formatCode="\(0.0%\)"/>
    <numFmt numFmtId="205" formatCode="\("/>
    <numFmt numFmtId="206" formatCode="0_);[Red]\(0\)"/>
    <numFmt numFmtId="207" formatCode="#,##0;&quot;△ &quot;#,##0"/>
    <numFmt numFmtId="208" formatCode="#,##0.0;&quot;△ &quot;#,##0.0"/>
    <numFmt numFmtId="209" formatCode="#,##0.0_ "/>
    <numFmt numFmtId="210" formatCode="#,##0_ ;[Red]\-#,##0\ "/>
    <numFmt numFmtId="211" formatCode="#,##0_ "/>
    <numFmt numFmtId="212" formatCode="0.0_);[Red]\(0.0\)"/>
    <numFmt numFmtId="213" formatCode="0;&quot;△ &quot;0"/>
    <numFmt numFmtId="214" formatCode="#,##0.0_);\(#,##0.0\)"/>
    <numFmt numFmtId="215" formatCode="[&lt;=999]000;000\-00"/>
    <numFmt numFmtId="216" formatCode="0;[Red]0"/>
    <numFmt numFmtId="217" formatCode="0.0;&quot;△ &quot;0.0"/>
    <numFmt numFmtId="218" formatCode="#,##0.0;[Red]#,##0.0"/>
    <numFmt numFmtId="219" formatCode="#,##0.00;[Red]#,##0.00"/>
    <numFmt numFmtId="220" formatCode="#,##0.000;[Red]#,##0.000"/>
    <numFmt numFmtId="221" formatCode="#,##0.00;&quot;△ &quot;#,##0.00"/>
    <numFmt numFmtId="222" formatCode="#,##0;\-#,##0;&quot;-&quot;"/>
    <numFmt numFmtId="223" formatCode="\(#,##0\)_ "/>
    <numFmt numFmtId="224" formatCode="&quot;&quot;##&quot;地区&quot;"/>
    <numFmt numFmtId="225" formatCode="\(#,##0\);&quot;(△ &quot;#,##0\)"/>
    <numFmt numFmtId="226" formatCode="#,##0.000;[Red]\-#,##0.000"/>
    <numFmt numFmtId="227" formatCode="\(#,###\)"/>
    <numFmt numFmtId="228" formatCode="&quot;Ｈ&quot;#,##0"/>
    <numFmt numFmtId="229" formatCode="#,##0;[Red]&quot;△&quot;#,##0"/>
    <numFmt numFmtId="230" formatCode="[$-411]ge\.m\.d;@"/>
    <numFmt numFmtId="231" formatCode="mmm\-yyyy"/>
    <numFmt numFmtId="232" formatCode="\(#,##0\);[Red]\-#,##0"/>
    <numFmt numFmtId="233" formatCode="#,##0.00_ ;[Red]\-#,##0.00\ "/>
    <numFmt numFmtId="234" formatCode="#,##0.0000;[Red]\-#,##0.0000"/>
    <numFmt numFmtId="235" formatCode="\(#,##0;[Red]\-#,##0\)"/>
    <numFmt numFmtId="236" formatCode="\(#,##0\);[Red]\-#,##0\)"/>
  </numFmts>
  <fonts count="17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b/>
      <sz val="14"/>
      <color indexed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medium"/>
      <right style="thin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 style="thin"/>
      <bottom style="thin"/>
    </border>
    <border>
      <left style="medium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22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38" fontId="0" fillId="0" borderId="0" xfId="26" applyFont="1" applyAlignment="1">
      <alignment vertical="center"/>
    </xf>
    <xf numFmtId="187" fontId="0" fillId="0" borderId="0" xfId="26" applyNumberFormat="1" applyFont="1" applyAlignment="1">
      <alignment vertical="center"/>
    </xf>
    <xf numFmtId="38" fontId="11" fillId="0" borderId="0" xfId="26" applyFont="1" applyFill="1" applyAlignment="1">
      <alignment vertical="center"/>
    </xf>
    <xf numFmtId="187" fontId="11" fillId="0" borderId="3" xfId="26" applyNumberFormat="1" applyFont="1" applyFill="1" applyBorder="1" applyAlignment="1">
      <alignment horizontal="distributed" vertical="center"/>
    </xf>
    <xf numFmtId="38" fontId="11" fillId="0" borderId="4" xfId="26" applyFont="1" applyFill="1" applyBorder="1" applyAlignment="1">
      <alignment horizontal="center" vertical="center"/>
    </xf>
    <xf numFmtId="38" fontId="11" fillId="2" borderId="5" xfId="26" applyFont="1" applyFill="1" applyBorder="1" applyAlignment="1">
      <alignment horizontal="center" vertical="center" wrapText="1"/>
    </xf>
    <xf numFmtId="38" fontId="11" fillId="0" borderId="6" xfId="26" applyFont="1" applyFill="1" applyBorder="1" applyAlignment="1">
      <alignment horizontal="center" vertical="center" wrapText="1"/>
    </xf>
    <xf numFmtId="38" fontId="11" fillId="2" borderId="7" xfId="26" applyFont="1" applyFill="1" applyBorder="1" applyAlignment="1">
      <alignment horizontal="center" vertical="center" wrapText="1"/>
    </xf>
    <xf numFmtId="38" fontId="11" fillId="0" borderId="8" xfId="26" applyFont="1" applyBorder="1" applyAlignment="1">
      <alignment vertical="center"/>
    </xf>
    <xf numFmtId="38" fontId="11" fillId="0" borderId="9" xfId="26" applyFont="1" applyBorder="1" applyAlignment="1">
      <alignment horizontal="center" vertical="center" wrapText="1"/>
    </xf>
    <xf numFmtId="38" fontId="11" fillId="0" borderId="10" xfId="26" applyFont="1" applyBorder="1" applyAlignment="1">
      <alignment horizontal="center" vertical="center"/>
    </xf>
    <xf numFmtId="187" fontId="11" fillId="0" borderId="11" xfId="26" applyNumberFormat="1" applyFont="1" applyFill="1" applyBorder="1" applyAlignment="1">
      <alignment vertical="center"/>
    </xf>
    <xf numFmtId="187" fontId="11" fillId="2" borderId="12" xfId="26" applyNumberFormat="1" applyFont="1" applyFill="1" applyBorder="1" applyAlignment="1">
      <alignment vertical="center"/>
    </xf>
    <xf numFmtId="38" fontId="11" fillId="0" borderId="13" xfId="26" applyFont="1" applyBorder="1" applyAlignment="1">
      <alignment vertical="center"/>
    </xf>
    <xf numFmtId="38" fontId="11" fillId="2" borderId="12" xfId="26" applyFont="1" applyFill="1" applyBorder="1" applyAlignment="1">
      <alignment vertical="center"/>
    </xf>
    <xf numFmtId="38" fontId="11" fillId="0" borderId="14" xfId="26" applyFont="1" applyBorder="1" applyAlignment="1">
      <alignment vertical="center"/>
    </xf>
    <xf numFmtId="38" fontId="11" fillId="2" borderId="15" xfId="26" applyFont="1" applyFill="1" applyBorder="1" applyAlignment="1">
      <alignment vertical="center"/>
    </xf>
    <xf numFmtId="38" fontId="11" fillId="0" borderId="0" xfId="26" applyFont="1" applyAlignment="1">
      <alignment vertical="center"/>
    </xf>
    <xf numFmtId="38" fontId="11" fillId="0" borderId="3" xfId="26" applyFont="1" applyBorder="1" applyAlignment="1">
      <alignment vertical="center"/>
    </xf>
    <xf numFmtId="187" fontId="11" fillId="0" borderId="3" xfId="26" applyNumberFormat="1" applyFont="1" applyFill="1" applyBorder="1" applyAlignment="1">
      <alignment horizontal="right" vertical="center"/>
    </xf>
    <xf numFmtId="38" fontId="11" fillId="0" borderId="4" xfId="26" applyFont="1" applyBorder="1" applyAlignment="1">
      <alignment vertical="center"/>
    </xf>
    <xf numFmtId="38" fontId="11" fillId="2" borderId="16" xfId="26" applyFont="1" applyFill="1" applyBorder="1" applyAlignment="1">
      <alignment vertical="center"/>
    </xf>
    <xf numFmtId="38" fontId="11" fillId="0" borderId="17" xfId="26" applyFont="1" applyBorder="1" applyAlignment="1">
      <alignment vertical="center"/>
    </xf>
    <xf numFmtId="38" fontId="11" fillId="2" borderId="18" xfId="26" applyFont="1" applyFill="1" applyBorder="1" applyAlignment="1">
      <alignment vertical="center"/>
    </xf>
    <xf numFmtId="38" fontId="11" fillId="0" borderId="19" xfId="26" applyFont="1" applyBorder="1" applyAlignment="1">
      <alignment horizontal="center" vertical="center"/>
    </xf>
    <xf numFmtId="38" fontId="11" fillId="0" borderId="20" xfId="26" applyFont="1" applyBorder="1" applyAlignment="1">
      <alignment horizontal="center" vertical="center"/>
    </xf>
    <xf numFmtId="187" fontId="11" fillId="0" borderId="19" xfId="26" applyNumberFormat="1" applyFont="1" applyFill="1" applyBorder="1" applyAlignment="1">
      <alignment vertical="center"/>
    </xf>
    <xf numFmtId="38" fontId="11" fillId="0" borderId="21" xfId="26" applyFont="1" applyBorder="1" applyAlignment="1">
      <alignment vertical="center"/>
    </xf>
    <xf numFmtId="38" fontId="11" fillId="2" borderId="22" xfId="26" applyFont="1" applyFill="1" applyBorder="1" applyAlignment="1">
      <alignment vertical="center"/>
    </xf>
    <xf numFmtId="38" fontId="11" fillId="0" borderId="23" xfId="26" applyFont="1" applyBorder="1" applyAlignment="1">
      <alignment vertical="center"/>
    </xf>
    <xf numFmtId="38" fontId="11" fillId="2" borderId="24" xfId="26" applyFont="1" applyFill="1" applyBorder="1" applyAlignment="1">
      <alignment vertical="center"/>
    </xf>
    <xf numFmtId="38" fontId="11" fillId="0" borderId="25" xfId="26" applyFont="1" applyBorder="1" applyAlignment="1">
      <alignment horizontal="center" vertical="center"/>
    </xf>
    <xf numFmtId="38" fontId="11" fillId="0" borderId="26" xfId="26" applyFont="1" applyBorder="1" applyAlignment="1">
      <alignment horizontal="center" vertical="center"/>
    </xf>
    <xf numFmtId="187" fontId="11" fillId="0" borderId="25" xfId="26" applyNumberFormat="1" applyFont="1" applyFill="1" applyBorder="1" applyAlignment="1">
      <alignment vertical="center"/>
    </xf>
    <xf numFmtId="187" fontId="11" fillId="2" borderId="27" xfId="26" applyNumberFormat="1" applyFont="1" applyFill="1" applyBorder="1" applyAlignment="1">
      <alignment vertical="center"/>
    </xf>
    <xf numFmtId="38" fontId="11" fillId="0" borderId="28" xfId="26" applyFont="1" applyBorder="1" applyAlignment="1">
      <alignment vertical="center"/>
    </xf>
    <xf numFmtId="38" fontId="11" fillId="2" borderId="27" xfId="26" applyFont="1" applyFill="1" applyBorder="1" applyAlignment="1">
      <alignment vertical="center"/>
    </xf>
    <xf numFmtId="38" fontId="11" fillId="0" borderId="29" xfId="26" applyFont="1" applyBorder="1" applyAlignment="1">
      <alignment vertical="center"/>
    </xf>
    <xf numFmtId="38" fontId="11" fillId="2" borderId="30" xfId="26" applyFont="1" applyFill="1" applyBorder="1" applyAlignment="1">
      <alignment vertical="center"/>
    </xf>
    <xf numFmtId="38" fontId="11" fillId="0" borderId="31" xfId="26" applyFont="1" applyBorder="1" applyAlignment="1">
      <alignment horizontal="center" vertical="center"/>
    </xf>
    <xf numFmtId="38" fontId="11" fillId="0" borderId="32" xfId="26" applyFont="1" applyBorder="1" applyAlignment="1">
      <alignment horizontal="center" vertical="center"/>
    </xf>
    <xf numFmtId="187" fontId="11" fillId="0" borderId="31" xfId="26" applyNumberFormat="1" applyFont="1" applyFill="1" applyBorder="1" applyAlignment="1">
      <alignment vertical="center"/>
    </xf>
    <xf numFmtId="187" fontId="11" fillId="2" borderId="5" xfId="26" applyNumberFormat="1" applyFont="1" applyFill="1" applyBorder="1" applyAlignment="1">
      <alignment vertical="center"/>
    </xf>
    <xf numFmtId="38" fontId="11" fillId="0" borderId="33" xfId="26" applyFont="1" applyBorder="1" applyAlignment="1">
      <alignment vertical="center"/>
    </xf>
    <xf numFmtId="38" fontId="11" fillId="2" borderId="5" xfId="26" applyFont="1" applyFill="1" applyBorder="1" applyAlignment="1">
      <alignment vertical="center"/>
    </xf>
    <xf numFmtId="38" fontId="11" fillId="0" borderId="6" xfId="26" applyFont="1" applyBorder="1" applyAlignment="1">
      <alignment vertical="center"/>
    </xf>
    <xf numFmtId="38" fontId="11" fillId="2" borderId="7" xfId="26" applyFont="1" applyFill="1" applyBorder="1" applyAlignment="1">
      <alignment vertical="center"/>
    </xf>
    <xf numFmtId="187" fontId="13" fillId="0" borderId="11" xfId="26" applyNumberFormat="1" applyFont="1" applyFill="1" applyBorder="1" applyAlignment="1">
      <alignment horizontal="right" vertical="center"/>
    </xf>
    <xf numFmtId="38" fontId="13" fillId="0" borderId="13" xfId="26" applyFont="1" applyFill="1" applyBorder="1" applyAlignment="1">
      <alignment vertical="center"/>
    </xf>
    <xf numFmtId="38" fontId="13" fillId="2" borderId="12" xfId="26" applyFont="1" applyFill="1" applyBorder="1" applyAlignment="1">
      <alignment vertical="center"/>
    </xf>
    <xf numFmtId="38" fontId="13" fillId="0" borderId="14" xfId="26" applyFont="1" applyFill="1" applyBorder="1" applyAlignment="1">
      <alignment vertical="center"/>
    </xf>
    <xf numFmtId="38" fontId="13" fillId="2" borderId="15" xfId="26" applyFont="1" applyFill="1" applyBorder="1" applyAlignment="1">
      <alignment vertical="center"/>
    </xf>
    <xf numFmtId="38" fontId="13" fillId="0" borderId="0" xfId="26" applyFont="1" applyFill="1" applyAlignment="1">
      <alignment vertical="center"/>
    </xf>
    <xf numFmtId="187" fontId="12" fillId="0" borderId="34" xfId="26" applyNumberFormat="1" applyFont="1" applyFill="1" applyBorder="1" applyAlignment="1">
      <alignment horizontal="distributed" vertical="center" wrapText="1"/>
    </xf>
    <xf numFmtId="38" fontId="11" fillId="0" borderId="1" xfId="26" applyFont="1" applyFill="1" applyBorder="1" applyAlignment="1">
      <alignment vertical="center"/>
    </xf>
    <xf numFmtId="38" fontId="11" fillId="0" borderId="35" xfId="26" applyFont="1" applyFill="1" applyBorder="1" applyAlignment="1">
      <alignment vertical="center"/>
    </xf>
    <xf numFmtId="38" fontId="11" fillId="0" borderId="36" xfId="26" applyFont="1" applyFill="1" applyBorder="1" applyAlignment="1">
      <alignment horizontal="right" vertical="center"/>
    </xf>
    <xf numFmtId="38" fontId="11" fillId="0" borderId="37" xfId="26" applyFont="1" applyFill="1" applyBorder="1" applyAlignment="1">
      <alignment horizontal="right" vertical="center"/>
    </xf>
    <xf numFmtId="38" fontId="11" fillId="0" borderId="2" xfId="26" applyFont="1" applyFill="1" applyBorder="1" applyAlignment="1">
      <alignment vertical="center"/>
    </xf>
    <xf numFmtId="38" fontId="11" fillId="0" borderId="38" xfId="26" applyFont="1" applyFill="1" applyBorder="1" applyAlignment="1">
      <alignment vertical="center"/>
    </xf>
    <xf numFmtId="38" fontId="11" fillId="0" borderId="39" xfId="26" applyFont="1" applyFill="1" applyBorder="1" applyAlignment="1">
      <alignment vertical="center"/>
    </xf>
    <xf numFmtId="38" fontId="11" fillId="0" borderId="34" xfId="26" applyFont="1" applyFill="1" applyBorder="1" applyAlignment="1">
      <alignment vertical="center"/>
    </xf>
    <xf numFmtId="38" fontId="13" fillId="0" borderId="1" xfId="26" applyFont="1" applyFill="1" applyBorder="1" applyAlignment="1">
      <alignment horizontal="right" vertical="center"/>
    </xf>
    <xf numFmtId="38" fontId="13" fillId="0" borderId="35" xfId="26" applyFont="1" applyFill="1" applyBorder="1" applyAlignment="1">
      <alignment horizontal="right" vertical="center"/>
    </xf>
    <xf numFmtId="187" fontId="12" fillId="2" borderId="5" xfId="26" applyNumberFormat="1" applyFont="1" applyFill="1" applyBorder="1" applyAlignment="1">
      <alignment horizontal="center" vertical="center"/>
    </xf>
    <xf numFmtId="38" fontId="11" fillId="2" borderId="16" xfId="26" applyFont="1" applyFill="1" applyBorder="1" applyAlignment="1">
      <alignment horizontal="right" vertical="center"/>
    </xf>
    <xf numFmtId="38" fontId="11" fillId="2" borderId="27" xfId="26" applyFont="1" applyFill="1" applyBorder="1" applyAlignment="1">
      <alignment vertical="center"/>
    </xf>
    <xf numFmtId="38" fontId="11" fillId="2" borderId="12" xfId="26" applyFont="1" applyFill="1" applyBorder="1" applyAlignment="1">
      <alignment vertical="center"/>
    </xf>
    <xf numFmtId="38" fontId="13" fillId="2" borderId="12" xfId="26" applyFont="1" applyFill="1" applyBorder="1" applyAlignment="1">
      <alignment vertical="center"/>
    </xf>
    <xf numFmtId="38" fontId="11" fillId="2" borderId="35" xfId="26" applyFont="1" applyFill="1" applyBorder="1" applyAlignment="1">
      <alignment vertical="center"/>
    </xf>
    <xf numFmtId="38" fontId="11" fillId="2" borderId="37" xfId="26" applyFont="1" applyFill="1" applyBorder="1" applyAlignment="1">
      <alignment horizontal="right" vertical="center"/>
    </xf>
    <xf numFmtId="38" fontId="11" fillId="2" borderId="38" xfId="26" applyFont="1" applyFill="1" applyBorder="1" applyAlignment="1">
      <alignment vertical="center"/>
    </xf>
    <xf numFmtId="38" fontId="11" fillId="2" borderId="34" xfId="26" applyFont="1" applyFill="1" applyBorder="1" applyAlignment="1">
      <alignment vertical="center"/>
    </xf>
    <xf numFmtId="38" fontId="13" fillId="2" borderId="35" xfId="26" applyFont="1" applyFill="1" applyBorder="1" applyAlignment="1">
      <alignment horizontal="right" vertical="center"/>
    </xf>
    <xf numFmtId="187" fontId="14" fillId="2" borderId="34" xfId="26" applyNumberFormat="1" applyFont="1" applyFill="1" applyBorder="1" applyAlignment="1">
      <alignment horizontal="distributed" vertical="center" wrapText="1"/>
    </xf>
    <xf numFmtId="38" fontId="13" fillId="0" borderId="0" xfId="26" applyFont="1" applyFill="1" applyBorder="1" applyAlignment="1">
      <alignment horizontal="center" vertical="center"/>
    </xf>
    <xf numFmtId="187" fontId="13" fillId="0" borderId="0" xfId="26" applyNumberFormat="1" applyFont="1" applyFill="1" applyBorder="1" applyAlignment="1">
      <alignment horizontal="right" vertical="center"/>
    </xf>
    <xf numFmtId="38" fontId="13" fillId="0" borderId="0" xfId="26" applyFont="1" applyFill="1" applyBorder="1" applyAlignment="1">
      <alignment horizontal="right" vertical="center"/>
    </xf>
    <xf numFmtId="38" fontId="13" fillId="0" borderId="0" xfId="26" applyFont="1" applyFill="1" applyBorder="1" applyAlignment="1">
      <alignment vertical="center"/>
    </xf>
    <xf numFmtId="187" fontId="13" fillId="0" borderId="0" xfId="26" applyNumberFormat="1" applyFont="1" applyFill="1" applyBorder="1" applyAlignment="1">
      <alignment vertical="center"/>
    </xf>
    <xf numFmtId="38" fontId="13" fillId="0" borderId="0" xfId="26" applyFont="1" applyFill="1" applyBorder="1" applyAlignment="1">
      <alignment vertical="center"/>
    </xf>
    <xf numFmtId="38" fontId="11" fillId="2" borderId="22" xfId="26" applyFont="1" applyFill="1" applyBorder="1" applyAlignment="1">
      <alignment vertical="center"/>
    </xf>
    <xf numFmtId="38" fontId="11" fillId="0" borderId="23" xfId="26" applyFont="1" applyFill="1" applyBorder="1" applyAlignment="1">
      <alignment vertical="center"/>
    </xf>
    <xf numFmtId="38" fontId="15" fillId="0" borderId="0" xfId="26" applyFont="1" applyAlignment="1">
      <alignment vertical="center"/>
    </xf>
    <xf numFmtId="187" fontId="15" fillId="0" borderId="0" xfId="26" applyNumberFormat="1" applyFont="1" applyAlignment="1">
      <alignment vertical="center"/>
    </xf>
    <xf numFmtId="38" fontId="11" fillId="0" borderId="4" xfId="26" applyFont="1" applyBorder="1" applyAlignment="1">
      <alignment vertical="center"/>
    </xf>
    <xf numFmtId="38" fontId="11" fillId="2" borderId="16" xfId="26" applyFont="1" applyFill="1" applyBorder="1" applyAlignment="1">
      <alignment vertical="center"/>
    </xf>
    <xf numFmtId="38" fontId="11" fillId="0" borderId="17" xfId="26" applyFont="1" applyBorder="1" applyAlignment="1">
      <alignment vertical="center"/>
    </xf>
    <xf numFmtId="38" fontId="11" fillId="2" borderId="18" xfId="26" applyFont="1" applyFill="1" applyBorder="1" applyAlignment="1">
      <alignment vertical="center"/>
    </xf>
    <xf numFmtId="38" fontId="11" fillId="0" borderId="0" xfId="26" applyFont="1" applyAlignment="1">
      <alignment vertical="center"/>
    </xf>
    <xf numFmtId="38" fontId="16" fillId="0" borderId="0" xfId="26" applyFont="1" applyAlignment="1">
      <alignment vertical="center"/>
    </xf>
    <xf numFmtId="38" fontId="11" fillId="0" borderId="40" xfId="26" applyFont="1" applyBorder="1" applyAlignment="1">
      <alignment horizontal="center" vertical="center"/>
    </xf>
    <xf numFmtId="38" fontId="11" fillId="0" borderId="41" xfId="26" applyFont="1" applyBorder="1" applyAlignment="1">
      <alignment horizontal="center" vertical="center"/>
    </xf>
    <xf numFmtId="187" fontId="11" fillId="0" borderId="40" xfId="26" applyNumberFormat="1" applyFont="1" applyFill="1" applyBorder="1" applyAlignment="1">
      <alignment vertical="center"/>
    </xf>
    <xf numFmtId="187" fontId="11" fillId="2" borderId="42" xfId="26" applyNumberFormat="1" applyFont="1" applyFill="1" applyBorder="1" applyAlignment="1">
      <alignment vertical="center"/>
    </xf>
    <xf numFmtId="38" fontId="11" fillId="0" borderId="43" xfId="26" applyFont="1" applyFill="1" applyBorder="1" applyAlignment="1">
      <alignment vertical="center"/>
    </xf>
    <xf numFmtId="38" fontId="11" fillId="2" borderId="42" xfId="26" applyFont="1" applyFill="1" applyBorder="1" applyAlignment="1">
      <alignment vertical="center"/>
    </xf>
    <xf numFmtId="38" fontId="11" fillId="0" borderId="44" xfId="26" applyFont="1" applyFill="1" applyBorder="1" applyAlignment="1">
      <alignment vertical="center"/>
    </xf>
    <xf numFmtId="38" fontId="11" fillId="2" borderId="44" xfId="26" applyFont="1" applyFill="1" applyBorder="1" applyAlignment="1">
      <alignment vertical="center"/>
    </xf>
    <xf numFmtId="38" fontId="11" fillId="0" borderId="45" xfId="26" applyFont="1" applyBorder="1" applyAlignment="1">
      <alignment vertical="center"/>
    </xf>
    <xf numFmtId="38" fontId="11" fillId="0" borderId="46" xfId="26" applyFont="1" applyBorder="1" applyAlignment="1">
      <alignment vertical="center"/>
    </xf>
    <xf numFmtId="38" fontId="11" fillId="2" borderId="47" xfId="26" applyFont="1" applyFill="1" applyBorder="1" applyAlignment="1">
      <alignment vertical="center"/>
    </xf>
    <xf numFmtId="187" fontId="11" fillId="0" borderId="16" xfId="26" applyNumberFormat="1" applyFont="1" applyFill="1" applyBorder="1" applyAlignment="1">
      <alignment horizontal="right" vertical="center"/>
    </xf>
    <xf numFmtId="187" fontId="11" fillId="2" borderId="5" xfId="26" applyNumberFormat="1" applyFont="1" applyFill="1" applyBorder="1" applyAlignment="1">
      <alignment horizontal="distributed" vertical="center"/>
    </xf>
    <xf numFmtId="187" fontId="11" fillId="2" borderId="22" xfId="26" applyNumberFormat="1" applyFont="1" applyFill="1" applyBorder="1" applyAlignment="1">
      <alignment vertical="center"/>
    </xf>
    <xf numFmtId="187" fontId="11" fillId="0" borderId="6" xfId="26" applyNumberFormat="1" applyFont="1" applyFill="1" applyBorder="1" applyAlignment="1">
      <alignment horizontal="center" vertical="center"/>
    </xf>
    <xf numFmtId="187" fontId="11" fillId="0" borderId="14" xfId="26" applyNumberFormat="1" applyFont="1" applyFill="1" applyBorder="1" applyAlignment="1">
      <alignment vertical="center"/>
    </xf>
    <xf numFmtId="187" fontId="11" fillId="0" borderId="17" xfId="26" applyNumberFormat="1" applyFont="1" applyFill="1" applyBorder="1" applyAlignment="1">
      <alignment horizontal="right" vertical="center"/>
    </xf>
    <xf numFmtId="187" fontId="11" fillId="0" borderId="23" xfId="26" applyNumberFormat="1" applyFont="1" applyFill="1" applyBorder="1" applyAlignment="1">
      <alignment vertical="center"/>
    </xf>
    <xf numFmtId="187" fontId="11" fillId="0" borderId="29" xfId="26" applyNumberFormat="1" applyFont="1" applyFill="1" applyBorder="1" applyAlignment="1">
      <alignment vertical="center"/>
    </xf>
    <xf numFmtId="187" fontId="11" fillId="0" borderId="29" xfId="26" applyNumberFormat="1" applyFont="1" applyFill="1" applyBorder="1" applyAlignment="1">
      <alignment vertical="center"/>
    </xf>
    <xf numFmtId="187" fontId="11" fillId="0" borderId="46" xfId="26" applyNumberFormat="1" applyFont="1" applyFill="1" applyBorder="1" applyAlignment="1">
      <alignment vertical="center"/>
    </xf>
    <xf numFmtId="187" fontId="11" fillId="0" borderId="6" xfId="26" applyNumberFormat="1" applyFont="1" applyFill="1" applyBorder="1" applyAlignment="1">
      <alignment vertical="center"/>
    </xf>
    <xf numFmtId="187" fontId="11" fillId="0" borderId="14" xfId="26" applyNumberFormat="1" applyFont="1" applyFill="1" applyBorder="1" applyAlignment="1">
      <alignment vertical="center"/>
    </xf>
    <xf numFmtId="187" fontId="13" fillId="0" borderId="14" xfId="26" applyNumberFormat="1" applyFont="1" applyFill="1" applyBorder="1" applyAlignment="1">
      <alignment vertical="center"/>
    </xf>
    <xf numFmtId="187" fontId="11" fillId="2" borderId="7" xfId="26" applyNumberFormat="1" applyFont="1" applyFill="1" applyBorder="1" applyAlignment="1">
      <alignment horizontal="distributed" vertical="center"/>
    </xf>
    <xf numFmtId="187" fontId="11" fillId="2" borderId="15" xfId="26" applyNumberFormat="1" applyFont="1" applyFill="1" applyBorder="1" applyAlignment="1">
      <alignment vertical="center"/>
    </xf>
    <xf numFmtId="187" fontId="11" fillId="2" borderId="18" xfId="26" applyNumberFormat="1" applyFont="1" applyFill="1" applyBorder="1" applyAlignment="1">
      <alignment horizontal="right" vertical="center"/>
    </xf>
    <xf numFmtId="187" fontId="11" fillId="2" borderId="24" xfId="26" applyNumberFormat="1" applyFont="1" applyFill="1" applyBorder="1" applyAlignment="1">
      <alignment vertical="center"/>
    </xf>
    <xf numFmtId="187" fontId="11" fillId="2" borderId="30" xfId="26" applyNumberFormat="1" applyFont="1" applyFill="1" applyBorder="1" applyAlignment="1">
      <alignment vertical="center"/>
    </xf>
    <xf numFmtId="187" fontId="11" fillId="2" borderId="47" xfId="26" applyNumberFormat="1" applyFont="1" applyFill="1" applyBorder="1" applyAlignment="1">
      <alignment vertical="center"/>
    </xf>
    <xf numFmtId="187" fontId="11" fillId="2" borderId="7" xfId="26" applyNumberFormat="1" applyFont="1" applyFill="1" applyBorder="1" applyAlignment="1">
      <alignment vertical="center"/>
    </xf>
    <xf numFmtId="187" fontId="13" fillId="2" borderId="15" xfId="26" applyNumberFormat="1" applyFont="1" applyFill="1" applyBorder="1" applyAlignment="1">
      <alignment horizontal="right" vertical="center"/>
    </xf>
    <xf numFmtId="187" fontId="11" fillId="0" borderId="16" xfId="26" applyNumberFormat="1" applyFont="1" applyFill="1" applyBorder="1" applyAlignment="1">
      <alignment vertical="center"/>
    </xf>
    <xf numFmtId="187" fontId="13" fillId="0" borderId="12" xfId="26" applyNumberFormat="1" applyFont="1" applyFill="1" applyBorder="1" applyAlignment="1">
      <alignment vertical="center"/>
    </xf>
    <xf numFmtId="38" fontId="11" fillId="0" borderId="48" xfId="26" applyFont="1" applyFill="1" applyBorder="1" applyAlignment="1">
      <alignment vertical="center"/>
    </xf>
    <xf numFmtId="38" fontId="11" fillId="0" borderId="49" xfId="26" applyFont="1" applyBorder="1" applyAlignment="1">
      <alignment horizontal="center" vertical="center"/>
    </xf>
    <xf numFmtId="38" fontId="11" fillId="0" borderId="50" xfId="26" applyFont="1" applyBorder="1" applyAlignment="1">
      <alignment horizontal="center" vertical="center"/>
    </xf>
    <xf numFmtId="38" fontId="11" fillId="0" borderId="3" xfId="26" applyFont="1" applyBorder="1" applyAlignment="1">
      <alignment horizontal="center" vertical="center"/>
    </xf>
    <xf numFmtId="38" fontId="11" fillId="0" borderId="49" xfId="26" applyFont="1" applyFill="1" applyBorder="1" applyAlignment="1">
      <alignment horizontal="center" vertical="center"/>
    </xf>
    <xf numFmtId="38" fontId="11" fillId="0" borderId="51" xfId="26" applyFont="1" applyFill="1" applyBorder="1" applyAlignment="1">
      <alignment horizontal="center" vertical="center"/>
    </xf>
    <xf numFmtId="38" fontId="11" fillId="0" borderId="52" xfId="26" applyFont="1" applyFill="1" applyBorder="1" applyAlignment="1">
      <alignment horizontal="center" vertical="center"/>
    </xf>
    <xf numFmtId="38" fontId="13" fillId="0" borderId="11" xfId="26" applyFont="1" applyFill="1" applyBorder="1" applyAlignment="1">
      <alignment horizontal="center" vertical="center"/>
    </xf>
    <xf numFmtId="38" fontId="13" fillId="0" borderId="1" xfId="26" applyFont="1" applyFill="1" applyBorder="1" applyAlignment="1">
      <alignment horizontal="center" vertical="center"/>
    </xf>
    <xf numFmtId="38" fontId="13" fillId="0" borderId="53" xfId="26" applyFont="1" applyFill="1" applyBorder="1" applyAlignment="1">
      <alignment horizontal="center" vertical="center"/>
    </xf>
    <xf numFmtId="38" fontId="11" fillId="0" borderId="3" xfId="26" applyFont="1" applyFill="1" applyBorder="1" applyAlignment="1">
      <alignment horizontal="center" vertical="center"/>
    </xf>
    <xf numFmtId="38" fontId="11" fillId="0" borderId="36" xfId="26" applyFont="1" applyBorder="1" applyAlignment="1">
      <alignment horizontal="center" vertical="center"/>
    </xf>
    <xf numFmtId="38" fontId="11" fillId="0" borderId="54" xfId="26" applyFont="1" applyBorder="1" applyAlignment="1">
      <alignment horizontal="center" vertical="center"/>
    </xf>
    <xf numFmtId="38" fontId="11" fillId="0" borderId="19" xfId="26" applyFont="1" applyFill="1" applyBorder="1" applyAlignment="1">
      <alignment horizontal="center" vertical="center"/>
    </xf>
    <xf numFmtId="38" fontId="11" fillId="0" borderId="31" xfId="26" applyFont="1" applyFill="1" applyBorder="1" applyAlignment="1">
      <alignment horizontal="center" vertical="center"/>
    </xf>
    <xf numFmtId="38" fontId="11" fillId="0" borderId="51" xfId="26" applyFont="1" applyFill="1" applyBorder="1" applyAlignment="1">
      <alignment horizontal="center" vertical="center" wrapText="1"/>
    </xf>
    <xf numFmtId="38" fontId="11" fillId="0" borderId="48" xfId="26" applyFont="1" applyFill="1" applyBorder="1" applyAlignment="1">
      <alignment horizontal="center" vertical="center" wrapText="1"/>
    </xf>
    <xf numFmtId="38" fontId="11" fillId="0" borderId="49" xfId="26" applyFont="1" applyFill="1" applyBorder="1" applyAlignment="1">
      <alignment horizontal="center" vertical="center" wrapText="1"/>
    </xf>
    <xf numFmtId="38" fontId="11" fillId="0" borderId="55" xfId="26" applyFont="1" applyFill="1" applyBorder="1" applyAlignment="1">
      <alignment horizontal="center" vertical="center" wrapText="1"/>
    </xf>
    <xf numFmtId="38" fontId="11" fillId="0" borderId="56" xfId="26" applyFont="1" applyFill="1" applyBorder="1" applyAlignment="1">
      <alignment horizontal="center" vertical="center" wrapText="1"/>
    </xf>
    <xf numFmtId="38" fontId="11" fillId="0" borderId="57" xfId="26" applyFont="1" applyFill="1" applyBorder="1" applyAlignment="1">
      <alignment horizontal="center" vertical="center" wrapText="1"/>
    </xf>
    <xf numFmtId="38" fontId="11" fillId="0" borderId="1" xfId="26" applyFont="1" applyBorder="1" applyAlignment="1">
      <alignment horizontal="center" vertical="center"/>
    </xf>
    <xf numFmtId="38" fontId="11" fillId="0" borderId="53" xfId="26" applyFont="1" applyBorder="1" applyAlignment="1">
      <alignment horizontal="center" vertical="center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133350</xdr:colOff>
      <xdr:row>5</xdr:row>
      <xdr:rowOff>228600</xdr:rowOff>
    </xdr:from>
    <xdr:to>
      <xdr:col>12</xdr:col>
      <xdr:colOff>752475</xdr:colOff>
      <xdr:row>6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553325" y="1552575"/>
          <a:ext cx="6191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152400</xdr:colOff>
      <xdr:row>5</xdr:row>
      <xdr:rowOff>228600</xdr:rowOff>
    </xdr:from>
    <xdr:to>
      <xdr:col>13</xdr:col>
      <xdr:colOff>771525</xdr:colOff>
      <xdr:row>6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477250" y="1552575"/>
          <a:ext cx="6191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171450</xdr:colOff>
      <xdr:row>5</xdr:row>
      <xdr:rowOff>228600</xdr:rowOff>
    </xdr:from>
    <xdr:to>
      <xdr:col>14</xdr:col>
      <xdr:colOff>752475</xdr:colOff>
      <xdr:row>6</xdr:row>
      <xdr:rowOff>0</xdr:rowOff>
    </xdr:to>
    <xdr:sp>
      <xdr:nvSpPr>
        <xdr:cNvPr id="3" name="AutoShape 3"/>
        <xdr:cNvSpPr>
          <a:spLocks/>
        </xdr:cNvSpPr>
      </xdr:nvSpPr>
      <xdr:spPr>
        <a:xfrm>
          <a:off x="9401175" y="1552575"/>
          <a:ext cx="581025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&#65326;&#65326;&#12398;&#26041;&#21521;&#24615;&#26908;&#35342;&#37096;&#20250;\&#12497;&#12531;&#12501;&#12524;&#12483;&#1248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パンフレット (5)"/>
      <sheetName val="パンフレット (4)"/>
      <sheetName val="パンフレット (3)"/>
      <sheetName val="パンフレット (2)"/>
      <sheetName val="パンフレット"/>
      <sheetName val="目次"/>
      <sheetName val="目標値"/>
      <sheetName val="laroux"/>
      <sheetName val="改１"/>
      <sheetName val="改２"/>
      <sheetName val="旧改-1"/>
      <sheetName val="旧改-2"/>
      <sheetName val="旧改-3 "/>
      <sheetName val="残調チェーク表 (2)"/>
      <sheetName val="単入"/>
      <sheetName val="算定表"/>
      <sheetName val="指摘事項（北部）"/>
      <sheetName val="指摘事項（北部） (2)"/>
      <sheetName val="指摘事項（南部）"/>
      <sheetName val="指摘事項（中部)"/>
      <sheetName val="八重山"/>
      <sheetName val="000000"/>
      <sheetName val="100000"/>
      <sheetName val="起案文 (2)"/>
      <sheetName val="申請鑑 "/>
      <sheetName val="申請鑑  (案)"/>
      <sheetName val="総括"/>
      <sheetName val="理由、工雑"/>
      <sheetName val="収予"/>
      <sheetName val="執計"/>
      <sheetName val="執計（第１回変更）"/>
      <sheetName val="ため池"/>
      <sheetName val="山川・歌江原"/>
      <sheetName val="伊豆味・宜次・宮東"/>
      <sheetName val="浦底・肥前川"/>
      <sheetName val="県予算要求用（１２月）"/>
      <sheetName val="県予算要求用（補正用)"/>
      <sheetName val="県予算要求用（補正用) (2)"/>
      <sheetName val="県繰越用（１２月)"/>
      <sheetName val="事務所別"/>
      <sheetName val="執計（予算要求用）"/>
      <sheetName val="県予算（第１回流用)"/>
      <sheetName val="執計（第１回変更)"/>
      <sheetName val="県（ダミー）執行用"/>
      <sheetName val="県(出来高確認用)"/>
      <sheetName val="新予４ (重点＋その他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tabSelected="1" view="pageBreakPreview" zoomScaleSheetLayoutView="100" workbookViewId="0" topLeftCell="A9">
      <selection activeCell="K14" sqref="K14"/>
    </sheetView>
  </sheetViews>
  <sheetFormatPr defaultColWidth="9.00390625" defaultRowHeight="21" customHeight="1"/>
  <cols>
    <col min="1" max="1" width="5.25390625" style="1" bestFit="1" customWidth="1"/>
    <col min="2" max="2" width="9.50390625" style="1" bestFit="1" customWidth="1"/>
    <col min="3" max="3" width="6.50390625" style="1" bestFit="1" customWidth="1"/>
    <col min="4" max="11" width="7.875" style="2" customWidth="1"/>
    <col min="12" max="12" width="13.125" style="1" bestFit="1" customWidth="1"/>
    <col min="13" max="14" width="11.875" style="1" bestFit="1" customWidth="1"/>
    <col min="15" max="15" width="11.875" style="1" customWidth="1"/>
    <col min="16" max="16384" width="9.00390625" style="1" customWidth="1"/>
  </cols>
  <sheetData>
    <row r="1" spans="1:11" s="84" customFormat="1" ht="21" customHeight="1">
      <c r="A1" s="91" t="s">
        <v>32</v>
      </c>
      <c r="D1" s="85"/>
      <c r="E1" s="85"/>
      <c r="F1" s="85"/>
      <c r="G1" s="85"/>
      <c r="H1" s="85"/>
      <c r="I1" s="85"/>
      <c r="J1" s="85"/>
      <c r="K1" s="85"/>
    </row>
    <row r="2" spans="4:11" s="84" customFormat="1" ht="21" customHeight="1">
      <c r="D2" s="85"/>
      <c r="E2" s="85"/>
      <c r="F2" s="85"/>
      <c r="G2" s="85"/>
      <c r="H2" s="85"/>
      <c r="I2" s="85"/>
      <c r="J2" s="85"/>
      <c r="K2" s="85"/>
    </row>
    <row r="3" spans="1:11" s="84" customFormat="1" ht="21" customHeight="1">
      <c r="A3" s="84" t="s">
        <v>33</v>
      </c>
      <c r="D3" s="85"/>
      <c r="E3" s="85"/>
      <c r="F3" s="85"/>
      <c r="G3" s="85"/>
      <c r="H3" s="85"/>
      <c r="I3" s="85"/>
      <c r="J3" s="85"/>
      <c r="K3" s="85"/>
    </row>
    <row r="4" ht="12" customHeight="1" thickBot="1"/>
    <row r="5" spans="1:15" s="3" customFormat="1" ht="29.25" customHeight="1">
      <c r="A5" s="130" t="s">
        <v>0</v>
      </c>
      <c r="B5" s="139" t="s">
        <v>1</v>
      </c>
      <c r="C5" s="145" t="s">
        <v>2</v>
      </c>
      <c r="D5" s="143" t="s">
        <v>34</v>
      </c>
      <c r="E5" s="141"/>
      <c r="F5" s="141"/>
      <c r="G5" s="144"/>
      <c r="H5" s="141" t="s">
        <v>35</v>
      </c>
      <c r="I5" s="142"/>
      <c r="J5" s="142"/>
      <c r="K5" s="142"/>
      <c r="L5" s="130" t="s">
        <v>36</v>
      </c>
      <c r="M5" s="131"/>
      <c r="N5" s="131"/>
      <c r="O5" s="132"/>
    </row>
    <row r="6" spans="1:15" s="3" customFormat="1" ht="39" thickBot="1">
      <c r="A6" s="136"/>
      <c r="B6" s="140"/>
      <c r="C6" s="146"/>
      <c r="D6" s="4" t="s">
        <v>3</v>
      </c>
      <c r="E6" s="104" t="s">
        <v>31</v>
      </c>
      <c r="F6" s="106" t="s">
        <v>17</v>
      </c>
      <c r="G6" s="116" t="s">
        <v>4</v>
      </c>
      <c r="H6" s="4" t="s">
        <v>3</v>
      </c>
      <c r="I6" s="65" t="s">
        <v>19</v>
      </c>
      <c r="J6" s="54" t="s">
        <v>20</v>
      </c>
      <c r="K6" s="75" t="s">
        <v>21</v>
      </c>
      <c r="L6" s="5" t="s">
        <v>5</v>
      </c>
      <c r="M6" s="6" t="s">
        <v>22</v>
      </c>
      <c r="N6" s="7" t="s">
        <v>23</v>
      </c>
      <c r="O6" s="8" t="s">
        <v>24</v>
      </c>
    </row>
    <row r="7" spans="1:15" s="18" customFormat="1" ht="39.75" customHeight="1" thickBot="1">
      <c r="A7" s="9" t="s">
        <v>6</v>
      </c>
      <c r="B7" s="10" t="s">
        <v>7</v>
      </c>
      <c r="C7" s="11" t="s">
        <v>8</v>
      </c>
      <c r="D7" s="12">
        <f>SUM(E7:G7)</f>
        <v>19.5526</v>
      </c>
      <c r="E7" s="13">
        <v>0</v>
      </c>
      <c r="F7" s="107">
        <v>19.5526</v>
      </c>
      <c r="G7" s="117">
        <v>0</v>
      </c>
      <c r="H7" s="55">
        <f>SUM(I7:K7)</f>
        <v>45</v>
      </c>
      <c r="I7" s="15">
        <v>43</v>
      </c>
      <c r="J7" s="56">
        <v>1</v>
      </c>
      <c r="K7" s="70">
        <v>1</v>
      </c>
      <c r="L7" s="14">
        <f aca="true" t="shared" si="0" ref="L7:L17">SUM(M7:O7)</f>
        <v>2067221</v>
      </c>
      <c r="M7" s="15">
        <v>1033610</v>
      </c>
      <c r="N7" s="16">
        <v>516805</v>
      </c>
      <c r="O7" s="17">
        <v>516806</v>
      </c>
    </row>
    <row r="8" spans="1:15" s="18" customFormat="1" ht="24" customHeight="1" thickBot="1">
      <c r="A8" s="19"/>
      <c r="B8" s="147" t="s">
        <v>18</v>
      </c>
      <c r="C8" s="148"/>
      <c r="D8" s="20">
        <f aca="true" t="shared" si="1" ref="D8:O8">D7</f>
        <v>19.5526</v>
      </c>
      <c r="E8" s="103">
        <f t="shared" si="1"/>
        <v>0</v>
      </c>
      <c r="F8" s="108">
        <f t="shared" si="1"/>
        <v>19.5526</v>
      </c>
      <c r="G8" s="118">
        <f t="shared" si="1"/>
        <v>0</v>
      </c>
      <c r="H8" s="57">
        <f>H7</f>
        <v>45</v>
      </c>
      <c r="I8" s="66">
        <f>I7</f>
        <v>43</v>
      </c>
      <c r="J8" s="58">
        <f>J7</f>
        <v>1</v>
      </c>
      <c r="K8" s="71">
        <f>K7</f>
        <v>1</v>
      </c>
      <c r="L8" s="21">
        <f t="shared" si="1"/>
        <v>2067221</v>
      </c>
      <c r="M8" s="22">
        <f t="shared" si="1"/>
        <v>1033610</v>
      </c>
      <c r="N8" s="23">
        <f t="shared" si="1"/>
        <v>516805</v>
      </c>
      <c r="O8" s="24">
        <f t="shared" si="1"/>
        <v>516806</v>
      </c>
    </row>
    <row r="9" spans="1:15" s="18" customFormat="1" ht="39.75" customHeight="1">
      <c r="A9" s="127" t="s">
        <v>9</v>
      </c>
      <c r="B9" s="25" t="s">
        <v>10</v>
      </c>
      <c r="C9" s="26" t="s">
        <v>30</v>
      </c>
      <c r="D9" s="27">
        <f aca="true" t="shared" si="2" ref="D9:D17">SUM(E9:G9)</f>
        <v>204.4129</v>
      </c>
      <c r="E9" s="105">
        <v>0</v>
      </c>
      <c r="F9" s="109">
        <v>169.9401</v>
      </c>
      <c r="G9" s="119">
        <v>34.4728</v>
      </c>
      <c r="H9" s="126">
        <f aca="true" t="shared" si="3" ref="H9:H17">SUM(I9:K9)</f>
        <v>2</v>
      </c>
      <c r="I9" s="82">
        <v>0</v>
      </c>
      <c r="J9" s="83">
        <v>0</v>
      </c>
      <c r="K9" s="31">
        <v>2</v>
      </c>
      <c r="L9" s="28">
        <f t="shared" si="0"/>
        <v>6982087</v>
      </c>
      <c r="M9" s="29">
        <v>3491043</v>
      </c>
      <c r="N9" s="30">
        <v>1745521</v>
      </c>
      <c r="O9" s="31">
        <v>1745523</v>
      </c>
    </row>
    <row r="10" spans="1:15" s="18" customFormat="1" ht="39.75" customHeight="1">
      <c r="A10" s="128"/>
      <c r="B10" s="32" t="s">
        <v>11</v>
      </c>
      <c r="C10" s="33" t="s">
        <v>8</v>
      </c>
      <c r="D10" s="34">
        <f t="shared" si="2"/>
        <v>459.728</v>
      </c>
      <c r="E10" s="35">
        <v>0</v>
      </c>
      <c r="F10" s="110">
        <v>445.3374</v>
      </c>
      <c r="G10" s="120">
        <v>14.3906</v>
      </c>
      <c r="H10" s="59">
        <f t="shared" si="3"/>
        <v>331</v>
      </c>
      <c r="I10" s="37">
        <v>325</v>
      </c>
      <c r="J10" s="60">
        <v>6</v>
      </c>
      <c r="K10" s="72">
        <v>0</v>
      </c>
      <c r="L10" s="36">
        <f t="shared" si="0"/>
        <v>16018527</v>
      </c>
      <c r="M10" s="37">
        <v>8009263</v>
      </c>
      <c r="N10" s="38">
        <v>4004631</v>
      </c>
      <c r="O10" s="39">
        <v>4004633</v>
      </c>
    </row>
    <row r="11" spans="1:15" s="18" customFormat="1" ht="39.75" customHeight="1">
      <c r="A11" s="128"/>
      <c r="B11" s="32" t="s">
        <v>12</v>
      </c>
      <c r="C11" s="33" t="s">
        <v>8</v>
      </c>
      <c r="D11" s="34">
        <f t="shared" si="2"/>
        <v>1736.1935</v>
      </c>
      <c r="E11" s="35">
        <v>0</v>
      </c>
      <c r="F11" s="111">
        <v>1736.1935</v>
      </c>
      <c r="G11" s="120">
        <v>0</v>
      </c>
      <c r="H11" s="59">
        <f t="shared" si="3"/>
        <v>297</v>
      </c>
      <c r="I11" s="67">
        <v>259</v>
      </c>
      <c r="J11" s="60">
        <v>7</v>
      </c>
      <c r="K11" s="72">
        <v>31</v>
      </c>
      <c r="L11" s="36">
        <f t="shared" si="0"/>
        <v>60766772</v>
      </c>
      <c r="M11" s="37">
        <v>30383386</v>
      </c>
      <c r="N11" s="38">
        <v>15191693</v>
      </c>
      <c r="O11" s="39">
        <v>15191693</v>
      </c>
    </row>
    <row r="12" spans="1:15" s="18" customFormat="1" ht="39.75" customHeight="1">
      <c r="A12" s="128"/>
      <c r="B12" s="32" t="s">
        <v>13</v>
      </c>
      <c r="C12" s="33" t="s">
        <v>8</v>
      </c>
      <c r="D12" s="34">
        <f t="shared" si="2"/>
        <v>533.619</v>
      </c>
      <c r="E12" s="35">
        <v>0</v>
      </c>
      <c r="F12" s="110">
        <v>533.619</v>
      </c>
      <c r="G12" s="120">
        <v>0</v>
      </c>
      <c r="H12" s="59">
        <f t="shared" si="3"/>
        <v>97</v>
      </c>
      <c r="I12" s="37">
        <v>97</v>
      </c>
      <c r="J12" s="60">
        <v>0</v>
      </c>
      <c r="K12" s="72">
        <v>0</v>
      </c>
      <c r="L12" s="36">
        <f t="shared" si="0"/>
        <v>18676665</v>
      </c>
      <c r="M12" s="37">
        <v>9338332</v>
      </c>
      <c r="N12" s="38">
        <v>4669166</v>
      </c>
      <c r="O12" s="39">
        <v>4669167</v>
      </c>
    </row>
    <row r="13" spans="1:15" s="18" customFormat="1" ht="39.75" customHeight="1">
      <c r="A13" s="128"/>
      <c r="B13" s="32" t="s">
        <v>14</v>
      </c>
      <c r="C13" s="33" t="s">
        <v>8</v>
      </c>
      <c r="D13" s="34">
        <f t="shared" si="2"/>
        <v>336.2186</v>
      </c>
      <c r="E13" s="35">
        <v>0</v>
      </c>
      <c r="F13" s="110">
        <v>245.0589</v>
      </c>
      <c r="G13" s="120">
        <v>91.1597</v>
      </c>
      <c r="H13" s="59">
        <f t="shared" si="3"/>
        <v>282</v>
      </c>
      <c r="I13" s="37">
        <v>280</v>
      </c>
      <c r="J13" s="60">
        <v>2</v>
      </c>
      <c r="K13" s="72">
        <v>0</v>
      </c>
      <c r="L13" s="36">
        <f t="shared" si="0"/>
        <v>11311852</v>
      </c>
      <c r="M13" s="37">
        <v>5655925</v>
      </c>
      <c r="N13" s="38">
        <v>2827962</v>
      </c>
      <c r="O13" s="39">
        <v>2827965</v>
      </c>
    </row>
    <row r="14" spans="1:15" s="18" customFormat="1" ht="39.75" customHeight="1">
      <c r="A14" s="128"/>
      <c r="B14" s="92" t="s">
        <v>15</v>
      </c>
      <c r="C14" s="93" t="s">
        <v>8</v>
      </c>
      <c r="D14" s="94">
        <f t="shared" si="2"/>
        <v>444.00800000000004</v>
      </c>
      <c r="E14" s="95">
        <v>73.9739</v>
      </c>
      <c r="F14" s="112">
        <v>240.026</v>
      </c>
      <c r="G14" s="121">
        <v>130.0081</v>
      </c>
      <c r="H14" s="96">
        <f t="shared" si="3"/>
        <v>137</v>
      </c>
      <c r="I14" s="97">
        <v>134</v>
      </c>
      <c r="J14" s="98">
        <v>2</v>
      </c>
      <c r="K14" s="99">
        <v>1</v>
      </c>
      <c r="L14" s="100">
        <f>SUM(M14:O14)</f>
        <v>18219065</v>
      </c>
      <c r="M14" s="97">
        <v>9109532</v>
      </c>
      <c r="N14" s="101">
        <v>4554765</v>
      </c>
      <c r="O14" s="102">
        <v>4554768</v>
      </c>
    </row>
    <row r="15" spans="1:15" s="18" customFormat="1" ht="39.75" customHeight="1">
      <c r="A15" s="128"/>
      <c r="B15" s="92" t="s">
        <v>25</v>
      </c>
      <c r="C15" s="93" t="s">
        <v>28</v>
      </c>
      <c r="D15" s="94">
        <f t="shared" si="2"/>
        <v>29.0696</v>
      </c>
      <c r="E15" s="95">
        <v>0</v>
      </c>
      <c r="F15" s="112">
        <v>29.0696</v>
      </c>
      <c r="G15" s="121">
        <v>0</v>
      </c>
      <c r="H15" s="96">
        <f t="shared" si="3"/>
        <v>71</v>
      </c>
      <c r="I15" s="97">
        <v>64</v>
      </c>
      <c r="J15" s="98">
        <v>2</v>
      </c>
      <c r="K15" s="99">
        <v>5</v>
      </c>
      <c r="L15" s="100">
        <f>SUM(M15:O15)</f>
        <v>1017436</v>
      </c>
      <c r="M15" s="97">
        <v>508718</v>
      </c>
      <c r="N15" s="101">
        <v>254359</v>
      </c>
      <c r="O15" s="102">
        <v>254359</v>
      </c>
    </row>
    <row r="16" spans="1:15" s="18" customFormat="1" ht="39.75" customHeight="1">
      <c r="A16" s="128"/>
      <c r="B16" s="92" t="s">
        <v>26</v>
      </c>
      <c r="C16" s="93" t="s">
        <v>29</v>
      </c>
      <c r="D16" s="94">
        <f t="shared" si="2"/>
        <v>671.634</v>
      </c>
      <c r="E16" s="95">
        <v>0</v>
      </c>
      <c r="F16" s="112">
        <v>671.634</v>
      </c>
      <c r="G16" s="121">
        <v>0</v>
      </c>
      <c r="H16" s="96">
        <f t="shared" si="3"/>
        <v>630</v>
      </c>
      <c r="I16" s="97">
        <f>570+58</f>
        <v>628</v>
      </c>
      <c r="J16" s="98">
        <v>1</v>
      </c>
      <c r="K16" s="99">
        <v>1</v>
      </c>
      <c r="L16" s="100">
        <f>SUM(M16:O16)</f>
        <v>18805751</v>
      </c>
      <c r="M16" s="97">
        <v>9402875</v>
      </c>
      <c r="N16" s="101">
        <v>4701437</v>
      </c>
      <c r="O16" s="102">
        <v>4701439</v>
      </c>
    </row>
    <row r="17" spans="1:15" s="18" customFormat="1" ht="39.75" customHeight="1" thickBot="1">
      <c r="A17" s="128"/>
      <c r="B17" s="40" t="s">
        <v>27</v>
      </c>
      <c r="C17" s="41" t="s">
        <v>8</v>
      </c>
      <c r="D17" s="42">
        <f t="shared" si="2"/>
        <v>113.8721</v>
      </c>
      <c r="E17" s="43">
        <v>0</v>
      </c>
      <c r="F17" s="113">
        <v>106.5297</v>
      </c>
      <c r="G17" s="122">
        <v>7.3424</v>
      </c>
      <c r="H17" s="61">
        <f t="shared" si="3"/>
        <v>100</v>
      </c>
      <c r="I17" s="45">
        <v>99</v>
      </c>
      <c r="J17" s="62">
        <v>0</v>
      </c>
      <c r="K17" s="73">
        <v>1</v>
      </c>
      <c r="L17" s="44">
        <f t="shared" si="0"/>
        <v>3948811</v>
      </c>
      <c r="M17" s="45">
        <v>1974405</v>
      </c>
      <c r="N17" s="46">
        <v>987202</v>
      </c>
      <c r="O17" s="47">
        <v>987204</v>
      </c>
    </row>
    <row r="18" spans="1:15" s="90" customFormat="1" ht="24" customHeight="1" thickBot="1">
      <c r="A18" s="129"/>
      <c r="B18" s="137" t="s">
        <v>16</v>
      </c>
      <c r="C18" s="138"/>
      <c r="D18" s="20">
        <f aca="true" t="shared" si="4" ref="D18:O18">SUM(D9:D17)</f>
        <v>4528.7557</v>
      </c>
      <c r="E18" s="124">
        <f t="shared" si="4"/>
        <v>73.9739</v>
      </c>
      <c r="F18" s="114">
        <f t="shared" si="4"/>
        <v>4177.4082</v>
      </c>
      <c r="G18" s="118">
        <f t="shared" si="4"/>
        <v>277.3736</v>
      </c>
      <c r="H18" s="57">
        <f>SUM(H9:H17)+1</f>
        <v>1948</v>
      </c>
      <c r="I18" s="68">
        <f>SUM(I9:I17)</f>
        <v>1886</v>
      </c>
      <c r="J18" s="58">
        <f>SUM(J9:J17)</f>
        <v>20</v>
      </c>
      <c r="K18" s="71">
        <f>SUM(K9:K17)</f>
        <v>41</v>
      </c>
      <c r="L18" s="86">
        <f t="shared" si="4"/>
        <v>155746966</v>
      </c>
      <c r="M18" s="87">
        <f t="shared" si="4"/>
        <v>77873479</v>
      </c>
      <c r="N18" s="88">
        <f t="shared" si="4"/>
        <v>38936736</v>
      </c>
      <c r="O18" s="89">
        <f t="shared" si="4"/>
        <v>38936751</v>
      </c>
    </row>
    <row r="19" spans="1:15" s="53" customFormat="1" ht="24" customHeight="1" thickBot="1">
      <c r="A19" s="133" t="s">
        <v>5</v>
      </c>
      <c r="B19" s="134"/>
      <c r="C19" s="135"/>
      <c r="D19" s="48">
        <f aca="true" t="shared" si="5" ref="D19:O19">SUM(D8,D18)</f>
        <v>4548.3083</v>
      </c>
      <c r="E19" s="125">
        <f t="shared" si="5"/>
        <v>73.9739</v>
      </c>
      <c r="F19" s="115">
        <f t="shared" si="5"/>
        <v>4196.9608</v>
      </c>
      <c r="G19" s="123">
        <f t="shared" si="5"/>
        <v>277.3736</v>
      </c>
      <c r="H19" s="63">
        <f>SUM(H8,H18)</f>
        <v>1993</v>
      </c>
      <c r="I19" s="69">
        <f>SUM(I8,I18)</f>
        <v>1929</v>
      </c>
      <c r="J19" s="64">
        <f>SUM(J8,J18)</f>
        <v>21</v>
      </c>
      <c r="K19" s="74">
        <f>SUM(K8,K18)</f>
        <v>42</v>
      </c>
      <c r="L19" s="49">
        <f t="shared" si="5"/>
        <v>157814187</v>
      </c>
      <c r="M19" s="50">
        <f t="shared" si="5"/>
        <v>78907089</v>
      </c>
      <c r="N19" s="51">
        <f t="shared" si="5"/>
        <v>39453541</v>
      </c>
      <c r="O19" s="52">
        <f t="shared" si="5"/>
        <v>39453557</v>
      </c>
    </row>
    <row r="20" spans="1:15" s="53" customFormat="1" ht="24" customHeight="1">
      <c r="A20" s="76"/>
      <c r="B20" s="76"/>
      <c r="C20" s="76"/>
      <c r="D20" s="77"/>
      <c r="E20" s="77"/>
      <c r="F20" s="80"/>
      <c r="G20" s="77"/>
      <c r="H20" s="78"/>
      <c r="I20" s="81"/>
      <c r="J20" s="78"/>
      <c r="K20" s="78"/>
      <c r="L20" s="79"/>
      <c r="M20" s="79"/>
      <c r="N20" s="79"/>
      <c r="O20" s="79"/>
    </row>
  </sheetData>
  <mergeCells count="10">
    <mergeCell ref="A9:A18"/>
    <mergeCell ref="L5:O5"/>
    <mergeCell ref="A19:C19"/>
    <mergeCell ref="A5:A6"/>
    <mergeCell ref="B18:C18"/>
    <mergeCell ref="B5:B6"/>
    <mergeCell ref="H5:K5"/>
    <mergeCell ref="D5:G5"/>
    <mergeCell ref="C5:C6"/>
    <mergeCell ref="B8:C8"/>
  </mergeCells>
  <printOptions horizontalCentered="1"/>
  <pageMargins left="0.61" right="0.6" top="0.77" bottom="0.3937007874015748" header="0.5118110236220472" footer="0.5118110236220472"/>
  <pageSetup fitToHeight="1" fitToWidth="1" horizontalDpi="600" verticalDpi="600" orientation="landscape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</cp:lastModifiedBy>
  <cp:lastPrinted>2011-06-17T02:33:23Z</cp:lastPrinted>
  <dcterms:created xsi:type="dcterms:W3CDTF">2011-04-13T07:22:22Z</dcterms:created>
  <dcterms:modified xsi:type="dcterms:W3CDTF">2013-07-17T08:39:51Z</dcterms:modified>
  <cp:category/>
  <cp:version/>
  <cp:contentType/>
  <cp:contentStatus/>
</cp:coreProperties>
</file>