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25" windowWidth="20460" windowHeight="4485" activeTab="0"/>
  </bookViews>
  <sheets>
    <sheet name="⑤交付金額" sheetId="1" r:id="rId1"/>
  </sheets>
  <definedNames>
    <definedName name="_xlnm.Print_Titles" localSheetId="0">'⑤交付金額'!$A:$A</definedName>
  </definedNames>
  <calcPr fullCalcOnLoad="1"/>
</workbook>
</file>

<file path=xl/sharedStrings.xml><?xml version="1.0" encoding="utf-8"?>
<sst xmlns="http://schemas.openxmlformats.org/spreadsheetml/2006/main" count="43" uniqueCount="42">
  <si>
    <t>集落協定名</t>
  </si>
  <si>
    <t>交付単価区分</t>
  </si>
  <si>
    <t>交付金額（円）</t>
  </si>
  <si>
    <t>交付金の使途（共同取組活動分支出内訳）（単位：円）</t>
  </si>
  <si>
    <t>共同取組活動充当額（円）</t>
  </si>
  <si>
    <t>個人配分額（円）</t>
  </si>
  <si>
    <t>役員報酬</t>
  </si>
  <si>
    <t>研修会等費</t>
  </si>
  <si>
    <t>道・水路管理費</t>
  </si>
  <si>
    <t>農地管理費</t>
  </si>
  <si>
    <t>鳥獣被害防止対策費</t>
  </si>
  <si>
    <t>共同利用機械購入等費</t>
  </si>
  <si>
    <t>共同利用施設整備等費</t>
  </si>
  <si>
    <t>多面的機能増進活動費</t>
  </si>
  <si>
    <t>土地利用調整関係費</t>
  </si>
  <si>
    <t>法人設立関係費</t>
  </si>
  <si>
    <t>その他</t>
  </si>
  <si>
    <t>積立等計</t>
  </si>
  <si>
    <t>積立</t>
  </si>
  <si>
    <t>繰越</t>
  </si>
  <si>
    <t>体制整備単価</t>
  </si>
  <si>
    <t>基礎
単価</t>
  </si>
  <si>
    <t>共同取組活動充当割合（％）</t>
  </si>
  <si>
    <t>うち道・水路整備費</t>
  </si>
  <si>
    <t>うち農地整備費</t>
  </si>
  <si>
    <t>機械</t>
  </si>
  <si>
    <t>施設</t>
  </si>
  <si>
    <t>災害</t>
  </si>
  <si>
    <t>耕作継続</t>
  </si>
  <si>
    <t>イベント</t>
  </si>
  <si>
    <t>うち道・水路、農地整備</t>
  </si>
  <si>
    <t>平成21年度集落協定交付金使途</t>
  </si>
  <si>
    <t>平成21年度　中山間地域等直接支払制度　交付金使途関連データ</t>
  </si>
  <si>
    <t>名護市勝山集落協定</t>
  </si>
  <si>
    <t>今帰仁村古呉我地区集落協定</t>
  </si>
  <si>
    <t>本部町伊豆味集落協定</t>
  </si>
  <si>
    <t>本部町伊並集落協定</t>
  </si>
  <si>
    <t>伊是名村伊是名地区集落協定</t>
  </si>
  <si>
    <t>北大東村北大東集落協定</t>
  </si>
  <si>
    <t>南大東村南大東集落協定</t>
  </si>
  <si>
    <t>多良間村多良間集落協定</t>
  </si>
  <si>
    <t>与那国町与那国地区集落協定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</si>
</sst>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  <numFmt numFmtId="178" formatCode="#,##0_ "/>
  </numFmts>
  <fonts count="24">
    <font>
      <sz val="11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b/>
      <sz val="16"/>
      <color indexed="51"/>
      <name val="ＭＳ Ｐゴシック"/>
      <family val="3"/>
    </font>
    <font>
      <b/>
      <sz val="2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ashed"/>
      <right style="thin"/>
      <top style="dashed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38" fontId="0" fillId="0" borderId="12" xfId="48" applyFont="1" applyBorder="1" applyAlignment="1">
      <alignment vertical="center" shrinkToFit="1"/>
    </xf>
    <xf numFmtId="177" fontId="0" fillId="4" borderId="12" xfId="0" applyNumberFormat="1" applyFill="1" applyBorder="1" applyAlignment="1">
      <alignment vertical="center" shrinkToFit="1"/>
    </xf>
    <xf numFmtId="38" fontId="0" fillId="4" borderId="12" xfId="48" applyFont="1" applyFill="1" applyBorder="1" applyAlignment="1">
      <alignment vertical="center" shrinkToFit="1"/>
    </xf>
    <xf numFmtId="38" fontId="0" fillId="0" borderId="12" xfId="48" applyFont="1" applyFill="1" applyBorder="1" applyAlignment="1">
      <alignment vertical="center" shrinkToFit="1"/>
    </xf>
    <xf numFmtId="38" fontId="0" fillId="0" borderId="13" xfId="48" applyFont="1" applyFill="1" applyBorder="1" applyAlignment="1">
      <alignment vertical="center" shrinkToFit="1"/>
    </xf>
    <xf numFmtId="38" fontId="0" fillId="0" borderId="14" xfId="48" applyFont="1" applyFill="1" applyBorder="1" applyAlignment="1">
      <alignment vertical="center" shrinkToFit="1"/>
    </xf>
    <xf numFmtId="3" fontId="0" fillId="0" borderId="12" xfId="0" applyNumberForma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21" borderId="12" xfId="0" applyFill="1" applyBorder="1" applyAlignment="1">
      <alignment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22" fillId="0" borderId="0" xfId="0" applyFont="1" applyAlignment="1">
      <alignment vertical="center"/>
    </xf>
    <xf numFmtId="0" fontId="23" fillId="0" borderId="0" xfId="0" applyFont="1" applyFill="1" applyBorder="1" applyAlignment="1">
      <alignment vertical="center"/>
    </xf>
    <xf numFmtId="0" fontId="20" fillId="0" borderId="15" xfId="0" applyFont="1" applyFill="1" applyBorder="1" applyAlignment="1">
      <alignment vertical="center" wrapText="1"/>
    </xf>
    <xf numFmtId="0" fontId="0" fillId="21" borderId="16" xfId="0" applyFill="1" applyBorder="1" applyAlignment="1">
      <alignment vertical="center" wrapText="1"/>
    </xf>
    <xf numFmtId="0" fontId="0" fillId="21" borderId="17" xfId="0" applyFill="1" applyBorder="1" applyAlignment="1">
      <alignment vertical="center" wrapText="1"/>
    </xf>
    <xf numFmtId="0" fontId="0" fillId="21" borderId="18" xfId="0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1" fillId="0" borderId="13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1" fillId="0" borderId="2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4" borderId="21" xfId="0" applyFont="1" applyFill="1" applyBorder="1" applyAlignment="1">
      <alignment vertical="center" wrapText="1"/>
    </xf>
    <xf numFmtId="0" fontId="0" fillId="4" borderId="22" xfId="0" applyFont="1" applyFill="1" applyBorder="1" applyAlignment="1">
      <alignment vertical="center" wrapText="1"/>
    </xf>
    <xf numFmtId="0" fontId="0" fillId="4" borderId="23" xfId="0" applyFont="1" applyFill="1" applyBorder="1" applyAlignment="1">
      <alignment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4" borderId="12" xfId="0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AC21"/>
  <sheetViews>
    <sheetView tabSelected="1" zoomScale="85" zoomScaleNormal="85" zoomScaleSheetLayoutView="75" workbookViewId="0" topLeftCell="A1">
      <selection activeCell="D5" sqref="D5:D12"/>
    </sheetView>
  </sheetViews>
  <sheetFormatPr defaultColWidth="7.75390625" defaultRowHeight="13.5"/>
  <cols>
    <col min="1" max="1" width="18.625" style="0" customWidth="1"/>
    <col min="2" max="3" width="6.75390625" style="0" customWidth="1"/>
    <col min="4" max="4" width="10.875" style="0" customWidth="1"/>
    <col min="5" max="5" width="11.50390625" style="0" customWidth="1"/>
    <col min="6" max="7" width="11.00390625" style="0" customWidth="1"/>
    <col min="8" max="28" width="8.00390625" style="0" customWidth="1"/>
  </cols>
  <sheetData>
    <row r="1" ht="24.75" customHeight="1">
      <c r="A1" s="17" t="s">
        <v>31</v>
      </c>
    </row>
    <row r="2" ht="23.25" customHeight="1"/>
    <row r="3" ht="23.25" customHeight="1">
      <c r="A3" s="18" t="s">
        <v>32</v>
      </c>
    </row>
    <row r="4" spans="1:29" s="16" customFormat="1" ht="23.25" customHeight="1">
      <c r="A4" s="1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</row>
    <row r="5" spans="1:29" s="1" customFormat="1" ht="16.5" customHeight="1">
      <c r="A5" s="20" t="s">
        <v>0</v>
      </c>
      <c r="B5" s="42" t="s">
        <v>1</v>
      </c>
      <c r="C5" s="43"/>
      <c r="D5" s="25" t="s">
        <v>2</v>
      </c>
      <c r="E5" s="26"/>
      <c r="F5" s="26"/>
      <c r="G5" s="26"/>
      <c r="H5" s="31" t="s">
        <v>3</v>
      </c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3"/>
    </row>
    <row r="6" spans="1:29" s="1" customFormat="1" ht="13.5" customHeight="1">
      <c r="A6" s="21"/>
      <c r="B6" s="44"/>
      <c r="C6" s="45"/>
      <c r="D6" s="25"/>
      <c r="E6" s="27" t="s">
        <v>4</v>
      </c>
      <c r="F6" s="2"/>
      <c r="G6" s="46" t="s">
        <v>5</v>
      </c>
      <c r="H6" s="47" t="s">
        <v>6</v>
      </c>
      <c r="I6" s="23" t="s">
        <v>7</v>
      </c>
      <c r="J6" s="24" t="s">
        <v>8</v>
      </c>
      <c r="K6" s="3"/>
      <c r="L6" s="24" t="s">
        <v>9</v>
      </c>
      <c r="M6" s="3"/>
      <c r="N6" s="23" t="s">
        <v>10</v>
      </c>
      <c r="O6" s="23" t="s">
        <v>11</v>
      </c>
      <c r="P6" s="23" t="s">
        <v>12</v>
      </c>
      <c r="Q6" s="23" t="s">
        <v>13</v>
      </c>
      <c r="R6" s="23" t="s">
        <v>14</v>
      </c>
      <c r="S6" s="23" t="s">
        <v>15</v>
      </c>
      <c r="T6" s="23" t="s">
        <v>16</v>
      </c>
      <c r="U6" s="35" t="s">
        <v>17</v>
      </c>
      <c r="V6" s="41" t="s">
        <v>18</v>
      </c>
      <c r="W6" s="41"/>
      <c r="X6" s="41"/>
      <c r="Y6" s="41"/>
      <c r="Z6" s="41"/>
      <c r="AA6" s="41"/>
      <c r="AB6" s="41"/>
      <c r="AC6" s="38" t="s">
        <v>19</v>
      </c>
    </row>
    <row r="7" spans="1:29" s="1" customFormat="1" ht="12.75" customHeight="1">
      <c r="A7" s="21"/>
      <c r="B7" s="48" t="s">
        <v>20</v>
      </c>
      <c r="C7" s="48" t="s">
        <v>21</v>
      </c>
      <c r="D7" s="25"/>
      <c r="E7" s="28"/>
      <c r="F7" s="46" t="s">
        <v>22</v>
      </c>
      <c r="G7" s="46"/>
      <c r="H7" s="47"/>
      <c r="I7" s="23"/>
      <c r="J7" s="24"/>
      <c r="K7" s="29" t="s">
        <v>23</v>
      </c>
      <c r="L7" s="24"/>
      <c r="M7" s="29" t="s">
        <v>24</v>
      </c>
      <c r="N7" s="23"/>
      <c r="O7" s="23"/>
      <c r="P7" s="23"/>
      <c r="Q7" s="23"/>
      <c r="R7" s="23"/>
      <c r="S7" s="23"/>
      <c r="T7" s="23"/>
      <c r="U7" s="36"/>
      <c r="V7" s="23" t="s">
        <v>25</v>
      </c>
      <c r="W7" s="24" t="s">
        <v>26</v>
      </c>
      <c r="X7" s="4"/>
      <c r="Y7" s="23" t="s">
        <v>27</v>
      </c>
      <c r="Z7" s="23" t="s">
        <v>28</v>
      </c>
      <c r="AA7" s="23" t="s">
        <v>29</v>
      </c>
      <c r="AB7" s="34" t="s">
        <v>16</v>
      </c>
      <c r="AC7" s="39"/>
    </row>
    <row r="8" spans="1:29" s="1" customFormat="1" ht="12.75" customHeight="1">
      <c r="A8" s="21"/>
      <c r="B8" s="48"/>
      <c r="C8" s="48"/>
      <c r="D8" s="25"/>
      <c r="E8" s="28"/>
      <c r="F8" s="46"/>
      <c r="G8" s="46"/>
      <c r="H8" s="47"/>
      <c r="I8" s="23"/>
      <c r="J8" s="24"/>
      <c r="K8" s="30"/>
      <c r="L8" s="24"/>
      <c r="M8" s="30"/>
      <c r="N8" s="23"/>
      <c r="O8" s="23"/>
      <c r="P8" s="23"/>
      <c r="Q8" s="23"/>
      <c r="R8" s="23"/>
      <c r="S8" s="23"/>
      <c r="T8" s="23"/>
      <c r="U8" s="36"/>
      <c r="V8" s="23"/>
      <c r="W8" s="24"/>
      <c r="X8" s="29" t="s">
        <v>30</v>
      </c>
      <c r="Y8" s="23"/>
      <c r="Z8" s="23"/>
      <c r="AA8" s="23"/>
      <c r="AB8" s="34"/>
      <c r="AC8" s="39"/>
    </row>
    <row r="9" spans="1:29" s="1" customFormat="1" ht="12.75" customHeight="1">
      <c r="A9" s="21"/>
      <c r="B9" s="48"/>
      <c r="C9" s="48"/>
      <c r="D9" s="25"/>
      <c r="E9" s="28"/>
      <c r="F9" s="46"/>
      <c r="G9" s="46"/>
      <c r="H9" s="47"/>
      <c r="I9" s="23"/>
      <c r="J9" s="24"/>
      <c r="K9" s="30"/>
      <c r="L9" s="24"/>
      <c r="M9" s="30"/>
      <c r="N9" s="23"/>
      <c r="O9" s="23"/>
      <c r="P9" s="23"/>
      <c r="Q9" s="23"/>
      <c r="R9" s="23"/>
      <c r="S9" s="23"/>
      <c r="T9" s="23"/>
      <c r="U9" s="36"/>
      <c r="V9" s="23"/>
      <c r="W9" s="24"/>
      <c r="X9" s="30"/>
      <c r="Y9" s="23"/>
      <c r="Z9" s="23"/>
      <c r="AA9" s="23"/>
      <c r="AB9" s="34"/>
      <c r="AC9" s="39"/>
    </row>
    <row r="10" spans="1:29" s="1" customFormat="1" ht="12.75" customHeight="1">
      <c r="A10" s="21"/>
      <c r="B10" s="48"/>
      <c r="C10" s="48"/>
      <c r="D10" s="25"/>
      <c r="E10" s="28"/>
      <c r="F10" s="46"/>
      <c r="G10" s="46"/>
      <c r="H10" s="47"/>
      <c r="I10" s="23"/>
      <c r="J10" s="24"/>
      <c r="K10" s="30"/>
      <c r="L10" s="24"/>
      <c r="M10" s="30"/>
      <c r="N10" s="23"/>
      <c r="O10" s="23"/>
      <c r="P10" s="23"/>
      <c r="Q10" s="23"/>
      <c r="R10" s="23"/>
      <c r="S10" s="23"/>
      <c r="T10" s="23"/>
      <c r="U10" s="36"/>
      <c r="V10" s="23"/>
      <c r="W10" s="24"/>
      <c r="X10" s="30"/>
      <c r="Y10" s="23"/>
      <c r="Z10" s="23"/>
      <c r="AA10" s="23"/>
      <c r="AB10" s="34"/>
      <c r="AC10" s="39"/>
    </row>
    <row r="11" spans="1:29" s="1" customFormat="1" ht="12.75" customHeight="1">
      <c r="A11" s="21"/>
      <c r="B11" s="48"/>
      <c r="C11" s="48"/>
      <c r="D11" s="25"/>
      <c r="E11" s="28"/>
      <c r="F11" s="46"/>
      <c r="G11" s="46"/>
      <c r="H11" s="47"/>
      <c r="I11" s="23"/>
      <c r="J11" s="24"/>
      <c r="K11" s="30"/>
      <c r="L11" s="24"/>
      <c r="M11" s="30"/>
      <c r="N11" s="23"/>
      <c r="O11" s="23"/>
      <c r="P11" s="23"/>
      <c r="Q11" s="23"/>
      <c r="R11" s="23"/>
      <c r="S11" s="23"/>
      <c r="T11" s="23"/>
      <c r="U11" s="36"/>
      <c r="V11" s="23"/>
      <c r="W11" s="24"/>
      <c r="X11" s="30"/>
      <c r="Y11" s="23"/>
      <c r="Z11" s="23"/>
      <c r="AA11" s="23"/>
      <c r="AB11" s="34"/>
      <c r="AC11" s="39"/>
    </row>
    <row r="12" spans="1:29" s="1" customFormat="1" ht="12.75" customHeight="1">
      <c r="A12" s="22"/>
      <c r="B12" s="48"/>
      <c r="C12" s="48"/>
      <c r="D12" s="25"/>
      <c r="E12" s="28"/>
      <c r="F12" s="46"/>
      <c r="G12" s="46"/>
      <c r="H12" s="47"/>
      <c r="I12" s="23"/>
      <c r="J12" s="24"/>
      <c r="K12" s="30"/>
      <c r="L12" s="24"/>
      <c r="M12" s="30"/>
      <c r="N12" s="23"/>
      <c r="O12" s="23"/>
      <c r="P12" s="23"/>
      <c r="Q12" s="23"/>
      <c r="R12" s="23"/>
      <c r="S12" s="23"/>
      <c r="T12" s="23"/>
      <c r="U12" s="37"/>
      <c r="V12" s="23"/>
      <c r="W12" s="24"/>
      <c r="X12" s="30"/>
      <c r="Y12" s="23"/>
      <c r="Z12" s="23"/>
      <c r="AA12" s="23"/>
      <c r="AB12" s="34"/>
      <c r="AC12" s="40"/>
    </row>
    <row r="13" spans="1:29" s="13" customFormat="1" ht="38.25" customHeight="1">
      <c r="A13" s="14" t="s">
        <v>33</v>
      </c>
      <c r="B13" s="5">
        <v>1</v>
      </c>
      <c r="C13" s="5"/>
      <c r="D13" s="6">
        <v>1840636</v>
      </c>
      <c r="E13" s="6">
        <v>1840636</v>
      </c>
      <c r="F13" s="7">
        <f aca="true" t="shared" si="0" ref="F13:F21">E13/D13</f>
        <v>1</v>
      </c>
      <c r="G13" s="8">
        <f aca="true" t="shared" si="1" ref="G13:G21">D13-E13</f>
        <v>0</v>
      </c>
      <c r="H13" s="9">
        <v>140000</v>
      </c>
      <c r="I13" s="9">
        <v>109590</v>
      </c>
      <c r="J13" s="10">
        <v>163185</v>
      </c>
      <c r="K13" s="11"/>
      <c r="L13" s="10">
        <v>163185</v>
      </c>
      <c r="M13" s="11"/>
      <c r="N13" s="9"/>
      <c r="O13" s="9"/>
      <c r="P13" s="9"/>
      <c r="Q13" s="9">
        <v>1378163</v>
      </c>
      <c r="R13" s="9"/>
      <c r="S13" s="9"/>
      <c r="T13" s="9">
        <v>192884</v>
      </c>
      <c r="U13" s="8">
        <f>V13+W13+Y13+Z13+AA13+AB13+AC13</f>
        <v>1890836</v>
      </c>
      <c r="V13" s="9"/>
      <c r="W13" s="9"/>
      <c r="X13" s="9"/>
      <c r="Y13" s="9"/>
      <c r="Z13" s="9"/>
      <c r="AA13" s="9">
        <v>1890836</v>
      </c>
      <c r="AB13" s="9"/>
      <c r="AC13" s="12"/>
    </row>
    <row r="14" spans="1:29" s="13" customFormat="1" ht="38.25" customHeight="1">
      <c r="A14" s="14" t="s">
        <v>34</v>
      </c>
      <c r="B14" s="5"/>
      <c r="C14" s="5">
        <v>1</v>
      </c>
      <c r="D14" s="6">
        <v>460000</v>
      </c>
      <c r="E14" s="6">
        <v>230000</v>
      </c>
      <c r="F14" s="7">
        <f t="shared" si="0"/>
        <v>0.5</v>
      </c>
      <c r="G14" s="8">
        <f t="shared" si="1"/>
        <v>230000</v>
      </c>
      <c r="H14" s="9">
        <v>24000</v>
      </c>
      <c r="I14" s="9">
        <v>22000</v>
      </c>
      <c r="J14" s="10">
        <v>75850</v>
      </c>
      <c r="K14" s="11"/>
      <c r="L14" s="10">
        <v>86564</v>
      </c>
      <c r="M14" s="11"/>
      <c r="N14" s="9"/>
      <c r="O14" s="9"/>
      <c r="P14" s="9"/>
      <c r="Q14" s="9"/>
      <c r="R14" s="9"/>
      <c r="S14" s="9"/>
      <c r="T14" s="9">
        <v>21586</v>
      </c>
      <c r="U14" s="8">
        <f>V14+W14+Y14+Z14+AA14+AB14+AC14</f>
        <v>0</v>
      </c>
      <c r="V14" s="9"/>
      <c r="W14" s="9"/>
      <c r="X14" s="9"/>
      <c r="Y14" s="9"/>
      <c r="Z14" s="9"/>
      <c r="AA14" s="9"/>
      <c r="AB14" s="9"/>
      <c r="AC14" s="12"/>
    </row>
    <row r="15" spans="1:29" s="13" customFormat="1" ht="38.25" customHeight="1">
      <c r="A15" s="14" t="s">
        <v>35</v>
      </c>
      <c r="B15" s="5">
        <v>1</v>
      </c>
      <c r="C15" s="5"/>
      <c r="D15" s="6">
        <v>14113052</v>
      </c>
      <c r="E15" s="6">
        <v>7056273</v>
      </c>
      <c r="F15" s="7">
        <f t="shared" si="0"/>
        <v>0.499982073331835</v>
      </c>
      <c r="G15" s="8">
        <f t="shared" si="1"/>
        <v>7056779</v>
      </c>
      <c r="H15" s="9">
        <v>965000</v>
      </c>
      <c r="I15" s="9"/>
      <c r="J15" s="10">
        <v>1600535</v>
      </c>
      <c r="K15" s="11"/>
      <c r="L15" s="10"/>
      <c r="M15" s="11"/>
      <c r="N15" s="9">
        <v>365000</v>
      </c>
      <c r="O15" s="9"/>
      <c r="P15" s="9"/>
      <c r="Q15" s="9">
        <v>3085150</v>
      </c>
      <c r="R15" s="9"/>
      <c r="S15" s="9"/>
      <c r="T15" s="9">
        <v>1040588</v>
      </c>
      <c r="U15" s="8">
        <f>V15+W15+Y15+Z15+AA15+AB15+AC15</f>
        <v>0</v>
      </c>
      <c r="V15" s="9"/>
      <c r="W15" s="9"/>
      <c r="X15" s="9"/>
      <c r="Y15" s="9"/>
      <c r="Z15" s="9"/>
      <c r="AA15" s="9"/>
      <c r="AB15" s="9"/>
      <c r="AC15" s="12"/>
    </row>
    <row r="16" spans="1:29" s="13" customFormat="1" ht="38.25" customHeight="1">
      <c r="A16" s="14" t="s">
        <v>36</v>
      </c>
      <c r="B16" s="5">
        <v>1</v>
      </c>
      <c r="C16" s="5"/>
      <c r="D16" s="6">
        <v>4183558</v>
      </c>
      <c r="E16" s="6">
        <v>2091693</v>
      </c>
      <c r="F16" s="7">
        <f t="shared" si="0"/>
        <v>0.49997944333507505</v>
      </c>
      <c r="G16" s="8">
        <f t="shared" si="1"/>
        <v>2091865</v>
      </c>
      <c r="H16" s="9">
        <v>259000</v>
      </c>
      <c r="I16" s="9"/>
      <c r="J16" s="10">
        <v>610730</v>
      </c>
      <c r="K16" s="11"/>
      <c r="L16" s="10"/>
      <c r="M16" s="11"/>
      <c r="N16" s="9">
        <v>386284</v>
      </c>
      <c r="O16" s="9"/>
      <c r="P16" s="9"/>
      <c r="Q16" s="9">
        <v>485679</v>
      </c>
      <c r="R16" s="9"/>
      <c r="S16" s="9"/>
      <c r="T16" s="9">
        <v>350000</v>
      </c>
      <c r="U16" s="8">
        <f>V16+W16+Y16+Z16+AA16+AB16+AC16</f>
        <v>0</v>
      </c>
      <c r="V16" s="9"/>
      <c r="W16" s="9"/>
      <c r="X16" s="9"/>
      <c r="Y16" s="9"/>
      <c r="Z16" s="9"/>
      <c r="AA16" s="9"/>
      <c r="AB16" s="9"/>
      <c r="AC16" s="12"/>
    </row>
    <row r="17" spans="1:29" s="13" customFormat="1" ht="38.25" customHeight="1">
      <c r="A17" s="14" t="s">
        <v>37</v>
      </c>
      <c r="B17" s="5">
        <v>1</v>
      </c>
      <c r="C17" s="5"/>
      <c r="D17" s="6">
        <v>16018527</v>
      </c>
      <c r="E17" s="6">
        <v>16018527</v>
      </c>
      <c r="F17" s="7">
        <f t="shared" si="0"/>
        <v>1</v>
      </c>
      <c r="G17" s="8">
        <f t="shared" si="1"/>
        <v>0</v>
      </c>
      <c r="H17" s="9"/>
      <c r="I17" s="9">
        <v>134740</v>
      </c>
      <c r="J17" s="10">
        <v>3297880</v>
      </c>
      <c r="K17" s="11">
        <v>282000</v>
      </c>
      <c r="L17" s="10"/>
      <c r="M17" s="11"/>
      <c r="N17" s="9"/>
      <c r="O17" s="9"/>
      <c r="P17" s="9">
        <v>646075</v>
      </c>
      <c r="Q17" s="9"/>
      <c r="R17" s="9"/>
      <c r="S17" s="9"/>
      <c r="T17" s="9">
        <v>9739832</v>
      </c>
      <c r="U17" s="8">
        <f>V17+W17+Y17+Z17+AA17+AB17+AC17</f>
        <v>2200000</v>
      </c>
      <c r="V17" s="9">
        <v>2200000</v>
      </c>
      <c r="W17" s="9"/>
      <c r="X17" s="9"/>
      <c r="Y17" s="9"/>
      <c r="Z17" s="9"/>
      <c r="AA17" s="9"/>
      <c r="AB17" s="9"/>
      <c r="AC17" s="12"/>
    </row>
    <row r="18" spans="1:29" s="13" customFormat="1" ht="38.25" customHeight="1">
      <c r="A18" s="14" t="s">
        <v>38</v>
      </c>
      <c r="B18" s="5">
        <v>1</v>
      </c>
      <c r="C18" s="5"/>
      <c r="D18" s="6">
        <v>18251873</v>
      </c>
      <c r="E18" s="6">
        <v>18251873</v>
      </c>
      <c r="F18" s="7">
        <f t="shared" si="0"/>
        <v>1</v>
      </c>
      <c r="G18" s="8">
        <f t="shared" si="1"/>
        <v>0</v>
      </c>
      <c r="H18" s="9">
        <v>394000</v>
      </c>
      <c r="I18" s="9">
        <v>153103</v>
      </c>
      <c r="J18" s="10">
        <v>1612087</v>
      </c>
      <c r="K18" s="11"/>
      <c r="L18" s="10">
        <v>16032683</v>
      </c>
      <c r="M18" s="11"/>
      <c r="N18" s="9"/>
      <c r="O18" s="9"/>
      <c r="P18" s="9"/>
      <c r="Q18" s="9">
        <v>60000</v>
      </c>
      <c r="R18" s="9"/>
      <c r="S18" s="9"/>
      <c r="T18" s="9"/>
      <c r="U18" s="8">
        <v>0</v>
      </c>
      <c r="V18" s="9"/>
      <c r="W18" s="9"/>
      <c r="X18" s="9"/>
      <c r="Y18" s="9"/>
      <c r="Z18" s="9"/>
      <c r="AA18" s="9"/>
      <c r="AB18" s="9"/>
      <c r="AC18" s="12"/>
    </row>
    <row r="19" spans="1:29" s="13" customFormat="1" ht="38.25" customHeight="1">
      <c r="A19" s="14" t="s">
        <v>39</v>
      </c>
      <c r="B19" s="5">
        <v>1</v>
      </c>
      <c r="C19" s="5"/>
      <c r="D19" s="6">
        <v>60912296</v>
      </c>
      <c r="E19" s="6">
        <v>30456655</v>
      </c>
      <c r="F19" s="7">
        <f t="shared" si="0"/>
        <v>0.50000832344261</v>
      </c>
      <c r="G19" s="8">
        <f t="shared" si="1"/>
        <v>30455641</v>
      </c>
      <c r="H19" s="9"/>
      <c r="I19" s="9"/>
      <c r="J19" s="10"/>
      <c r="K19" s="11"/>
      <c r="L19" s="10">
        <v>16499037</v>
      </c>
      <c r="M19" s="11"/>
      <c r="N19" s="9"/>
      <c r="O19" s="9"/>
      <c r="P19" s="9"/>
      <c r="Q19" s="9">
        <v>7370311</v>
      </c>
      <c r="R19" s="9"/>
      <c r="S19" s="9"/>
      <c r="T19" s="9">
        <v>6500000</v>
      </c>
      <c r="U19" s="8">
        <f>V19+W19+Y19+Z19+AA19+AB19+AC19</f>
        <v>87307</v>
      </c>
      <c r="V19" s="9"/>
      <c r="W19" s="9"/>
      <c r="X19" s="9"/>
      <c r="Y19" s="9"/>
      <c r="Z19" s="9"/>
      <c r="AA19" s="9"/>
      <c r="AB19" s="9"/>
      <c r="AC19" s="12">
        <v>87307</v>
      </c>
    </row>
    <row r="20" spans="1:29" s="13" customFormat="1" ht="38.25" customHeight="1">
      <c r="A20" s="14" t="s">
        <v>40</v>
      </c>
      <c r="B20" s="5">
        <v>1</v>
      </c>
      <c r="C20" s="5"/>
      <c r="D20" s="6">
        <v>8969628</v>
      </c>
      <c r="E20" s="6">
        <v>8969628</v>
      </c>
      <c r="F20" s="7">
        <f t="shared" si="0"/>
        <v>1</v>
      </c>
      <c r="G20" s="8">
        <f t="shared" si="1"/>
        <v>0</v>
      </c>
      <c r="H20" s="9">
        <v>153000</v>
      </c>
      <c r="I20" s="9"/>
      <c r="J20" s="10">
        <v>2446903</v>
      </c>
      <c r="K20" s="11"/>
      <c r="L20" s="10"/>
      <c r="M20" s="11"/>
      <c r="N20" s="9"/>
      <c r="O20" s="9">
        <v>1141560</v>
      </c>
      <c r="P20" s="9">
        <v>907410</v>
      </c>
      <c r="Q20" s="9">
        <v>498558</v>
      </c>
      <c r="R20" s="9"/>
      <c r="S20" s="9"/>
      <c r="T20" s="9">
        <v>4957713</v>
      </c>
      <c r="U20" s="8">
        <f>V20+W20+Y20+Z20+AA20+AB20+AC20</f>
        <v>0</v>
      </c>
      <c r="V20" s="9"/>
      <c r="W20" s="9"/>
      <c r="X20" s="9"/>
      <c r="Y20" s="9"/>
      <c r="Z20" s="9"/>
      <c r="AA20" s="9"/>
      <c r="AB20" s="9"/>
      <c r="AC20" s="12"/>
    </row>
    <row r="21" spans="1:29" s="13" customFormat="1" ht="38.25" customHeight="1">
      <c r="A21" s="14" t="s">
        <v>41</v>
      </c>
      <c r="B21" s="5">
        <v>1</v>
      </c>
      <c r="C21" s="5"/>
      <c r="D21" s="6">
        <v>14700547</v>
      </c>
      <c r="E21" s="6">
        <v>14700547</v>
      </c>
      <c r="F21" s="7">
        <f t="shared" si="0"/>
        <v>1</v>
      </c>
      <c r="G21" s="8">
        <f t="shared" si="1"/>
        <v>0</v>
      </c>
      <c r="H21" s="9">
        <v>450000</v>
      </c>
      <c r="I21" s="9"/>
      <c r="J21" s="10">
        <v>1000000</v>
      </c>
      <c r="K21" s="11"/>
      <c r="L21" s="10">
        <v>10672147</v>
      </c>
      <c r="M21" s="11"/>
      <c r="N21" s="9"/>
      <c r="O21" s="9"/>
      <c r="P21" s="9"/>
      <c r="Q21" s="9">
        <v>1150000</v>
      </c>
      <c r="R21" s="9"/>
      <c r="S21" s="9"/>
      <c r="T21" s="9">
        <v>1428400</v>
      </c>
      <c r="U21" s="8">
        <f>V21+W21+Y21+Z21+AA21+AB21+AC21</f>
        <v>0</v>
      </c>
      <c r="V21" s="9"/>
      <c r="W21" s="9"/>
      <c r="X21" s="9"/>
      <c r="Y21" s="9"/>
      <c r="Z21" s="9"/>
      <c r="AA21" s="9"/>
      <c r="AB21" s="9"/>
      <c r="AC21" s="12"/>
    </row>
  </sheetData>
  <sheetProtection/>
  <mergeCells count="34">
    <mergeCell ref="Z7:Z12"/>
    <mergeCell ref="AA7:AA12"/>
    <mergeCell ref="P6:P12"/>
    <mergeCell ref="M7:M12"/>
    <mergeCell ref="W7:W12"/>
    <mergeCell ref="Y7:Y12"/>
    <mergeCell ref="O6:O12"/>
    <mergeCell ref="B5:C6"/>
    <mergeCell ref="G6:G12"/>
    <mergeCell ref="H6:H12"/>
    <mergeCell ref="I6:I12"/>
    <mergeCell ref="B7:B12"/>
    <mergeCell ref="C7:C12"/>
    <mergeCell ref="F7:F12"/>
    <mergeCell ref="K7:K12"/>
    <mergeCell ref="H5:AC5"/>
    <mergeCell ref="V7:V12"/>
    <mergeCell ref="AB7:AB12"/>
    <mergeCell ref="X8:X12"/>
    <mergeCell ref="S6:S12"/>
    <mergeCell ref="T6:T12"/>
    <mergeCell ref="U6:U12"/>
    <mergeCell ref="AC6:AC12"/>
    <mergeCell ref="V6:AB6"/>
    <mergeCell ref="B4:AC4"/>
    <mergeCell ref="A5:A12"/>
    <mergeCell ref="Q6:Q12"/>
    <mergeCell ref="R6:R12"/>
    <mergeCell ref="J6:J12"/>
    <mergeCell ref="D5:D12"/>
    <mergeCell ref="E5:G5"/>
    <mergeCell ref="L6:L12"/>
    <mergeCell ref="N6:N12"/>
    <mergeCell ref="E6:E12"/>
  </mergeCells>
  <conditionalFormatting sqref="F13:F21">
    <cfRule type="cellIs" priority="1" dxfId="0" operator="notBetween" stopIfTrue="1">
      <formula>1</formula>
      <formula>0</formula>
    </cfRule>
    <cfRule type="cellIs" priority="2" dxfId="0" operator="notEqual" stopIfTrue="1">
      <formula>E13/D13</formula>
    </cfRule>
  </conditionalFormatting>
  <conditionalFormatting sqref="D13:D21">
    <cfRule type="cellIs" priority="3" dxfId="0" operator="notEqual" stopIfTrue="1">
      <formula>E13+G13</formula>
    </cfRule>
  </conditionalFormatting>
  <conditionalFormatting sqref="E13:E21 X13:X21 K13:K21 M13:M21">
    <cfRule type="cellIs" priority="4" dxfId="0" operator="greaterThan" stopIfTrue="1">
      <formula>D13</formula>
    </cfRule>
  </conditionalFormatting>
  <conditionalFormatting sqref="G13:G21">
    <cfRule type="cellIs" priority="5" dxfId="0" operator="greaterThan" stopIfTrue="1">
      <formula>D13</formula>
    </cfRule>
    <cfRule type="cellIs" priority="6" dxfId="0" operator="notEqual" stopIfTrue="1">
      <formula>D13-E13</formula>
    </cfRule>
  </conditionalFormatting>
  <conditionalFormatting sqref="U13:U21">
    <cfRule type="cellIs" priority="7" dxfId="0" operator="notEqual" stopIfTrue="1">
      <formula>V13+W13+Y13+Z13+AA13+AB13+AC13</formula>
    </cfRule>
  </conditionalFormatting>
  <conditionalFormatting sqref="B13:C21">
    <cfRule type="expression" priority="8" dxfId="0" stopIfTrue="1">
      <formula>$B13+$C13&lt;&gt;1</formula>
    </cfRule>
  </conditionalFormatting>
  <dataValidations count="7">
    <dataValidation type="whole" operator="equal" allowBlank="1" showInputMessage="1" showErrorMessage="1" errorTitle="関数セル" error="入力不要" sqref="U13:U21">
      <formula1>0</formula1>
    </dataValidation>
    <dataValidation type="whole" operator="greaterThanOrEqual" allowBlank="1" showInputMessage="1" showErrorMessage="1" errorTitle="金額入力セル" error="当該項目の金額を単位（円）で入力" imeMode="halfAlpha" sqref="H13:T21 V13:AB21">
      <formula1>1</formula1>
    </dataValidation>
    <dataValidation type="custom" allowBlank="1" showInputMessage="1" showErrorMessage="1" errorTitle="関数セル" error="入力不要" sqref="G13:G21">
      <formula1>"J16-K16"</formula1>
    </dataValidation>
    <dataValidation type="custom" allowBlank="1" showInputMessage="1" showErrorMessage="1" errorTitle="関数セル" error="入力不要" sqref="F13:F21">
      <formula1>"K16/J16"</formula1>
    </dataValidation>
    <dataValidation type="whole" operator="greaterThan" allowBlank="1" showInputMessage="1" showErrorMessage="1" errorTitle="金額入力セル" error="当該項目の金額を単位（円）で入力" imeMode="halfAlpha" sqref="D13:E21">
      <formula1>0</formula1>
    </dataValidation>
    <dataValidation type="list" operator="equal" allowBlank="1" showInputMessage="1" showErrorMessage="1" errorTitle="交付単価区分セル" error="該当単価区分に「1」を入力" imeMode="halfAlpha" sqref="B13:C21">
      <formula1>"1"</formula1>
    </dataValidation>
    <dataValidation type="custom" allowBlank="1" showInputMessage="1" showErrorMessage="1" errorTitle="関数セル" error="入力不要" sqref="A13:A21">
      <formula1>"'①協定識別+②参加者'!H16"</formula1>
    </dataValidation>
  </dataValidations>
  <printOptions/>
  <pageMargins left="0.58" right="0.3937007874015748" top="1.18" bottom="0.5905511811023623" header="0.7086614173228347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kinjoshh</dc:creator>
  <cp:keywords/>
  <dc:description/>
  <cp:lastModifiedBy>沖縄県</cp:lastModifiedBy>
  <cp:lastPrinted>2012-02-08T04:47:04Z</cp:lastPrinted>
  <dcterms:created xsi:type="dcterms:W3CDTF">2009-05-27T01:42:59Z</dcterms:created>
  <dcterms:modified xsi:type="dcterms:W3CDTF">2012-02-08T04:48:52Z</dcterms:modified>
  <cp:category/>
  <cp:version/>
  <cp:contentType/>
  <cp:contentStatus/>
</cp:coreProperties>
</file>