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40" yWindow="65491" windowWidth="8160" windowHeight="7875" tabRatio="576" activeTab="0"/>
  </bookViews>
  <sheets>
    <sheet name="①個別協定ＤＳ" sheetId="1" r:id="rId1"/>
  </sheets>
  <definedNames>
    <definedName name="_xlnm.Print_Area" localSheetId="0">'①個別協定ＤＳ'!$A$2:$FJ$15</definedName>
    <definedName name="_xlnm.Print_Titles" localSheetId="0">'①個別協定ＤＳ'!$B:$G</definedName>
  </definedNames>
  <calcPr fullCalcOnLoad="1"/>
</workbook>
</file>

<file path=xl/sharedStrings.xml><?xml version="1.0" encoding="utf-8"?>
<sst xmlns="http://schemas.openxmlformats.org/spreadsheetml/2006/main" count="205" uniqueCount="148">
  <si>
    <t>②　農道の管理</t>
  </si>
  <si>
    <t>③　その他の施設の管理</t>
  </si>
  <si>
    <t>１　国土保全機能を高める取組</t>
  </si>
  <si>
    <t>２　保健休養機能を高める取組</t>
  </si>
  <si>
    <t>③　棚田オーナー制度</t>
  </si>
  <si>
    <t>④　市民農園等の開設・運営</t>
  </si>
  <si>
    <t>⑤　体験民宿（グリーン・ツーリズム）</t>
  </si>
  <si>
    <t>⑥　景観作物の作付け</t>
  </si>
  <si>
    <t>⑦　魚類・昆虫類の保護</t>
  </si>
  <si>
    <t>⑧　鳥類の餌場の確保</t>
  </si>
  <si>
    <t>⑨　粗放的畜産</t>
  </si>
  <si>
    <t>⑩　堆きゅう肥の施肥</t>
  </si>
  <si>
    <t>⑪　拮抗作物の利用</t>
  </si>
  <si>
    <t>⑫　合鴨・鯉の利用</t>
  </si>
  <si>
    <t>⑬　輪作の実施</t>
  </si>
  <si>
    <t>⑭　緑肥作物の作付け</t>
  </si>
  <si>
    <t>⑮　その他活動</t>
  </si>
  <si>
    <t>地域区分</t>
  </si>
  <si>
    <t>設定権利等種類別面積チェック用</t>
  </si>
  <si>
    <t>特認基準</t>
  </si>
  <si>
    <t>特認基準</t>
  </si>
  <si>
    <t>田畑混在地・交付対象外</t>
  </si>
  <si>
    <t>田草地混在地・交付対象外</t>
  </si>
  <si>
    <t>田採草放牧地混在・交付対象外</t>
  </si>
  <si>
    <t>適正な多面的機能の維持・増進活動</t>
  </si>
  <si>
    <t>法人設立数</t>
  </si>
  <si>
    <t>認定農業者に準ずる者</t>
  </si>
  <si>
    <t>３　自然生態系の保全に資する取組</t>
  </si>
  <si>
    <t>①　周辺林地の下草刈</t>
  </si>
  <si>
    <t>②　土壌流亡に配慮した営農</t>
  </si>
  <si>
    <t>任意組織</t>
  </si>
  <si>
    <t>取組状況
（実施している場合：1）</t>
  </si>
  <si>
    <t>⑤　農地の法面管理</t>
  </si>
  <si>
    <t>特定農業法人設立数目標</t>
  </si>
  <si>
    <t>設立数実績</t>
  </si>
  <si>
    <t>農業生産法人設立数目標</t>
  </si>
  <si>
    <t>②　既耕作放棄地の復旧</t>
  </si>
  <si>
    <t>③　既耕作放棄地の林地化</t>
  </si>
  <si>
    <t>④　既耕作放棄地の保全管理　</t>
  </si>
  <si>
    <t>⑥　鳥獣被害防止対策</t>
  </si>
  <si>
    <t>⑧　簡易な基盤整備</t>
  </si>
  <si>
    <t>⑨　土地改良事業</t>
  </si>
  <si>
    <t>⑪　地目変換</t>
  </si>
  <si>
    <t>⑫　その他</t>
  </si>
  <si>
    <t>①　水路の管理</t>
  </si>
  <si>
    <t>適正な要件の設定確認</t>
  </si>
  <si>
    <t>適正な農業生産活動</t>
  </si>
  <si>
    <t>①　賃借権設定・農作業の委託</t>
  </si>
  <si>
    <t>適正な道・水路等の管理活動</t>
  </si>
  <si>
    <t>田面積計</t>
  </si>
  <si>
    <t>畑面積計</t>
  </si>
  <si>
    <t>草地面積計</t>
  </si>
  <si>
    <t>採草放牧地面積計</t>
  </si>
  <si>
    <t>通常地域面積計</t>
  </si>
  <si>
    <t>特認地域面積計</t>
  </si>
  <si>
    <t>田面積計（通常地域）</t>
  </si>
  <si>
    <t>畑面積計（通常地域）</t>
  </si>
  <si>
    <t>草地面積計（通常地域）</t>
  </si>
  <si>
    <t>採草放牧地面積計（通常地域）</t>
  </si>
  <si>
    <t>田面積計（特認地域）</t>
  </si>
  <si>
    <t>通常地域　田　交付基準別</t>
  </si>
  <si>
    <t>通常地域　畑　交付基準別</t>
  </si>
  <si>
    <t>通常地域　草地　交付基準別</t>
  </si>
  <si>
    <t>通常地域　採草放牧地　交付基準別</t>
  </si>
  <si>
    <t>協定変更認定年度</t>
  </si>
  <si>
    <t>協定認定年度（交付開
始年度）</t>
  </si>
  <si>
    <t>うち既耕作放棄地復旧面積</t>
  </si>
  <si>
    <t>既耕作放棄地復旧面積総計</t>
  </si>
  <si>
    <t>通常地域</t>
  </si>
  <si>
    <t>特認地域</t>
  </si>
  <si>
    <t>通常地域+特認地域</t>
  </si>
  <si>
    <t>実績面積</t>
  </si>
  <si>
    <t>Ⅰ規模拡大加算</t>
  </si>
  <si>
    <t>Ⅲ耕作放棄地復旧加算</t>
  </si>
  <si>
    <t>地目別面積</t>
  </si>
  <si>
    <t>畑面積計（特認地域）</t>
  </si>
  <si>
    <t>草地面積計（特認地域）</t>
  </si>
  <si>
    <t>採草放牧地面積計（特認地域）</t>
  </si>
  <si>
    <t>備考欄</t>
  </si>
  <si>
    <t>特認地域　田　交付基準別</t>
  </si>
  <si>
    <t>特認地域　畑　交付基準別</t>
  </si>
  <si>
    <t>特認地域　草地　交付基準別</t>
  </si>
  <si>
    <t>特認地域　採草放牧地　交付基準別</t>
  </si>
  <si>
    <t>２　水路、農道等の管理活動</t>
  </si>
  <si>
    <t>農業生産法人</t>
  </si>
  <si>
    <t>その他</t>
  </si>
  <si>
    <t>田</t>
  </si>
  <si>
    <t>急傾斜</t>
  </si>
  <si>
    <t>緩傾斜</t>
  </si>
  <si>
    <t>高齢化率・耕作放棄率</t>
  </si>
  <si>
    <t>小区画不整形</t>
  </si>
  <si>
    <t>畑</t>
  </si>
  <si>
    <t>草地比率の高い草地</t>
  </si>
  <si>
    <t>草地</t>
  </si>
  <si>
    <t>特定農業法人</t>
  </si>
  <si>
    <t>農業生産活動等として取り組むべき事項</t>
  </si>
  <si>
    <t>体制整備
単価</t>
  </si>
  <si>
    <t>基礎
単価</t>
  </si>
  <si>
    <t>交付金額
（円）</t>
  </si>
  <si>
    <t>畑単価採用面積</t>
  </si>
  <si>
    <t>草地単価採用面積</t>
  </si>
  <si>
    <t>田面積</t>
  </si>
  <si>
    <t>畑面積</t>
  </si>
  <si>
    <t>草地面積</t>
  </si>
  <si>
    <t>耕作放棄地復旧加算面積計</t>
  </si>
  <si>
    <t>利用権の設定等の取組状況</t>
  </si>
  <si>
    <t>１　耕作放棄の防止等の活動</t>
  </si>
  <si>
    <t>地域・地目・交付基準別面積（㎡）</t>
  </si>
  <si>
    <t>利用権の設定等として取組むべき事項</t>
  </si>
  <si>
    <t>Ⅰ必須事項（農業生産活動等）</t>
  </si>
  <si>
    <t>Ⅱ選択的必須事項（多面的機能を増進する活動）</t>
  </si>
  <si>
    <t>協定締結面積うち設定権利等の種類別面積</t>
  </si>
  <si>
    <t>協定締結面積うち協定に含めた自作地面積</t>
  </si>
  <si>
    <t>取組状況
（実施している場合：1）</t>
  </si>
  <si>
    <t>協定締結面積総計</t>
  </si>
  <si>
    <t>農業協同組合</t>
  </si>
  <si>
    <t>第3セクター</t>
  </si>
  <si>
    <t>規模拡大加算地目別実績面積</t>
  </si>
  <si>
    <t>規模拡大加算実績面積総計</t>
  </si>
  <si>
    <t>所有権の移転</t>
  </si>
  <si>
    <t>利用権の設定等</t>
  </si>
  <si>
    <t>農作業受委託契約</t>
  </si>
  <si>
    <t>個別協定名</t>
  </si>
  <si>
    <t>一団の農用地を全て耕作しているもの</t>
  </si>
  <si>
    <t>うち既耕作放棄地の林地化面積</t>
  </si>
  <si>
    <t>既耕作放棄地の林地化面積計</t>
  </si>
  <si>
    <t>協定に含めない管理すべき耕作放棄地の管理面積</t>
  </si>
  <si>
    <t>目標面積</t>
  </si>
  <si>
    <t>認定農業者（個人）</t>
  </si>
  <si>
    <t>Ⅳ法人設立加算</t>
  </si>
  <si>
    <t>②協定締結者</t>
  </si>
  <si>
    <t>交付単価区分</t>
  </si>
  <si>
    <t>うち林地化済面積</t>
  </si>
  <si>
    <t>うち復旧済面積</t>
  </si>
  <si>
    <t>水路の延長</t>
  </si>
  <si>
    <t>農道の延長</t>
  </si>
  <si>
    <t>都府県３ｈａ、北海道30ｈａ以上の経営規模</t>
  </si>
  <si>
    <t>農地・水・環境向上対策の対象の有無</t>
  </si>
  <si>
    <t>品目横断的経営安定対策の対象の有無</t>
  </si>
  <si>
    <t>複数の市町村等にまたがる協定の事項</t>
  </si>
  <si>
    <t>下草刈の面積</t>
  </si>
  <si>
    <t>伊平屋村伊平屋個別協定</t>
  </si>
  <si>
    <t>H19年度個別協定</t>
  </si>
  <si>
    <t>平成19年度　中山間地域等直接支払制度</t>
  </si>
  <si>
    <t>①交付金額関連</t>
  </si>
  <si>
    <t>②協定締結面積</t>
  </si>
  <si>
    <t>④加算措置関係事項</t>
  </si>
  <si>
    <t>②自作地を含めた協定が定めるべき事項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</si>
</sst>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0_);[Red]\(0\)"/>
    <numFmt numFmtId="179" formatCode="0.0%"/>
    <numFmt numFmtId="180" formatCode="0;&quot;▲ &quot;0"/>
    <numFmt numFmtId="181" formatCode="#,##0;[Red]General"/>
    <numFmt numFmtId="182" formatCode="[Red]General"/>
    <numFmt numFmtId="183" formatCode="00&quot;・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52"/>
      <name val="ＭＳ Ｐゴシック"/>
      <family val="3"/>
    </font>
    <font>
      <b/>
      <sz val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Alignment="1">
      <alignment vertical="center" shrinkToFit="1"/>
    </xf>
    <xf numFmtId="0" fontId="0" fillId="4" borderId="14" xfId="0" applyFill="1" applyBorder="1" applyAlignment="1">
      <alignment vertical="center" shrinkToFit="1"/>
    </xf>
    <xf numFmtId="0" fontId="0" fillId="0" borderId="15" xfId="0" applyBorder="1" applyAlignment="1">
      <alignment vertical="top" wrapText="1"/>
    </xf>
    <xf numFmtId="0" fontId="0" fillId="0" borderId="10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4" borderId="14" xfId="0" applyFont="1" applyFill="1" applyBorder="1" applyAlignment="1">
      <alignment vertical="center" shrinkToFit="1"/>
    </xf>
    <xf numFmtId="177" fontId="0" fillId="4" borderId="14" xfId="0" applyNumberFormat="1" applyFill="1" applyBorder="1" applyAlignment="1">
      <alignment vertical="center" shrinkToFit="1"/>
    </xf>
    <xf numFmtId="177" fontId="0" fillId="0" borderId="14" xfId="0" applyNumberFormat="1" applyBorder="1" applyAlignment="1">
      <alignment vertical="center" shrinkToFit="1"/>
    </xf>
    <xf numFmtId="177" fontId="0" fillId="4" borderId="16" xfId="0" applyNumberFormat="1" applyFill="1" applyBorder="1" applyAlignment="1">
      <alignment vertical="center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17" xfId="0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4" borderId="10" xfId="0" applyFill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38" fontId="0" fillId="0" borderId="17" xfId="49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4" borderId="18" xfId="0" applyFill="1" applyBorder="1" applyAlignment="1">
      <alignment vertical="center" shrinkToFit="1"/>
    </xf>
    <xf numFmtId="177" fontId="0" fillId="0" borderId="17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" fillId="0" borderId="20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4" borderId="30" xfId="0" applyFill="1" applyBorder="1" applyAlignment="1">
      <alignment vertical="center" wrapText="1"/>
    </xf>
    <xf numFmtId="0" fontId="0" fillId="4" borderId="31" xfId="0" applyFill="1" applyBorder="1" applyAlignment="1">
      <alignment vertical="center" wrapText="1"/>
    </xf>
    <xf numFmtId="0" fontId="0" fillId="4" borderId="25" xfId="0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4" borderId="26" xfId="0" applyFill="1" applyBorder="1" applyAlignment="1">
      <alignment vertical="center" wrapText="1"/>
    </xf>
    <xf numFmtId="0" fontId="0" fillId="4" borderId="27" xfId="0" applyFill="1" applyBorder="1" applyAlignment="1">
      <alignment vertical="center" wrapText="1"/>
    </xf>
    <xf numFmtId="0" fontId="0" fillId="4" borderId="28" xfId="0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34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4" borderId="38" xfId="0" applyFont="1" applyFill="1" applyBorder="1" applyAlignment="1">
      <alignment vertical="center" wrapText="1"/>
    </xf>
    <xf numFmtId="0" fontId="3" fillId="4" borderId="39" xfId="0" applyFont="1" applyFill="1" applyBorder="1" applyAlignment="1">
      <alignment vertical="center" wrapText="1"/>
    </xf>
    <xf numFmtId="0" fontId="3" fillId="4" borderId="40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4" borderId="14" xfId="0" applyFont="1" applyFill="1" applyBorder="1" applyAlignment="1">
      <alignment vertical="center" wrapText="1"/>
    </xf>
    <xf numFmtId="0" fontId="0" fillId="0" borderId="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vertical="center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2" fillId="4" borderId="14" xfId="0" applyFont="1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41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4" xfId="0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0" xfId="0" applyFill="1" applyBorder="1" applyAlignment="1">
      <alignment vertical="center" wrapText="1"/>
    </xf>
    <xf numFmtId="0" fontId="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0" fillId="21" borderId="42" xfId="0" applyFill="1" applyBorder="1" applyAlignment="1">
      <alignment vertical="center" wrapText="1"/>
    </xf>
    <xf numFmtId="0" fontId="0" fillId="21" borderId="18" xfId="0" applyFill="1" applyBorder="1" applyAlignment="1">
      <alignment vertical="center" wrapText="1"/>
    </xf>
    <xf numFmtId="0" fontId="0" fillId="21" borderId="28" xfId="0" applyFill="1" applyBorder="1" applyAlignment="1">
      <alignment vertical="center" wrapText="1"/>
    </xf>
    <xf numFmtId="0" fontId="0" fillId="21" borderId="14" xfId="0" applyFill="1" applyBorder="1" applyAlignment="1">
      <alignment vertical="center" wrapText="1"/>
    </xf>
    <xf numFmtId="0" fontId="8" fillId="21" borderId="13" xfId="0" applyFont="1" applyFill="1" applyBorder="1" applyAlignment="1">
      <alignment vertical="center" wrapText="1"/>
    </xf>
    <xf numFmtId="0" fontId="8" fillId="21" borderId="37" xfId="0" applyFont="1" applyFill="1" applyBorder="1" applyAlignment="1">
      <alignment vertical="center" wrapText="1"/>
    </xf>
    <xf numFmtId="0" fontId="8" fillId="21" borderId="10" xfId="0" applyFont="1" applyFill="1" applyBorder="1" applyAlignment="1">
      <alignment vertical="center" wrapText="1"/>
    </xf>
    <xf numFmtId="0" fontId="8" fillId="21" borderId="17" xfId="0" applyFont="1" applyFill="1" applyBorder="1" applyAlignment="1">
      <alignment vertical="center" wrapText="1"/>
    </xf>
    <xf numFmtId="0" fontId="0" fillId="21" borderId="14" xfId="0" applyFill="1" applyBorder="1" applyAlignment="1">
      <alignment vertical="center" shrinkToFit="1"/>
    </xf>
    <xf numFmtId="0" fontId="0" fillId="21" borderId="17" xfId="0" applyFill="1" applyBorder="1" applyAlignment="1">
      <alignment vertical="center" shrinkToFi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6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15</xdr:row>
      <xdr:rowOff>0</xdr:rowOff>
    </xdr:from>
    <xdr:ext cx="85725" cy="209550"/>
    <xdr:sp>
      <xdr:nvSpPr>
        <xdr:cNvPr id="1" name="Text Box 1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2" name="Text Box 2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3" name="Text Box 3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4" name="Text Box 4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5" name="Text Box 5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6" name="Text Box 6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7" name="Text Box 7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8" name="Text Box 8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9" name="Text Box 9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10" name="Text Box 10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11" name="Text Box 11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12" name="Text Box 12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13" name="Text Box 13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14" name="Text Box 14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15" name="Text Box 15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16" name="Text Box 16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17" name="Text Box 17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18" name="Text Box 18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19" name="Text Box 19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20" name="Text Box 20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21" name="Text Box 21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22" name="Text Box 22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23" name="Text Box 23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24" name="Text Box 24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25" name="Text Box 25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26" name="Text Box 26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27" name="Text Box 27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28" name="Text Box 28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29" name="Text Box 29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30" name="Text Box 30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31" name="Text Box 31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32" name="Text Box 32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33" name="Text Box 33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34" name="Text Box 34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35" name="Text Box 35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36" name="Text Box 36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37" name="Text Box 37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38" name="Text Box 38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39" name="Text Box 39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40" name="Text Box 40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41" name="Text Box 41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42" name="Text Box 42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43" name="Text Box 43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44" name="Text Box 44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45" name="Text Box 45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46" name="Text Box 46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47" name="Text Box 47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48" name="Text Box 48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49" name="Text Box 49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50" name="Text Box 50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51" name="Text Box 51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52" name="Text Box 52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53" name="Text Box 53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54" name="Text Box 54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85725" cy="209550"/>
    <xdr:sp>
      <xdr:nvSpPr>
        <xdr:cNvPr id="55" name="Text Box 55"/>
        <xdr:cNvSpPr txBox="1">
          <a:spLocks noChangeArrowheads="1"/>
        </xdr:cNvSpPr>
      </xdr:nvSpPr>
      <xdr:spPr>
        <a:xfrm>
          <a:off x="1228725" y="3724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FQ16"/>
  <sheetViews>
    <sheetView tabSelected="1" view="pageBreakPreview" zoomScale="75" zoomScaleNormal="85" zoomScaleSheetLayoutView="75" zoomScalePageLayoutView="0" workbookViewId="0" topLeftCell="A1">
      <selection activeCell="DG24" sqref="DG24"/>
    </sheetView>
  </sheetViews>
  <sheetFormatPr defaultColWidth="9.00390625" defaultRowHeight="13.5"/>
  <cols>
    <col min="1" max="1" width="1.25" style="0" customWidth="1"/>
    <col min="2" max="2" width="14.875" style="0" customWidth="1"/>
    <col min="3" max="15" width="8.125" style="0" hidden="1" customWidth="1"/>
    <col min="16" max="17" width="7.125" style="0" customWidth="1"/>
    <col min="18" max="18" width="10.125" style="0" customWidth="1"/>
    <col min="19" max="110" width="8.125" style="0" hidden="1" customWidth="1"/>
    <col min="111" max="145" width="8.125" style="0" customWidth="1"/>
    <col min="146" max="146" width="14.75390625" style="0" customWidth="1"/>
    <col min="147" max="149" width="8.125" style="0" customWidth="1"/>
    <col min="150" max="165" width="8.125" style="0" hidden="1" customWidth="1"/>
    <col min="166" max="173" width="21.625" style="0" customWidth="1"/>
  </cols>
  <sheetData>
    <row r="2" ht="18.75">
      <c r="B2" s="35" t="s">
        <v>142</v>
      </c>
    </row>
    <row r="3" ht="21" customHeight="1"/>
    <row r="4" ht="23.25" customHeight="1">
      <c r="B4" s="36" t="s">
        <v>143</v>
      </c>
    </row>
    <row r="5" ht="21" customHeight="1"/>
    <row r="6" spans="1:173" s="17" customFormat="1" ht="24" customHeight="1">
      <c r="A6" s="16"/>
      <c r="B6" s="158"/>
      <c r="C6" s="159"/>
      <c r="D6" s="159"/>
      <c r="E6" s="159"/>
      <c r="F6" s="159"/>
      <c r="G6" s="160"/>
      <c r="H6" s="31" t="s">
        <v>130</v>
      </c>
      <c r="I6" s="31"/>
      <c r="J6" s="31"/>
      <c r="K6" s="31"/>
      <c r="L6" s="31"/>
      <c r="M6" s="31"/>
      <c r="N6" s="31"/>
      <c r="O6" s="31"/>
      <c r="P6" s="32" t="s">
        <v>144</v>
      </c>
      <c r="Q6" s="33"/>
      <c r="R6" s="34"/>
      <c r="S6" s="30" t="s">
        <v>145</v>
      </c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37" t="s">
        <v>147</v>
      </c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9"/>
      <c r="ES6" s="40" t="s">
        <v>126</v>
      </c>
      <c r="ET6" s="42" t="s">
        <v>146</v>
      </c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3" t="s">
        <v>78</v>
      </c>
      <c r="FK6" s="16"/>
      <c r="FL6" s="16"/>
      <c r="FM6" s="16"/>
      <c r="FN6" s="16"/>
      <c r="FO6" s="16"/>
      <c r="FP6" s="16"/>
      <c r="FQ6" s="16"/>
    </row>
    <row r="7" spans="1:173" ht="18" customHeight="1">
      <c r="A7" s="1"/>
      <c r="B7" s="148" t="s">
        <v>122</v>
      </c>
      <c r="C7" s="150" t="s">
        <v>65</v>
      </c>
      <c r="D7" s="150" t="s">
        <v>64</v>
      </c>
      <c r="E7" s="151" t="s">
        <v>139</v>
      </c>
      <c r="F7" s="152" t="s">
        <v>137</v>
      </c>
      <c r="G7" s="153" t="s">
        <v>138</v>
      </c>
      <c r="H7" s="58" t="s">
        <v>128</v>
      </c>
      <c r="I7" s="54" t="s">
        <v>26</v>
      </c>
      <c r="J7" s="54" t="s">
        <v>84</v>
      </c>
      <c r="K7" s="54" t="s">
        <v>94</v>
      </c>
      <c r="L7" s="54" t="s">
        <v>115</v>
      </c>
      <c r="M7" s="54" t="s">
        <v>116</v>
      </c>
      <c r="N7" s="54" t="s">
        <v>30</v>
      </c>
      <c r="O7" s="61" t="s">
        <v>85</v>
      </c>
      <c r="P7" s="64" t="s">
        <v>131</v>
      </c>
      <c r="Q7" s="65"/>
      <c r="R7" s="80" t="s">
        <v>98</v>
      </c>
      <c r="S7" s="83" t="s">
        <v>17</v>
      </c>
      <c r="T7" s="86" t="s">
        <v>114</v>
      </c>
      <c r="U7" s="89" t="s">
        <v>107</v>
      </c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70" t="s">
        <v>124</v>
      </c>
      <c r="CR7" s="71"/>
      <c r="CS7" s="71"/>
      <c r="CT7" s="72"/>
      <c r="CU7" s="53" t="s">
        <v>66</v>
      </c>
      <c r="CV7" s="53"/>
      <c r="CW7" s="53"/>
      <c r="CX7" s="53"/>
      <c r="CY7" s="53"/>
      <c r="CZ7" s="90" t="s">
        <v>18</v>
      </c>
      <c r="DA7" s="70" t="s">
        <v>111</v>
      </c>
      <c r="DB7" s="71"/>
      <c r="DC7" s="71"/>
      <c r="DD7" s="61" t="s">
        <v>112</v>
      </c>
      <c r="DE7" s="89"/>
      <c r="DF7" s="99"/>
      <c r="DG7" s="100" t="s">
        <v>45</v>
      </c>
      <c r="DH7" s="46" t="s">
        <v>95</v>
      </c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6" t="s">
        <v>108</v>
      </c>
      <c r="EQ7" s="50"/>
      <c r="ER7" s="51"/>
      <c r="ES7" s="40"/>
      <c r="ET7" s="52" t="s">
        <v>72</v>
      </c>
      <c r="EU7" s="52"/>
      <c r="EV7" s="52"/>
      <c r="EW7" s="52"/>
      <c r="EX7" s="52"/>
      <c r="EY7" s="49" t="s">
        <v>73</v>
      </c>
      <c r="EZ7" s="49"/>
      <c r="FA7" s="49"/>
      <c r="FB7" s="49"/>
      <c r="FC7" s="49"/>
      <c r="FD7" s="49"/>
      <c r="FE7" s="48" t="s">
        <v>129</v>
      </c>
      <c r="FF7" s="50"/>
      <c r="FG7" s="50"/>
      <c r="FH7" s="50"/>
      <c r="FI7" s="50"/>
      <c r="FJ7" s="44"/>
      <c r="FK7" s="1"/>
      <c r="FL7" s="1"/>
      <c r="FM7" s="1"/>
      <c r="FN7" s="1"/>
      <c r="FO7" s="1"/>
      <c r="FP7" s="1"/>
      <c r="FQ7" s="1"/>
    </row>
    <row r="8" spans="1:173" ht="18" customHeight="1">
      <c r="A8" s="1"/>
      <c r="B8" s="148"/>
      <c r="C8" s="151"/>
      <c r="D8" s="151"/>
      <c r="E8" s="151"/>
      <c r="F8" s="154"/>
      <c r="G8" s="155"/>
      <c r="H8" s="59"/>
      <c r="I8" s="55"/>
      <c r="J8" s="55"/>
      <c r="K8" s="55"/>
      <c r="L8" s="55"/>
      <c r="M8" s="55"/>
      <c r="N8" s="55"/>
      <c r="O8" s="62"/>
      <c r="P8" s="66"/>
      <c r="Q8" s="67"/>
      <c r="R8" s="81"/>
      <c r="S8" s="84"/>
      <c r="T8" s="87"/>
      <c r="U8" s="93" t="s">
        <v>70</v>
      </c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73"/>
      <c r="CR8" s="74"/>
      <c r="CS8" s="74"/>
      <c r="CT8" s="75"/>
      <c r="CU8" s="53"/>
      <c r="CV8" s="53"/>
      <c r="CW8" s="53"/>
      <c r="CX8" s="53"/>
      <c r="CY8" s="53"/>
      <c r="CZ8" s="91"/>
      <c r="DA8" s="73"/>
      <c r="DB8" s="74"/>
      <c r="DC8" s="74"/>
      <c r="DD8" s="55"/>
      <c r="DE8" s="53" t="s">
        <v>123</v>
      </c>
      <c r="DF8" s="103" t="s">
        <v>136</v>
      </c>
      <c r="DG8" s="101"/>
      <c r="DH8" s="53" t="s">
        <v>109</v>
      </c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49" t="s">
        <v>110</v>
      </c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8"/>
      <c r="EP8" s="48"/>
      <c r="EQ8" s="105" t="s">
        <v>127</v>
      </c>
      <c r="ER8" s="108" t="s">
        <v>71</v>
      </c>
      <c r="ES8" s="40"/>
      <c r="ET8" s="93" t="s">
        <v>31</v>
      </c>
      <c r="EU8" s="94" t="s">
        <v>118</v>
      </c>
      <c r="EV8" s="121" t="s">
        <v>117</v>
      </c>
      <c r="EW8" s="122"/>
      <c r="EX8" s="123"/>
      <c r="EY8" s="94" t="s">
        <v>31</v>
      </c>
      <c r="EZ8" s="76" t="s">
        <v>104</v>
      </c>
      <c r="FA8" s="97"/>
      <c r="FB8" s="97"/>
      <c r="FC8" s="93"/>
      <c r="FD8" s="114" t="s">
        <v>105</v>
      </c>
      <c r="FE8" s="94" t="s">
        <v>113</v>
      </c>
      <c r="FF8" s="70" t="s">
        <v>25</v>
      </c>
      <c r="FG8" s="71"/>
      <c r="FH8" s="71"/>
      <c r="FI8" s="71"/>
      <c r="FJ8" s="44"/>
      <c r="FK8" s="1"/>
      <c r="FL8" s="1"/>
      <c r="FM8" s="1"/>
      <c r="FN8" s="1"/>
      <c r="FO8" s="1"/>
      <c r="FP8" s="1"/>
      <c r="FQ8" s="1"/>
    </row>
    <row r="9" spans="1:173" ht="18" customHeight="1">
      <c r="A9" s="1"/>
      <c r="B9" s="148"/>
      <c r="C9" s="151"/>
      <c r="D9" s="151"/>
      <c r="E9" s="151"/>
      <c r="F9" s="154"/>
      <c r="G9" s="155"/>
      <c r="H9" s="59"/>
      <c r="I9" s="55"/>
      <c r="J9" s="55"/>
      <c r="K9" s="55"/>
      <c r="L9" s="55"/>
      <c r="M9" s="55"/>
      <c r="N9" s="55"/>
      <c r="O9" s="62"/>
      <c r="P9" s="68" t="s">
        <v>96</v>
      </c>
      <c r="Q9" s="69" t="s">
        <v>97</v>
      </c>
      <c r="R9" s="81"/>
      <c r="S9" s="84"/>
      <c r="T9" s="87"/>
      <c r="U9" s="95" t="s">
        <v>49</v>
      </c>
      <c r="V9" s="4"/>
      <c r="W9" s="4"/>
      <c r="X9" s="4"/>
      <c r="Y9" s="4"/>
      <c r="Z9" s="2"/>
      <c r="AA9" s="76" t="s">
        <v>50</v>
      </c>
      <c r="AB9" s="4"/>
      <c r="AC9" s="4"/>
      <c r="AD9" s="4"/>
      <c r="AE9" s="4"/>
      <c r="AF9" s="2"/>
      <c r="AG9" s="76" t="s">
        <v>51</v>
      </c>
      <c r="AH9" s="4"/>
      <c r="AI9" s="4"/>
      <c r="AJ9" s="4"/>
      <c r="AK9" s="4"/>
      <c r="AL9" s="4"/>
      <c r="AM9" s="2"/>
      <c r="AN9" s="76" t="s">
        <v>52</v>
      </c>
      <c r="AO9" s="4"/>
      <c r="AP9" s="4"/>
      <c r="AQ9" s="4"/>
      <c r="AR9" s="4"/>
      <c r="AS9" s="49" t="s">
        <v>68</v>
      </c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 t="s">
        <v>69</v>
      </c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79" t="s">
        <v>125</v>
      </c>
      <c r="CR9" s="95"/>
      <c r="CS9" s="95"/>
      <c r="CT9" s="96"/>
      <c r="CU9" s="76" t="s">
        <v>67</v>
      </c>
      <c r="CV9" s="97"/>
      <c r="CW9" s="97"/>
      <c r="CX9" s="97"/>
      <c r="CY9" s="93"/>
      <c r="CZ9" s="91"/>
      <c r="DA9" s="70" t="s">
        <v>119</v>
      </c>
      <c r="DB9" s="70" t="s">
        <v>120</v>
      </c>
      <c r="DC9" s="70" t="s">
        <v>121</v>
      </c>
      <c r="DD9" s="55"/>
      <c r="DE9" s="53"/>
      <c r="DF9" s="103"/>
      <c r="DG9" s="101"/>
      <c r="DH9" s="111" t="s">
        <v>46</v>
      </c>
      <c r="DI9" s="52" t="s">
        <v>106</v>
      </c>
      <c r="DJ9" s="52"/>
      <c r="DK9" s="52"/>
      <c r="DL9" s="52"/>
      <c r="DM9" s="52"/>
      <c r="DN9" s="52"/>
      <c r="DO9" s="52"/>
      <c r="DP9" s="52"/>
      <c r="DQ9" s="52"/>
      <c r="DR9" s="52"/>
      <c r="DS9" s="94" t="s">
        <v>48</v>
      </c>
      <c r="DT9" s="52" t="s">
        <v>83</v>
      </c>
      <c r="DU9" s="52"/>
      <c r="DV9" s="52"/>
      <c r="DW9" s="52"/>
      <c r="DX9" s="52"/>
      <c r="DY9" s="92" t="s">
        <v>24</v>
      </c>
      <c r="DZ9" s="112" t="s">
        <v>2</v>
      </c>
      <c r="EA9" s="112"/>
      <c r="EB9" s="112"/>
      <c r="EC9" s="113" t="s">
        <v>3</v>
      </c>
      <c r="ED9" s="113"/>
      <c r="EE9" s="113"/>
      <c r="EF9" s="112" t="s">
        <v>27</v>
      </c>
      <c r="EG9" s="112"/>
      <c r="EH9" s="112"/>
      <c r="EI9" s="112"/>
      <c r="EJ9" s="112"/>
      <c r="EK9" s="112"/>
      <c r="EL9" s="112"/>
      <c r="EM9" s="112"/>
      <c r="EN9" s="112"/>
      <c r="EO9" s="124" t="s">
        <v>16</v>
      </c>
      <c r="EP9" s="49"/>
      <c r="EQ9" s="106"/>
      <c r="ER9" s="109"/>
      <c r="ES9" s="40"/>
      <c r="ET9" s="93"/>
      <c r="EU9" s="94"/>
      <c r="EV9" s="127" t="s">
        <v>86</v>
      </c>
      <c r="EW9" s="115" t="s">
        <v>91</v>
      </c>
      <c r="EX9" s="104" t="s">
        <v>93</v>
      </c>
      <c r="EY9" s="94"/>
      <c r="EZ9" s="91"/>
      <c r="FA9" s="116" t="s">
        <v>74</v>
      </c>
      <c r="FB9" s="117"/>
      <c r="FC9" s="118"/>
      <c r="FD9" s="115"/>
      <c r="FE9" s="94"/>
      <c r="FF9" s="73"/>
      <c r="FG9" s="74"/>
      <c r="FH9" s="74"/>
      <c r="FI9" s="74"/>
      <c r="FJ9" s="44"/>
      <c r="FK9" s="1"/>
      <c r="FL9" s="1"/>
      <c r="FM9" s="1"/>
      <c r="FN9" s="1"/>
      <c r="FO9" s="1"/>
      <c r="FP9" s="1"/>
      <c r="FQ9" s="1"/>
    </row>
    <row r="10" spans="1:173" ht="13.5" customHeight="1">
      <c r="A10" s="1"/>
      <c r="B10" s="148"/>
      <c r="C10" s="151"/>
      <c r="D10" s="151"/>
      <c r="E10" s="151"/>
      <c r="F10" s="154"/>
      <c r="G10" s="155"/>
      <c r="H10" s="59"/>
      <c r="I10" s="55"/>
      <c r="J10" s="55"/>
      <c r="K10" s="55"/>
      <c r="L10" s="55"/>
      <c r="M10" s="55"/>
      <c r="N10" s="55"/>
      <c r="O10" s="62"/>
      <c r="P10" s="68"/>
      <c r="Q10" s="69"/>
      <c r="R10" s="81"/>
      <c r="S10" s="84"/>
      <c r="T10" s="87"/>
      <c r="U10" s="79"/>
      <c r="V10" s="94" t="s">
        <v>87</v>
      </c>
      <c r="W10" s="94" t="s">
        <v>88</v>
      </c>
      <c r="X10" s="94" t="s">
        <v>89</v>
      </c>
      <c r="Y10" s="94" t="s">
        <v>90</v>
      </c>
      <c r="Z10" s="94" t="s">
        <v>19</v>
      </c>
      <c r="AA10" s="77"/>
      <c r="AB10" s="94" t="s">
        <v>87</v>
      </c>
      <c r="AC10" s="94" t="s">
        <v>88</v>
      </c>
      <c r="AD10" s="94" t="s">
        <v>89</v>
      </c>
      <c r="AE10" s="94" t="s">
        <v>19</v>
      </c>
      <c r="AF10" s="94" t="s">
        <v>21</v>
      </c>
      <c r="AG10" s="77"/>
      <c r="AH10" s="94" t="s">
        <v>87</v>
      </c>
      <c r="AI10" s="94" t="s">
        <v>88</v>
      </c>
      <c r="AJ10" s="94" t="s">
        <v>92</v>
      </c>
      <c r="AK10" s="94" t="s">
        <v>89</v>
      </c>
      <c r="AL10" s="94" t="s">
        <v>20</v>
      </c>
      <c r="AM10" s="94" t="s">
        <v>22</v>
      </c>
      <c r="AN10" s="77"/>
      <c r="AO10" s="94" t="s">
        <v>87</v>
      </c>
      <c r="AP10" s="94" t="s">
        <v>88</v>
      </c>
      <c r="AQ10" s="94" t="s">
        <v>19</v>
      </c>
      <c r="AR10" s="94" t="s">
        <v>23</v>
      </c>
      <c r="AS10" s="131" t="s">
        <v>53</v>
      </c>
      <c r="AT10" s="76" t="s">
        <v>55</v>
      </c>
      <c r="AU10" s="132" t="s">
        <v>60</v>
      </c>
      <c r="AV10" s="117"/>
      <c r="AW10" s="117"/>
      <c r="AX10" s="117"/>
      <c r="AY10" s="118"/>
      <c r="AZ10" s="76" t="s">
        <v>56</v>
      </c>
      <c r="BA10" s="132" t="s">
        <v>61</v>
      </c>
      <c r="BB10" s="117"/>
      <c r="BC10" s="117"/>
      <c r="BD10" s="117"/>
      <c r="BE10" s="118"/>
      <c r="BF10" s="76" t="s">
        <v>57</v>
      </c>
      <c r="BG10" s="132" t="s">
        <v>62</v>
      </c>
      <c r="BH10" s="117"/>
      <c r="BI10" s="117"/>
      <c r="BJ10" s="117"/>
      <c r="BK10" s="117"/>
      <c r="BL10" s="118"/>
      <c r="BM10" s="76" t="s">
        <v>58</v>
      </c>
      <c r="BN10" s="133" t="s">
        <v>63</v>
      </c>
      <c r="BO10" s="134"/>
      <c r="BP10" s="134"/>
      <c r="BQ10" s="135"/>
      <c r="BR10" s="131" t="s">
        <v>54</v>
      </c>
      <c r="BS10" s="76" t="s">
        <v>59</v>
      </c>
      <c r="BT10" s="132" t="s">
        <v>79</v>
      </c>
      <c r="BU10" s="117"/>
      <c r="BV10" s="117"/>
      <c r="BW10" s="117"/>
      <c r="BX10" s="118"/>
      <c r="BY10" s="76" t="s">
        <v>75</v>
      </c>
      <c r="BZ10" s="132" t="s">
        <v>80</v>
      </c>
      <c r="CA10" s="117"/>
      <c r="CB10" s="117"/>
      <c r="CC10" s="117"/>
      <c r="CD10" s="118"/>
      <c r="CE10" s="76" t="s">
        <v>76</v>
      </c>
      <c r="CF10" s="132" t="s">
        <v>81</v>
      </c>
      <c r="CG10" s="117"/>
      <c r="CH10" s="117"/>
      <c r="CI10" s="117"/>
      <c r="CJ10" s="117"/>
      <c r="CK10" s="118"/>
      <c r="CL10" s="76" t="s">
        <v>77</v>
      </c>
      <c r="CM10" s="133" t="s">
        <v>82</v>
      </c>
      <c r="CN10" s="134"/>
      <c r="CO10" s="134"/>
      <c r="CP10" s="135"/>
      <c r="CQ10" s="79"/>
      <c r="CR10" s="136" t="s">
        <v>132</v>
      </c>
      <c r="CS10" s="140" t="s">
        <v>74</v>
      </c>
      <c r="CT10" s="140"/>
      <c r="CU10" s="77"/>
      <c r="CV10" s="136" t="s">
        <v>133</v>
      </c>
      <c r="CW10" s="137" t="s">
        <v>74</v>
      </c>
      <c r="CX10" s="138"/>
      <c r="CY10" s="139"/>
      <c r="CZ10" s="91"/>
      <c r="DA10" s="104"/>
      <c r="DB10" s="104"/>
      <c r="DC10" s="104"/>
      <c r="DD10" s="55"/>
      <c r="DE10" s="53"/>
      <c r="DF10" s="103"/>
      <c r="DG10" s="101"/>
      <c r="DH10" s="111"/>
      <c r="DI10" s="129" t="s">
        <v>47</v>
      </c>
      <c r="DJ10" s="119" t="s">
        <v>36</v>
      </c>
      <c r="DK10" s="119" t="s">
        <v>37</v>
      </c>
      <c r="DL10" s="119" t="s">
        <v>38</v>
      </c>
      <c r="DM10" s="119" t="s">
        <v>32</v>
      </c>
      <c r="DN10" s="119" t="s">
        <v>39</v>
      </c>
      <c r="DO10" s="119" t="s">
        <v>40</v>
      </c>
      <c r="DP10" s="119" t="s">
        <v>41</v>
      </c>
      <c r="DQ10" s="119" t="s">
        <v>42</v>
      </c>
      <c r="DR10" s="141" t="s">
        <v>43</v>
      </c>
      <c r="DS10" s="94"/>
      <c r="DT10" s="143" t="s">
        <v>44</v>
      </c>
      <c r="DU10" s="8"/>
      <c r="DV10" s="141" t="s">
        <v>0</v>
      </c>
      <c r="DW10" s="18"/>
      <c r="DX10" s="141" t="s">
        <v>1</v>
      </c>
      <c r="DY10" s="94"/>
      <c r="DZ10" s="143" t="s">
        <v>28</v>
      </c>
      <c r="EA10" s="8"/>
      <c r="EB10" s="141" t="s">
        <v>29</v>
      </c>
      <c r="EC10" s="128" t="s">
        <v>4</v>
      </c>
      <c r="ED10" s="128" t="s">
        <v>5</v>
      </c>
      <c r="EE10" s="128" t="s">
        <v>6</v>
      </c>
      <c r="EF10" s="129" t="s">
        <v>7</v>
      </c>
      <c r="EG10" s="119" t="s">
        <v>8</v>
      </c>
      <c r="EH10" s="119" t="s">
        <v>9</v>
      </c>
      <c r="EI10" s="119" t="s">
        <v>10</v>
      </c>
      <c r="EJ10" s="119" t="s">
        <v>11</v>
      </c>
      <c r="EK10" s="119" t="s">
        <v>12</v>
      </c>
      <c r="EL10" s="119" t="s">
        <v>13</v>
      </c>
      <c r="EM10" s="119" t="s">
        <v>14</v>
      </c>
      <c r="EN10" s="141" t="s">
        <v>15</v>
      </c>
      <c r="EO10" s="125"/>
      <c r="EP10" s="49"/>
      <c r="EQ10" s="106"/>
      <c r="ER10" s="109"/>
      <c r="ES10" s="40"/>
      <c r="ET10" s="93"/>
      <c r="EU10" s="94"/>
      <c r="EV10" s="127"/>
      <c r="EW10" s="115"/>
      <c r="EX10" s="104"/>
      <c r="EY10" s="94"/>
      <c r="EZ10" s="91"/>
      <c r="FA10" s="54" t="s">
        <v>101</v>
      </c>
      <c r="FB10" s="54" t="s">
        <v>102</v>
      </c>
      <c r="FC10" s="54" t="s">
        <v>103</v>
      </c>
      <c r="FD10" s="115"/>
      <c r="FE10" s="94"/>
      <c r="FF10" s="144" t="s">
        <v>33</v>
      </c>
      <c r="FG10" s="5"/>
      <c r="FH10" s="62" t="s">
        <v>35</v>
      </c>
      <c r="FI10" s="3"/>
      <c r="FJ10" s="44"/>
      <c r="FK10" s="1"/>
      <c r="FL10" s="1"/>
      <c r="FM10" s="1"/>
      <c r="FN10" s="1"/>
      <c r="FO10" s="1"/>
      <c r="FP10" s="1"/>
      <c r="FQ10" s="1"/>
    </row>
    <row r="11" spans="1:173" ht="13.5" customHeight="1">
      <c r="A11" s="1"/>
      <c r="B11" s="148"/>
      <c r="C11" s="151"/>
      <c r="D11" s="151"/>
      <c r="E11" s="151"/>
      <c r="F11" s="154"/>
      <c r="G11" s="155"/>
      <c r="H11" s="59"/>
      <c r="I11" s="55"/>
      <c r="J11" s="55"/>
      <c r="K11" s="55"/>
      <c r="L11" s="55"/>
      <c r="M11" s="55"/>
      <c r="N11" s="55"/>
      <c r="O11" s="62"/>
      <c r="P11" s="68"/>
      <c r="Q11" s="69"/>
      <c r="R11" s="81"/>
      <c r="S11" s="84"/>
      <c r="T11" s="87"/>
      <c r="U11" s="79"/>
      <c r="V11" s="94"/>
      <c r="W11" s="94"/>
      <c r="X11" s="94"/>
      <c r="Y11" s="94"/>
      <c r="Z11" s="94"/>
      <c r="AA11" s="77"/>
      <c r="AB11" s="94"/>
      <c r="AC11" s="94"/>
      <c r="AD11" s="94"/>
      <c r="AE11" s="94"/>
      <c r="AF11" s="94"/>
      <c r="AG11" s="77"/>
      <c r="AH11" s="94"/>
      <c r="AI11" s="94"/>
      <c r="AJ11" s="94"/>
      <c r="AK11" s="94"/>
      <c r="AL11" s="94"/>
      <c r="AM11" s="94"/>
      <c r="AN11" s="77"/>
      <c r="AO11" s="94"/>
      <c r="AP11" s="94"/>
      <c r="AQ11" s="94"/>
      <c r="AR11" s="94"/>
      <c r="AS11" s="131"/>
      <c r="AT11" s="77"/>
      <c r="AU11" s="114" t="s">
        <v>87</v>
      </c>
      <c r="AV11" s="114" t="s">
        <v>88</v>
      </c>
      <c r="AW11" s="114" t="s">
        <v>89</v>
      </c>
      <c r="AX11" s="114" t="s">
        <v>90</v>
      </c>
      <c r="AY11" s="114" t="s">
        <v>19</v>
      </c>
      <c r="AZ11" s="77"/>
      <c r="BA11" s="114" t="s">
        <v>87</v>
      </c>
      <c r="BB11" s="114" t="s">
        <v>88</v>
      </c>
      <c r="BC11" s="114" t="s">
        <v>89</v>
      </c>
      <c r="BD11" s="114" t="s">
        <v>19</v>
      </c>
      <c r="BE11" s="114" t="s">
        <v>21</v>
      </c>
      <c r="BF11" s="77"/>
      <c r="BG11" s="114" t="s">
        <v>87</v>
      </c>
      <c r="BH11" s="114" t="s">
        <v>88</v>
      </c>
      <c r="BI11" s="114" t="s">
        <v>92</v>
      </c>
      <c r="BJ11" s="114" t="s">
        <v>89</v>
      </c>
      <c r="BK11" s="114" t="s">
        <v>20</v>
      </c>
      <c r="BL11" s="114" t="s">
        <v>22</v>
      </c>
      <c r="BM11" s="77"/>
      <c r="BN11" s="114" t="s">
        <v>87</v>
      </c>
      <c r="BO11" s="114" t="s">
        <v>88</v>
      </c>
      <c r="BP11" s="114" t="s">
        <v>19</v>
      </c>
      <c r="BQ11" s="114" t="s">
        <v>23</v>
      </c>
      <c r="BR11" s="131"/>
      <c r="BS11" s="77"/>
      <c r="BT11" s="114" t="s">
        <v>87</v>
      </c>
      <c r="BU11" s="114" t="s">
        <v>88</v>
      </c>
      <c r="BV11" s="114" t="s">
        <v>89</v>
      </c>
      <c r="BW11" s="114" t="s">
        <v>90</v>
      </c>
      <c r="BX11" s="114" t="s">
        <v>19</v>
      </c>
      <c r="BY11" s="77"/>
      <c r="BZ11" s="114" t="s">
        <v>87</v>
      </c>
      <c r="CA11" s="114" t="s">
        <v>88</v>
      </c>
      <c r="CB11" s="114" t="s">
        <v>89</v>
      </c>
      <c r="CC11" s="114" t="s">
        <v>19</v>
      </c>
      <c r="CD11" s="114" t="s">
        <v>21</v>
      </c>
      <c r="CE11" s="77"/>
      <c r="CF11" s="114" t="s">
        <v>87</v>
      </c>
      <c r="CG11" s="114" t="s">
        <v>88</v>
      </c>
      <c r="CH11" s="114" t="s">
        <v>92</v>
      </c>
      <c r="CI11" s="114" t="s">
        <v>89</v>
      </c>
      <c r="CJ11" s="114" t="s">
        <v>20</v>
      </c>
      <c r="CK11" s="114" t="s">
        <v>22</v>
      </c>
      <c r="CL11" s="77"/>
      <c r="CM11" s="114" t="s">
        <v>87</v>
      </c>
      <c r="CN11" s="114" t="s">
        <v>88</v>
      </c>
      <c r="CO11" s="114" t="s">
        <v>19</v>
      </c>
      <c r="CP11" s="114" t="s">
        <v>23</v>
      </c>
      <c r="CQ11" s="79"/>
      <c r="CR11" s="136"/>
      <c r="CS11" s="54" t="s">
        <v>99</v>
      </c>
      <c r="CT11" s="54" t="s">
        <v>100</v>
      </c>
      <c r="CU11" s="77"/>
      <c r="CV11" s="136"/>
      <c r="CW11" s="54" t="s">
        <v>101</v>
      </c>
      <c r="CX11" s="54" t="s">
        <v>102</v>
      </c>
      <c r="CY11" s="54" t="s">
        <v>103</v>
      </c>
      <c r="CZ11" s="91"/>
      <c r="DA11" s="104"/>
      <c r="DB11" s="104"/>
      <c r="DC11" s="104"/>
      <c r="DD11" s="55"/>
      <c r="DE11" s="53"/>
      <c r="DF11" s="103"/>
      <c r="DG11" s="101"/>
      <c r="DH11" s="111"/>
      <c r="DI11" s="130"/>
      <c r="DJ11" s="120"/>
      <c r="DK11" s="120"/>
      <c r="DL11" s="120"/>
      <c r="DM11" s="120"/>
      <c r="DN11" s="120"/>
      <c r="DO11" s="120"/>
      <c r="DP11" s="120"/>
      <c r="DQ11" s="120"/>
      <c r="DR11" s="142"/>
      <c r="DS11" s="94"/>
      <c r="DT11" s="130"/>
      <c r="DU11" s="145" t="s">
        <v>134</v>
      </c>
      <c r="DV11" s="120"/>
      <c r="DW11" s="145" t="s">
        <v>135</v>
      </c>
      <c r="DX11" s="142"/>
      <c r="DY11" s="94"/>
      <c r="DZ11" s="130"/>
      <c r="EA11" s="145" t="s">
        <v>140</v>
      </c>
      <c r="EB11" s="142"/>
      <c r="EC11" s="128"/>
      <c r="ED11" s="128"/>
      <c r="EE11" s="128"/>
      <c r="EF11" s="130"/>
      <c r="EG11" s="120"/>
      <c r="EH11" s="120"/>
      <c r="EI11" s="120"/>
      <c r="EJ11" s="120"/>
      <c r="EK11" s="120"/>
      <c r="EL11" s="120"/>
      <c r="EM11" s="120"/>
      <c r="EN11" s="142"/>
      <c r="EO11" s="125"/>
      <c r="EP11" s="49"/>
      <c r="EQ11" s="106"/>
      <c r="ER11" s="109"/>
      <c r="ES11" s="40"/>
      <c r="ET11" s="93"/>
      <c r="EU11" s="94"/>
      <c r="EV11" s="127"/>
      <c r="EW11" s="115"/>
      <c r="EX11" s="104"/>
      <c r="EY11" s="94"/>
      <c r="EZ11" s="91"/>
      <c r="FA11" s="55"/>
      <c r="FB11" s="55"/>
      <c r="FC11" s="55"/>
      <c r="FD11" s="115"/>
      <c r="FE11" s="94"/>
      <c r="FF11" s="144"/>
      <c r="FG11" s="54" t="s">
        <v>34</v>
      </c>
      <c r="FH11" s="62"/>
      <c r="FI11" s="61" t="s">
        <v>34</v>
      </c>
      <c r="FJ11" s="44"/>
      <c r="FK11" s="1"/>
      <c r="FL11" s="1"/>
      <c r="FM11" s="1"/>
      <c r="FN11" s="1"/>
      <c r="FO11" s="1"/>
      <c r="FP11" s="1"/>
      <c r="FQ11" s="1"/>
    </row>
    <row r="12" spans="1:173" ht="13.5" customHeight="1">
      <c r="A12" s="1"/>
      <c r="B12" s="148"/>
      <c r="C12" s="151"/>
      <c r="D12" s="151"/>
      <c r="E12" s="151"/>
      <c r="F12" s="154"/>
      <c r="G12" s="155"/>
      <c r="H12" s="59"/>
      <c r="I12" s="55"/>
      <c r="J12" s="55"/>
      <c r="K12" s="55"/>
      <c r="L12" s="55"/>
      <c r="M12" s="55"/>
      <c r="N12" s="55"/>
      <c r="O12" s="62"/>
      <c r="P12" s="68"/>
      <c r="Q12" s="69"/>
      <c r="R12" s="81"/>
      <c r="S12" s="84"/>
      <c r="T12" s="87"/>
      <c r="U12" s="79"/>
      <c r="V12" s="94"/>
      <c r="W12" s="94"/>
      <c r="X12" s="94"/>
      <c r="Y12" s="94"/>
      <c r="Z12" s="94"/>
      <c r="AA12" s="77"/>
      <c r="AB12" s="94"/>
      <c r="AC12" s="94"/>
      <c r="AD12" s="94"/>
      <c r="AE12" s="94"/>
      <c r="AF12" s="94"/>
      <c r="AG12" s="77"/>
      <c r="AH12" s="94"/>
      <c r="AI12" s="94"/>
      <c r="AJ12" s="94"/>
      <c r="AK12" s="94"/>
      <c r="AL12" s="94"/>
      <c r="AM12" s="94"/>
      <c r="AN12" s="77"/>
      <c r="AO12" s="94"/>
      <c r="AP12" s="94"/>
      <c r="AQ12" s="94"/>
      <c r="AR12" s="94"/>
      <c r="AS12" s="131"/>
      <c r="AT12" s="77"/>
      <c r="AU12" s="115"/>
      <c r="AV12" s="115"/>
      <c r="AW12" s="115"/>
      <c r="AX12" s="115"/>
      <c r="AY12" s="115"/>
      <c r="AZ12" s="77"/>
      <c r="BA12" s="115"/>
      <c r="BB12" s="115"/>
      <c r="BC12" s="115"/>
      <c r="BD12" s="115"/>
      <c r="BE12" s="115"/>
      <c r="BF12" s="77"/>
      <c r="BG12" s="115"/>
      <c r="BH12" s="115"/>
      <c r="BI12" s="115"/>
      <c r="BJ12" s="115"/>
      <c r="BK12" s="115"/>
      <c r="BL12" s="115"/>
      <c r="BM12" s="77"/>
      <c r="BN12" s="115"/>
      <c r="BO12" s="115"/>
      <c r="BP12" s="115"/>
      <c r="BQ12" s="115"/>
      <c r="BR12" s="131"/>
      <c r="BS12" s="77"/>
      <c r="BT12" s="115"/>
      <c r="BU12" s="115"/>
      <c r="BV12" s="115"/>
      <c r="BW12" s="115"/>
      <c r="BX12" s="115"/>
      <c r="BY12" s="77"/>
      <c r="BZ12" s="115"/>
      <c r="CA12" s="115"/>
      <c r="CB12" s="115"/>
      <c r="CC12" s="115"/>
      <c r="CD12" s="115"/>
      <c r="CE12" s="77"/>
      <c r="CF12" s="115"/>
      <c r="CG12" s="115"/>
      <c r="CH12" s="115"/>
      <c r="CI12" s="115"/>
      <c r="CJ12" s="115"/>
      <c r="CK12" s="115"/>
      <c r="CL12" s="77"/>
      <c r="CM12" s="115"/>
      <c r="CN12" s="115"/>
      <c r="CO12" s="115"/>
      <c r="CP12" s="115"/>
      <c r="CQ12" s="79"/>
      <c r="CR12" s="136"/>
      <c r="CS12" s="55"/>
      <c r="CT12" s="55"/>
      <c r="CU12" s="77"/>
      <c r="CV12" s="136"/>
      <c r="CW12" s="55"/>
      <c r="CX12" s="55"/>
      <c r="CY12" s="55"/>
      <c r="CZ12" s="91"/>
      <c r="DA12" s="104"/>
      <c r="DB12" s="104"/>
      <c r="DC12" s="104"/>
      <c r="DD12" s="55"/>
      <c r="DE12" s="53"/>
      <c r="DF12" s="103"/>
      <c r="DG12" s="101"/>
      <c r="DH12" s="111"/>
      <c r="DI12" s="130"/>
      <c r="DJ12" s="120"/>
      <c r="DK12" s="120"/>
      <c r="DL12" s="120"/>
      <c r="DM12" s="120"/>
      <c r="DN12" s="120"/>
      <c r="DO12" s="120"/>
      <c r="DP12" s="120"/>
      <c r="DQ12" s="120"/>
      <c r="DR12" s="142"/>
      <c r="DS12" s="94"/>
      <c r="DT12" s="130"/>
      <c r="DU12" s="146"/>
      <c r="DV12" s="120"/>
      <c r="DW12" s="146"/>
      <c r="DX12" s="142"/>
      <c r="DY12" s="94"/>
      <c r="DZ12" s="130"/>
      <c r="EA12" s="146"/>
      <c r="EB12" s="142"/>
      <c r="EC12" s="128"/>
      <c r="ED12" s="128"/>
      <c r="EE12" s="128"/>
      <c r="EF12" s="130"/>
      <c r="EG12" s="120"/>
      <c r="EH12" s="120"/>
      <c r="EI12" s="120"/>
      <c r="EJ12" s="120"/>
      <c r="EK12" s="120"/>
      <c r="EL12" s="120"/>
      <c r="EM12" s="120"/>
      <c r="EN12" s="142"/>
      <c r="EO12" s="125"/>
      <c r="EP12" s="49"/>
      <c r="EQ12" s="106"/>
      <c r="ER12" s="109"/>
      <c r="ES12" s="40"/>
      <c r="ET12" s="93"/>
      <c r="EU12" s="94"/>
      <c r="EV12" s="127"/>
      <c r="EW12" s="115"/>
      <c r="EX12" s="104"/>
      <c r="EY12" s="94"/>
      <c r="EZ12" s="91"/>
      <c r="FA12" s="55"/>
      <c r="FB12" s="55"/>
      <c r="FC12" s="55"/>
      <c r="FD12" s="115"/>
      <c r="FE12" s="94"/>
      <c r="FF12" s="144"/>
      <c r="FG12" s="55"/>
      <c r="FH12" s="62"/>
      <c r="FI12" s="62"/>
      <c r="FJ12" s="44"/>
      <c r="FK12" s="1"/>
      <c r="FL12" s="1"/>
      <c r="FM12" s="1"/>
      <c r="FN12" s="1"/>
      <c r="FO12" s="1"/>
      <c r="FP12" s="1"/>
      <c r="FQ12" s="1"/>
    </row>
    <row r="13" spans="1:173" ht="13.5" customHeight="1">
      <c r="A13" s="1"/>
      <c r="B13" s="148"/>
      <c r="C13" s="151"/>
      <c r="D13" s="151"/>
      <c r="E13" s="151"/>
      <c r="F13" s="154"/>
      <c r="G13" s="155"/>
      <c r="H13" s="59"/>
      <c r="I13" s="55"/>
      <c r="J13" s="55"/>
      <c r="K13" s="55"/>
      <c r="L13" s="55"/>
      <c r="M13" s="55"/>
      <c r="N13" s="55"/>
      <c r="O13" s="62"/>
      <c r="P13" s="68"/>
      <c r="Q13" s="69"/>
      <c r="R13" s="81"/>
      <c r="S13" s="84"/>
      <c r="T13" s="87"/>
      <c r="U13" s="79"/>
      <c r="V13" s="94"/>
      <c r="W13" s="94"/>
      <c r="X13" s="94"/>
      <c r="Y13" s="94"/>
      <c r="Z13" s="94"/>
      <c r="AA13" s="77"/>
      <c r="AB13" s="94"/>
      <c r="AC13" s="94"/>
      <c r="AD13" s="94"/>
      <c r="AE13" s="94"/>
      <c r="AF13" s="94"/>
      <c r="AG13" s="77"/>
      <c r="AH13" s="94"/>
      <c r="AI13" s="94"/>
      <c r="AJ13" s="94"/>
      <c r="AK13" s="94"/>
      <c r="AL13" s="94"/>
      <c r="AM13" s="94"/>
      <c r="AN13" s="77"/>
      <c r="AO13" s="94"/>
      <c r="AP13" s="94"/>
      <c r="AQ13" s="94"/>
      <c r="AR13" s="94"/>
      <c r="AS13" s="131"/>
      <c r="AT13" s="77"/>
      <c r="AU13" s="115"/>
      <c r="AV13" s="115"/>
      <c r="AW13" s="115"/>
      <c r="AX13" s="115"/>
      <c r="AY13" s="115"/>
      <c r="AZ13" s="77"/>
      <c r="BA13" s="115"/>
      <c r="BB13" s="115"/>
      <c r="BC13" s="115"/>
      <c r="BD13" s="115"/>
      <c r="BE13" s="115"/>
      <c r="BF13" s="77"/>
      <c r="BG13" s="115"/>
      <c r="BH13" s="115"/>
      <c r="BI13" s="115"/>
      <c r="BJ13" s="115"/>
      <c r="BK13" s="115"/>
      <c r="BL13" s="115"/>
      <c r="BM13" s="77"/>
      <c r="BN13" s="115"/>
      <c r="BO13" s="115"/>
      <c r="BP13" s="115"/>
      <c r="BQ13" s="115"/>
      <c r="BR13" s="131"/>
      <c r="BS13" s="77"/>
      <c r="BT13" s="115"/>
      <c r="BU13" s="115"/>
      <c r="BV13" s="115"/>
      <c r="BW13" s="115"/>
      <c r="BX13" s="115"/>
      <c r="BY13" s="77"/>
      <c r="BZ13" s="115"/>
      <c r="CA13" s="115"/>
      <c r="CB13" s="115"/>
      <c r="CC13" s="115"/>
      <c r="CD13" s="115"/>
      <c r="CE13" s="77"/>
      <c r="CF13" s="115"/>
      <c r="CG13" s="115"/>
      <c r="CH13" s="115"/>
      <c r="CI13" s="115"/>
      <c r="CJ13" s="115"/>
      <c r="CK13" s="115"/>
      <c r="CL13" s="77"/>
      <c r="CM13" s="115"/>
      <c r="CN13" s="115"/>
      <c r="CO13" s="115"/>
      <c r="CP13" s="115"/>
      <c r="CQ13" s="79"/>
      <c r="CR13" s="136"/>
      <c r="CS13" s="55"/>
      <c r="CT13" s="55"/>
      <c r="CU13" s="77"/>
      <c r="CV13" s="136"/>
      <c r="CW13" s="55"/>
      <c r="CX13" s="55"/>
      <c r="CY13" s="55"/>
      <c r="CZ13" s="91"/>
      <c r="DA13" s="104"/>
      <c r="DB13" s="104"/>
      <c r="DC13" s="104"/>
      <c r="DD13" s="55"/>
      <c r="DE13" s="53"/>
      <c r="DF13" s="103"/>
      <c r="DG13" s="101"/>
      <c r="DH13" s="111"/>
      <c r="DI13" s="130"/>
      <c r="DJ13" s="120"/>
      <c r="DK13" s="120"/>
      <c r="DL13" s="120"/>
      <c r="DM13" s="120"/>
      <c r="DN13" s="120"/>
      <c r="DO13" s="120"/>
      <c r="DP13" s="120"/>
      <c r="DQ13" s="120"/>
      <c r="DR13" s="142"/>
      <c r="DS13" s="94"/>
      <c r="DT13" s="130"/>
      <c r="DU13" s="146"/>
      <c r="DV13" s="120"/>
      <c r="DW13" s="146"/>
      <c r="DX13" s="142"/>
      <c r="DY13" s="94"/>
      <c r="DZ13" s="130"/>
      <c r="EA13" s="146"/>
      <c r="EB13" s="142"/>
      <c r="EC13" s="128"/>
      <c r="ED13" s="128"/>
      <c r="EE13" s="128"/>
      <c r="EF13" s="130"/>
      <c r="EG13" s="120"/>
      <c r="EH13" s="120"/>
      <c r="EI13" s="120"/>
      <c r="EJ13" s="120"/>
      <c r="EK13" s="120"/>
      <c r="EL13" s="120"/>
      <c r="EM13" s="120"/>
      <c r="EN13" s="142"/>
      <c r="EO13" s="125"/>
      <c r="EP13" s="49"/>
      <c r="EQ13" s="106"/>
      <c r="ER13" s="109"/>
      <c r="ES13" s="40"/>
      <c r="ET13" s="93"/>
      <c r="EU13" s="94"/>
      <c r="EV13" s="127"/>
      <c r="EW13" s="115"/>
      <c r="EX13" s="104"/>
      <c r="EY13" s="94"/>
      <c r="EZ13" s="91"/>
      <c r="FA13" s="55"/>
      <c r="FB13" s="55"/>
      <c r="FC13" s="55"/>
      <c r="FD13" s="115"/>
      <c r="FE13" s="94"/>
      <c r="FF13" s="144"/>
      <c r="FG13" s="55"/>
      <c r="FH13" s="62"/>
      <c r="FI13" s="62"/>
      <c r="FJ13" s="44"/>
      <c r="FK13" s="1"/>
      <c r="FL13" s="1"/>
      <c r="FM13" s="1"/>
      <c r="FN13" s="1"/>
      <c r="FO13" s="1"/>
      <c r="FP13" s="1"/>
      <c r="FQ13" s="1"/>
    </row>
    <row r="14" spans="1:173" ht="24.75" customHeight="1">
      <c r="A14" s="1"/>
      <c r="B14" s="148"/>
      <c r="C14" s="151"/>
      <c r="D14" s="151"/>
      <c r="E14" s="151"/>
      <c r="F14" s="154"/>
      <c r="G14" s="155"/>
      <c r="H14" s="60"/>
      <c r="I14" s="56"/>
      <c r="J14" s="56"/>
      <c r="K14" s="56"/>
      <c r="L14" s="56"/>
      <c r="M14" s="56"/>
      <c r="N14" s="56"/>
      <c r="O14" s="63"/>
      <c r="P14" s="68"/>
      <c r="Q14" s="69"/>
      <c r="R14" s="82"/>
      <c r="S14" s="85"/>
      <c r="T14" s="88"/>
      <c r="U14" s="98"/>
      <c r="V14" s="94"/>
      <c r="W14" s="94"/>
      <c r="X14" s="94"/>
      <c r="Y14" s="94"/>
      <c r="Z14" s="94"/>
      <c r="AA14" s="78"/>
      <c r="AB14" s="94"/>
      <c r="AC14" s="94"/>
      <c r="AD14" s="94"/>
      <c r="AE14" s="94"/>
      <c r="AF14" s="94"/>
      <c r="AG14" s="78"/>
      <c r="AH14" s="94"/>
      <c r="AI14" s="94"/>
      <c r="AJ14" s="94"/>
      <c r="AK14" s="94"/>
      <c r="AL14" s="94"/>
      <c r="AM14" s="94"/>
      <c r="AN14" s="78"/>
      <c r="AO14" s="94"/>
      <c r="AP14" s="94"/>
      <c r="AQ14" s="94"/>
      <c r="AR14" s="94"/>
      <c r="AS14" s="131"/>
      <c r="AT14" s="78"/>
      <c r="AU14" s="57"/>
      <c r="AV14" s="57"/>
      <c r="AW14" s="57"/>
      <c r="AX14" s="57"/>
      <c r="AY14" s="57"/>
      <c r="AZ14" s="78"/>
      <c r="BA14" s="57"/>
      <c r="BB14" s="57"/>
      <c r="BC14" s="57"/>
      <c r="BD14" s="57"/>
      <c r="BE14" s="57"/>
      <c r="BF14" s="78"/>
      <c r="BG14" s="57"/>
      <c r="BH14" s="57"/>
      <c r="BI14" s="57"/>
      <c r="BJ14" s="57"/>
      <c r="BK14" s="57"/>
      <c r="BL14" s="57"/>
      <c r="BM14" s="78"/>
      <c r="BN14" s="57"/>
      <c r="BO14" s="57"/>
      <c r="BP14" s="57"/>
      <c r="BQ14" s="57"/>
      <c r="BR14" s="131"/>
      <c r="BS14" s="78"/>
      <c r="BT14" s="57"/>
      <c r="BU14" s="57"/>
      <c r="BV14" s="57"/>
      <c r="BW14" s="57"/>
      <c r="BX14" s="57"/>
      <c r="BY14" s="78"/>
      <c r="BZ14" s="57"/>
      <c r="CA14" s="57"/>
      <c r="CB14" s="57"/>
      <c r="CC14" s="57"/>
      <c r="CD14" s="57"/>
      <c r="CE14" s="78"/>
      <c r="CF14" s="57"/>
      <c r="CG14" s="57"/>
      <c r="CH14" s="57"/>
      <c r="CI14" s="57"/>
      <c r="CJ14" s="57"/>
      <c r="CK14" s="57"/>
      <c r="CL14" s="78"/>
      <c r="CM14" s="57"/>
      <c r="CN14" s="57"/>
      <c r="CO14" s="57"/>
      <c r="CP14" s="57"/>
      <c r="CQ14" s="79"/>
      <c r="CR14" s="136"/>
      <c r="CS14" s="56"/>
      <c r="CT14" s="56"/>
      <c r="CU14" s="77"/>
      <c r="CV14" s="54"/>
      <c r="CW14" s="56"/>
      <c r="CX14" s="56"/>
      <c r="CY14" s="56"/>
      <c r="CZ14" s="92"/>
      <c r="DA14" s="73"/>
      <c r="DB14" s="73"/>
      <c r="DC14" s="73"/>
      <c r="DD14" s="56"/>
      <c r="DE14" s="53"/>
      <c r="DF14" s="103"/>
      <c r="DG14" s="102"/>
      <c r="DH14" s="111"/>
      <c r="DI14" s="130"/>
      <c r="DJ14" s="120"/>
      <c r="DK14" s="120"/>
      <c r="DL14" s="120"/>
      <c r="DM14" s="120"/>
      <c r="DN14" s="120"/>
      <c r="DO14" s="120"/>
      <c r="DP14" s="120"/>
      <c r="DQ14" s="120"/>
      <c r="DR14" s="142"/>
      <c r="DS14" s="94"/>
      <c r="DT14" s="130"/>
      <c r="DU14" s="147"/>
      <c r="DV14" s="120"/>
      <c r="DW14" s="147"/>
      <c r="DX14" s="142"/>
      <c r="DY14" s="94"/>
      <c r="DZ14" s="130"/>
      <c r="EA14" s="147"/>
      <c r="EB14" s="142"/>
      <c r="EC14" s="128"/>
      <c r="ED14" s="128"/>
      <c r="EE14" s="128"/>
      <c r="EF14" s="130"/>
      <c r="EG14" s="120"/>
      <c r="EH14" s="120"/>
      <c r="EI14" s="120"/>
      <c r="EJ14" s="120"/>
      <c r="EK14" s="120"/>
      <c r="EL14" s="120"/>
      <c r="EM14" s="120"/>
      <c r="EN14" s="142"/>
      <c r="EO14" s="126"/>
      <c r="EP14" s="49"/>
      <c r="EQ14" s="107"/>
      <c r="ER14" s="110"/>
      <c r="ES14" s="40"/>
      <c r="ET14" s="96"/>
      <c r="EU14" s="90"/>
      <c r="EV14" s="127"/>
      <c r="EW14" s="115"/>
      <c r="EX14" s="104"/>
      <c r="EY14" s="90"/>
      <c r="EZ14" s="92"/>
      <c r="FA14" s="56"/>
      <c r="FB14" s="56"/>
      <c r="FC14" s="56"/>
      <c r="FD14" s="57"/>
      <c r="FE14" s="90"/>
      <c r="FF14" s="144"/>
      <c r="FG14" s="55"/>
      <c r="FH14" s="62"/>
      <c r="FI14" s="62"/>
      <c r="FJ14" s="45"/>
      <c r="FK14" s="1"/>
      <c r="FL14" s="1"/>
      <c r="FM14" s="1"/>
      <c r="FN14" s="1"/>
      <c r="FO14" s="1"/>
      <c r="FP14" s="1"/>
      <c r="FQ14" s="1"/>
    </row>
    <row r="15" spans="2:166" s="6" customFormat="1" ht="39" customHeight="1">
      <c r="B15" s="149" t="s">
        <v>141</v>
      </c>
      <c r="C15" s="156">
        <v>17</v>
      </c>
      <c r="D15" s="156"/>
      <c r="E15" s="156"/>
      <c r="F15" s="156"/>
      <c r="G15" s="157"/>
      <c r="H15" s="9"/>
      <c r="I15" s="10"/>
      <c r="J15" s="10"/>
      <c r="K15" s="10"/>
      <c r="L15" s="10">
        <v>1</v>
      </c>
      <c r="M15" s="10"/>
      <c r="N15" s="10"/>
      <c r="O15" s="20"/>
      <c r="P15" s="22">
        <v>1</v>
      </c>
      <c r="Q15" s="11"/>
      <c r="R15" s="23">
        <v>6143491</v>
      </c>
      <c r="S15" s="21" t="str">
        <f>IF(BR15*AS15&gt;0,"通特併存",IF(AS15&lt;&gt;0,"通常",IF(BR15&lt;&gt;0,"特認",IF(BR15*AS15=0,""))))</f>
        <v>通常</v>
      </c>
      <c r="T15" s="13">
        <f>U15+AA15+AG15+AN15</f>
        <v>1782115</v>
      </c>
      <c r="U15" s="13">
        <f>V15+W15+X15+Y15+Z15</f>
        <v>0</v>
      </c>
      <c r="V15" s="13">
        <f aca="true" t="shared" si="0" ref="V15:Z16">AU15+BT15</f>
        <v>0</v>
      </c>
      <c r="W15" s="13">
        <f t="shared" si="0"/>
        <v>0</v>
      </c>
      <c r="X15" s="13">
        <f t="shared" si="0"/>
        <v>0</v>
      </c>
      <c r="Y15" s="13">
        <f t="shared" si="0"/>
        <v>0</v>
      </c>
      <c r="Z15" s="13">
        <f t="shared" si="0"/>
        <v>0</v>
      </c>
      <c r="AA15" s="13">
        <f>AB15+AC15+AD15+AE15+AF15</f>
        <v>1594292</v>
      </c>
      <c r="AB15" s="13">
        <f aca="true" t="shared" si="1" ref="AB15:AF16">BA15+BZ15</f>
        <v>0</v>
      </c>
      <c r="AC15" s="13">
        <f t="shared" si="1"/>
        <v>0</v>
      </c>
      <c r="AD15" s="13">
        <f t="shared" si="1"/>
        <v>0</v>
      </c>
      <c r="AE15" s="13">
        <f t="shared" si="1"/>
        <v>1594292</v>
      </c>
      <c r="AF15" s="13">
        <f t="shared" si="1"/>
        <v>0</v>
      </c>
      <c r="AG15" s="13">
        <f>AH15+AI15+AJ15+AK15+AL15+AM15</f>
        <v>187823</v>
      </c>
      <c r="AH15" s="13">
        <f aca="true" t="shared" si="2" ref="AH15:AM15">BG15+CF15</f>
        <v>0</v>
      </c>
      <c r="AI15" s="13">
        <f t="shared" si="2"/>
        <v>0</v>
      </c>
      <c r="AJ15" s="13">
        <f t="shared" si="2"/>
        <v>0</v>
      </c>
      <c r="AK15" s="13">
        <f t="shared" si="2"/>
        <v>0</v>
      </c>
      <c r="AL15" s="13">
        <f t="shared" si="2"/>
        <v>187823</v>
      </c>
      <c r="AM15" s="13">
        <f t="shared" si="2"/>
        <v>0</v>
      </c>
      <c r="AN15" s="13">
        <f>AO15+AP15+AQ15+AR15</f>
        <v>0</v>
      </c>
      <c r="AO15" s="13">
        <f aca="true" t="shared" si="3" ref="AO15:AR16">BN15+CM15</f>
        <v>0</v>
      </c>
      <c r="AP15" s="13">
        <f t="shared" si="3"/>
        <v>0</v>
      </c>
      <c r="AQ15" s="13">
        <f t="shared" si="3"/>
        <v>0</v>
      </c>
      <c r="AR15" s="13">
        <f t="shared" si="3"/>
        <v>0</v>
      </c>
      <c r="AS15" s="13">
        <f>AT15+AZ15+BF15+BM15</f>
        <v>1782115</v>
      </c>
      <c r="AT15" s="13">
        <f>AU15+AV15+AW15+AX15+AY15</f>
        <v>0</v>
      </c>
      <c r="AU15" s="14"/>
      <c r="AV15" s="14"/>
      <c r="AW15" s="14"/>
      <c r="AX15" s="14"/>
      <c r="AY15" s="14"/>
      <c r="AZ15" s="13">
        <f>BA15+BB15+BC15+BD15+BE15</f>
        <v>1594292</v>
      </c>
      <c r="BA15" s="14"/>
      <c r="BB15" s="14"/>
      <c r="BC15" s="14"/>
      <c r="BD15" s="14">
        <v>1594292</v>
      </c>
      <c r="BE15" s="14"/>
      <c r="BF15" s="13">
        <f>BG15+BH15+BI15+BJ15+BK15+BL15</f>
        <v>187823</v>
      </c>
      <c r="BG15" s="14"/>
      <c r="BH15" s="14"/>
      <c r="BI15" s="14"/>
      <c r="BJ15" s="14"/>
      <c r="BK15" s="14">
        <v>187823</v>
      </c>
      <c r="BL15" s="14"/>
      <c r="BM15" s="13">
        <f>BN15+BO15+BP15+BQ15</f>
        <v>0</v>
      </c>
      <c r="BN15" s="14"/>
      <c r="BO15" s="14"/>
      <c r="BP15" s="14"/>
      <c r="BQ15" s="14"/>
      <c r="BR15" s="13">
        <f>BS15+BY15+CE15+CL15</f>
        <v>0</v>
      </c>
      <c r="BS15" s="13">
        <f>BT15+BU15+BV15+BW15+BX15</f>
        <v>0</v>
      </c>
      <c r="BT15" s="14"/>
      <c r="BU15" s="14"/>
      <c r="BV15" s="14"/>
      <c r="BW15" s="14"/>
      <c r="BX15" s="14"/>
      <c r="BY15" s="13">
        <f>BZ15+CA15+CB15+CC15+CD15</f>
        <v>0</v>
      </c>
      <c r="BZ15" s="14"/>
      <c r="CA15" s="14"/>
      <c r="CB15" s="14"/>
      <c r="CC15" s="14"/>
      <c r="CD15" s="14"/>
      <c r="CE15" s="13">
        <f>CF15+CG15+CH15+CI15+CJ15+CK15</f>
        <v>0</v>
      </c>
      <c r="CF15" s="14"/>
      <c r="CG15" s="14"/>
      <c r="CH15" s="14"/>
      <c r="CI15" s="14"/>
      <c r="CJ15" s="14"/>
      <c r="CK15" s="14"/>
      <c r="CL15" s="13">
        <f>CM15+CN15+CO15+CP15</f>
        <v>0</v>
      </c>
      <c r="CM15" s="14"/>
      <c r="CN15" s="14"/>
      <c r="CO15" s="14"/>
      <c r="CP15" s="14"/>
      <c r="CQ15" s="15">
        <f>CS15+CT15</f>
        <v>0</v>
      </c>
      <c r="CR15" s="14"/>
      <c r="CS15" s="14"/>
      <c r="CT15" s="14"/>
      <c r="CU15" s="13">
        <f>CW15+CX15+CY15</f>
        <v>0</v>
      </c>
      <c r="CV15" s="14"/>
      <c r="CW15" s="14"/>
      <c r="CX15" s="14"/>
      <c r="CY15" s="14"/>
      <c r="CZ15" s="13">
        <f>DA15+DB15+DC15+DD15</f>
        <v>1782115</v>
      </c>
      <c r="DA15" s="11"/>
      <c r="DB15" s="11"/>
      <c r="DC15" s="11">
        <v>1782115</v>
      </c>
      <c r="DD15" s="10"/>
      <c r="DE15" s="11"/>
      <c r="DF15" s="24"/>
      <c r="DG15" s="25">
        <f>IF(DH15+DS15+DY15&gt;2,1,0)</f>
        <v>0</v>
      </c>
      <c r="DH15" s="12">
        <f>IF(SUM(DI15:DR15)&gt;0,1,0)</f>
        <v>0</v>
      </c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7">
        <f>IF((DT15+DV15+DX15)&gt;0,1,0)</f>
        <v>0</v>
      </c>
      <c r="DT15" s="11"/>
      <c r="DU15" s="11"/>
      <c r="DV15" s="11"/>
      <c r="DW15" s="11"/>
      <c r="DX15" s="11"/>
      <c r="DY15" s="7">
        <f>IF(SUM(DZ15:EO15)&gt;0,1,0)</f>
        <v>0</v>
      </c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29"/>
      <c r="ER15" s="27"/>
      <c r="ES15" s="26"/>
      <c r="ET15" s="21">
        <f>IF(SUM(EV15:EX15)&gt;0,1,0)</f>
        <v>0</v>
      </c>
      <c r="EU15" s="7">
        <f>SUM(EV15:EX15)</f>
        <v>0</v>
      </c>
      <c r="EV15" s="11"/>
      <c r="EW15" s="11"/>
      <c r="EX15" s="11"/>
      <c r="EY15" s="7">
        <f>IF(EZ15&gt;0,1,0)</f>
        <v>0</v>
      </c>
      <c r="EZ15" s="13">
        <f>FA15+FB15+FC15</f>
        <v>0</v>
      </c>
      <c r="FA15" s="11"/>
      <c r="FB15" s="11"/>
      <c r="FC15" s="11"/>
      <c r="FD15" s="10"/>
      <c r="FE15" s="7">
        <f>IF((FF15+FH15)&gt;0,1,0)</f>
        <v>0</v>
      </c>
      <c r="FF15" s="10"/>
      <c r="FG15" s="10"/>
      <c r="FH15" s="10"/>
      <c r="FI15" s="20"/>
      <c r="FJ15" s="28"/>
    </row>
    <row r="16" spans="2:166" s="6" customFormat="1" ht="22.5" customHeight="1">
      <c r="B16" s="11"/>
      <c r="C16" s="10"/>
      <c r="D16" s="10"/>
      <c r="E16" s="11"/>
      <c r="F16" s="11"/>
      <c r="G16" s="19"/>
      <c r="H16" s="9"/>
      <c r="I16" s="10"/>
      <c r="J16" s="10"/>
      <c r="K16" s="10"/>
      <c r="L16" s="10"/>
      <c r="M16" s="10"/>
      <c r="N16" s="10"/>
      <c r="O16" s="20"/>
      <c r="P16" s="22"/>
      <c r="Q16" s="11"/>
      <c r="R16" s="23"/>
      <c r="S16" s="21">
        <f>IF(BR16*AS16&gt;0,"通特併存",IF(AS16&lt;&gt;0,"通常",IF(BR16&lt;&gt;0,"特認",IF(BR16*AS16=0,""))))</f>
      </c>
      <c r="T16" s="13">
        <f>U16+AA16+AG16+AN16</f>
        <v>0</v>
      </c>
      <c r="U16" s="13">
        <f>V16+W16+X16+Y16+Z16</f>
        <v>0</v>
      </c>
      <c r="V16" s="13">
        <f t="shared" si="0"/>
        <v>0</v>
      </c>
      <c r="W16" s="13">
        <f t="shared" si="0"/>
        <v>0</v>
      </c>
      <c r="X16" s="13">
        <f t="shared" si="0"/>
        <v>0</v>
      </c>
      <c r="Y16" s="13">
        <f t="shared" si="0"/>
        <v>0</v>
      </c>
      <c r="Z16" s="13">
        <f t="shared" si="0"/>
        <v>0</v>
      </c>
      <c r="AA16" s="13">
        <f>AB16+AC16+AD16+AE16+AF16</f>
        <v>0</v>
      </c>
      <c r="AB16" s="13">
        <f t="shared" si="1"/>
        <v>0</v>
      </c>
      <c r="AC16" s="13">
        <f t="shared" si="1"/>
        <v>0</v>
      </c>
      <c r="AD16" s="13">
        <f t="shared" si="1"/>
        <v>0</v>
      </c>
      <c r="AE16" s="13">
        <f t="shared" si="1"/>
        <v>0</v>
      </c>
      <c r="AF16" s="13">
        <f t="shared" si="1"/>
        <v>0</v>
      </c>
      <c r="AG16" s="13">
        <f>AH16+AI16+AJ16+AK16+AL16+AM16</f>
        <v>0</v>
      </c>
      <c r="AH16" s="13">
        <f aca="true" t="shared" si="4" ref="AH16:AM16">BG16+CF16</f>
        <v>0</v>
      </c>
      <c r="AI16" s="13">
        <f t="shared" si="4"/>
        <v>0</v>
      </c>
      <c r="AJ16" s="13">
        <f t="shared" si="4"/>
        <v>0</v>
      </c>
      <c r="AK16" s="13">
        <f t="shared" si="4"/>
        <v>0</v>
      </c>
      <c r="AL16" s="13">
        <f t="shared" si="4"/>
        <v>0</v>
      </c>
      <c r="AM16" s="13">
        <f t="shared" si="4"/>
        <v>0</v>
      </c>
      <c r="AN16" s="13">
        <f>AO16+AP16+AQ16+AR16</f>
        <v>0</v>
      </c>
      <c r="AO16" s="13">
        <f t="shared" si="3"/>
        <v>0</v>
      </c>
      <c r="AP16" s="13">
        <f t="shared" si="3"/>
        <v>0</v>
      </c>
      <c r="AQ16" s="13">
        <f t="shared" si="3"/>
        <v>0</v>
      </c>
      <c r="AR16" s="13">
        <f t="shared" si="3"/>
        <v>0</v>
      </c>
      <c r="AS16" s="13">
        <f>AT16+AZ16+BF16+BM16</f>
        <v>0</v>
      </c>
      <c r="AT16" s="13">
        <f>AU16+AV16+AW16+AX16+AY16</f>
        <v>0</v>
      </c>
      <c r="AU16" s="14"/>
      <c r="AV16" s="14"/>
      <c r="AW16" s="14"/>
      <c r="AX16" s="14"/>
      <c r="AY16" s="14"/>
      <c r="AZ16" s="13">
        <f>BA16+BB16+BC16+BD16+BE16</f>
        <v>0</v>
      </c>
      <c r="BA16" s="14"/>
      <c r="BB16" s="14"/>
      <c r="BC16" s="14"/>
      <c r="BD16" s="14"/>
      <c r="BE16" s="14"/>
      <c r="BF16" s="13">
        <f>BG16+BH16+BI16+BJ16+BK16+BL16</f>
        <v>0</v>
      </c>
      <c r="BG16" s="14"/>
      <c r="BH16" s="14"/>
      <c r="BI16" s="14"/>
      <c r="BJ16" s="14"/>
      <c r="BK16" s="14"/>
      <c r="BL16" s="14"/>
      <c r="BM16" s="13">
        <f>BN16+BO16+BP16+BQ16</f>
        <v>0</v>
      </c>
      <c r="BN16" s="14"/>
      <c r="BO16" s="14"/>
      <c r="BP16" s="14"/>
      <c r="BQ16" s="14"/>
      <c r="BR16" s="13">
        <f>BS16+BY16+CE16+CL16</f>
        <v>0</v>
      </c>
      <c r="BS16" s="13">
        <f>BT16+BU16+BV16+BW16+BX16</f>
        <v>0</v>
      </c>
      <c r="BT16" s="14"/>
      <c r="BU16" s="14"/>
      <c r="BV16" s="14"/>
      <c r="BW16" s="14"/>
      <c r="BX16" s="14"/>
      <c r="BY16" s="13">
        <f>BZ16+CA16+CB16+CC16+CD16</f>
        <v>0</v>
      </c>
      <c r="BZ16" s="14"/>
      <c r="CA16" s="14"/>
      <c r="CB16" s="14"/>
      <c r="CC16" s="14"/>
      <c r="CD16" s="14"/>
      <c r="CE16" s="13">
        <f>CF16+CG16+CH16+CI16+CJ16+CK16</f>
        <v>0</v>
      </c>
      <c r="CF16" s="14"/>
      <c r="CG16" s="14"/>
      <c r="CH16" s="14"/>
      <c r="CI16" s="14"/>
      <c r="CJ16" s="14"/>
      <c r="CK16" s="14"/>
      <c r="CL16" s="13">
        <f>CM16+CN16+CO16+CP16</f>
        <v>0</v>
      </c>
      <c r="CM16" s="14"/>
      <c r="CN16" s="14"/>
      <c r="CO16" s="14"/>
      <c r="CP16" s="14"/>
      <c r="CQ16" s="15">
        <f>CS16+CT16</f>
        <v>0</v>
      </c>
      <c r="CR16" s="14"/>
      <c r="CS16" s="14"/>
      <c r="CT16" s="14"/>
      <c r="CU16" s="13">
        <f>CW16+CX16+CY16</f>
        <v>0</v>
      </c>
      <c r="CV16" s="14"/>
      <c r="CW16" s="14"/>
      <c r="CX16" s="14"/>
      <c r="CY16" s="14"/>
      <c r="CZ16" s="13">
        <f>DA16+DB16+DC16+DD16</f>
        <v>0</v>
      </c>
      <c r="DA16" s="11"/>
      <c r="DB16" s="11"/>
      <c r="DC16" s="11"/>
      <c r="DD16" s="10"/>
      <c r="DE16" s="11"/>
      <c r="DF16" s="24"/>
      <c r="DG16" s="25">
        <f>IF(DH16+DS16+DY16&gt;2,1,0)</f>
        <v>0</v>
      </c>
      <c r="DH16" s="12">
        <f>IF(SUM(DI16:DR16)&gt;0,1,0)</f>
        <v>0</v>
      </c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7">
        <f>IF((DT16+DV16+DX16)&gt;0,1,0)</f>
        <v>0</v>
      </c>
      <c r="DT16" s="11"/>
      <c r="DU16" s="11"/>
      <c r="DV16" s="11"/>
      <c r="DW16" s="11"/>
      <c r="DX16" s="11"/>
      <c r="DY16" s="7">
        <f>IF(SUM(DZ16:EO16)&gt;0,1,0)</f>
        <v>0</v>
      </c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29"/>
      <c r="ER16" s="27"/>
      <c r="ES16" s="26"/>
      <c r="ET16" s="21">
        <f>IF(SUM(EV16:EX16)&gt;0,1,0)</f>
        <v>0</v>
      </c>
      <c r="EU16" s="7">
        <f>SUM(EV16:EX16)</f>
        <v>0</v>
      </c>
      <c r="EV16" s="11"/>
      <c r="EW16" s="11"/>
      <c r="EX16" s="11"/>
      <c r="EY16" s="7">
        <f>IF(EZ16&gt;0,1,0)</f>
        <v>0</v>
      </c>
      <c r="EZ16" s="13">
        <f>FA16+FB16+FC16</f>
        <v>0</v>
      </c>
      <c r="FA16" s="11"/>
      <c r="FB16" s="11"/>
      <c r="FC16" s="11"/>
      <c r="FD16" s="10"/>
      <c r="FE16" s="7">
        <f>IF((FF16+FH16)&gt;0,1,0)</f>
        <v>0</v>
      </c>
      <c r="FF16" s="10"/>
      <c r="FG16" s="10"/>
      <c r="FH16" s="10"/>
      <c r="FI16" s="20"/>
      <c r="FJ16" s="28"/>
    </row>
  </sheetData>
  <sheetProtection/>
  <mergeCells count="208">
    <mergeCell ref="DI10:DI14"/>
    <mergeCell ref="DV10:DV14"/>
    <mergeCell ref="DU11:DU14"/>
    <mergeCell ref="DX10:DX14"/>
    <mergeCell ref="DZ10:DZ14"/>
    <mergeCell ref="EM10:EM14"/>
    <mergeCell ref="FG11:FG14"/>
    <mergeCell ref="FI11:FI14"/>
    <mergeCell ref="FF10:FF14"/>
    <mergeCell ref="FH10:FH14"/>
    <mergeCell ref="CA11:CA14"/>
    <mergeCell ref="CB11:CB14"/>
    <mergeCell ref="CC11:CC14"/>
    <mergeCell ref="CD11:CD14"/>
    <mergeCell ref="EB10:EB14"/>
    <mergeCell ref="EC10:EC14"/>
    <mergeCell ref="DN10:DN14"/>
    <mergeCell ref="DO10:DO14"/>
    <mergeCell ref="DP10:DP14"/>
    <mergeCell ref="DQ10:DQ14"/>
    <mergeCell ref="DR10:DR14"/>
    <mergeCell ref="DT10:DT14"/>
    <mergeCell ref="DW11:DW14"/>
    <mergeCell ref="EA11:EA14"/>
    <mergeCell ref="DJ10:DJ14"/>
    <mergeCell ref="DK10:DK14"/>
    <mergeCell ref="DL10:DL14"/>
    <mergeCell ref="DM10:DM14"/>
    <mergeCell ref="CR10:CR14"/>
    <mergeCell ref="CS10:CT10"/>
    <mergeCell ref="CL10:CL14"/>
    <mergeCell ref="CM10:CP10"/>
    <mergeCell ref="CM11:CM14"/>
    <mergeCell ref="CN11:CN14"/>
    <mergeCell ref="CO11:CO14"/>
    <mergeCell ref="CP11:CP14"/>
    <mergeCell ref="CV10:CV14"/>
    <mergeCell ref="CW10:CY10"/>
    <mergeCell ref="CS11:CS14"/>
    <mergeCell ref="CT11:CT14"/>
    <mergeCell ref="CW11:CW14"/>
    <mergeCell ref="CX11:CX14"/>
    <mergeCell ref="CY11:CY14"/>
    <mergeCell ref="CE10:CE14"/>
    <mergeCell ref="CF10:CK10"/>
    <mergeCell ref="CF11:CF14"/>
    <mergeCell ref="CG11:CG14"/>
    <mergeCell ref="CH11:CH14"/>
    <mergeCell ref="CI11:CI14"/>
    <mergeCell ref="CJ11:CJ14"/>
    <mergeCell ref="CK11:CK14"/>
    <mergeCell ref="BN10:BQ10"/>
    <mergeCell ref="BR10:BR14"/>
    <mergeCell ref="BX11:BX14"/>
    <mergeCell ref="BZ11:BZ14"/>
    <mergeCell ref="BY10:BY14"/>
    <mergeCell ref="BZ10:CD10"/>
    <mergeCell ref="BN11:BN14"/>
    <mergeCell ref="BO11:BO14"/>
    <mergeCell ref="BP11:BP14"/>
    <mergeCell ref="BQ11:BQ14"/>
    <mergeCell ref="BS10:BS14"/>
    <mergeCell ref="BT10:BX10"/>
    <mergeCell ref="BT11:BT14"/>
    <mergeCell ref="BU11:BU14"/>
    <mergeCell ref="BV11:BV14"/>
    <mergeCell ref="BW11:BW14"/>
    <mergeCell ref="BA10:BE10"/>
    <mergeCell ref="BF10:BF14"/>
    <mergeCell ref="BK11:BK14"/>
    <mergeCell ref="BL11:BL14"/>
    <mergeCell ref="BG10:BL10"/>
    <mergeCell ref="BM10:BM14"/>
    <mergeCell ref="BG11:BG14"/>
    <mergeCell ref="BH11:BH14"/>
    <mergeCell ref="BI11:BI14"/>
    <mergeCell ref="BJ11:BJ14"/>
    <mergeCell ref="AS10:AS14"/>
    <mergeCell ref="AT10:AT14"/>
    <mergeCell ref="AU10:AY10"/>
    <mergeCell ref="AZ10:AZ14"/>
    <mergeCell ref="AU11:AU14"/>
    <mergeCell ref="AV11:AV14"/>
    <mergeCell ref="AW11:AW14"/>
    <mergeCell ref="AX11:AX14"/>
    <mergeCell ref="BD11:BD14"/>
    <mergeCell ref="BE11:BE14"/>
    <mergeCell ref="AY11:AY14"/>
    <mergeCell ref="BA11:BA14"/>
    <mergeCell ref="BB11:BB14"/>
    <mergeCell ref="BC11:BC14"/>
    <mergeCell ref="AJ10:AJ14"/>
    <mergeCell ref="AK10:AK14"/>
    <mergeCell ref="AL10:AL14"/>
    <mergeCell ref="AM10:AM14"/>
    <mergeCell ref="AE10:AE14"/>
    <mergeCell ref="AF10:AF14"/>
    <mergeCell ref="AH10:AH14"/>
    <mergeCell ref="AI10:AI14"/>
    <mergeCell ref="EO9:EO14"/>
    <mergeCell ref="EV9:EV14"/>
    <mergeCell ref="ED10:ED14"/>
    <mergeCell ref="EE10:EE14"/>
    <mergeCell ref="EF10:EF14"/>
    <mergeCell ref="EG10:EG14"/>
    <mergeCell ref="EH10:EH14"/>
    <mergeCell ref="EI10:EI14"/>
    <mergeCell ref="EN10:EN14"/>
    <mergeCell ref="EL10:EL14"/>
    <mergeCell ref="EJ10:EJ14"/>
    <mergeCell ref="EK10:EK14"/>
    <mergeCell ref="EZ8:EZ14"/>
    <mergeCell ref="FA8:FC8"/>
    <mergeCell ref="ET8:ET14"/>
    <mergeCell ref="EU8:EU14"/>
    <mergeCell ref="EV8:EX8"/>
    <mergeCell ref="EY8:EY14"/>
    <mergeCell ref="EW9:EW14"/>
    <mergeCell ref="EX9:EX14"/>
    <mergeCell ref="FD8:FD14"/>
    <mergeCell ref="FE8:FE14"/>
    <mergeCell ref="FA9:FC9"/>
    <mergeCell ref="FF8:FI9"/>
    <mergeCell ref="FB10:FB14"/>
    <mergeCell ref="FC10:FC14"/>
    <mergeCell ref="FA10:FA14"/>
    <mergeCell ref="EQ8:EQ14"/>
    <mergeCell ref="ER8:ER14"/>
    <mergeCell ref="DH9:DH14"/>
    <mergeCell ref="DI9:DR9"/>
    <mergeCell ref="DS9:DS14"/>
    <mergeCell ref="DT9:DX9"/>
    <mergeCell ref="DY9:DY14"/>
    <mergeCell ref="DZ9:EB9"/>
    <mergeCell ref="EC9:EE9"/>
    <mergeCell ref="EF9:EN9"/>
    <mergeCell ref="DA7:DC8"/>
    <mergeCell ref="DD7:DD14"/>
    <mergeCell ref="DE7:DF7"/>
    <mergeCell ref="DG7:DG14"/>
    <mergeCell ref="DE8:DE14"/>
    <mergeCell ref="DF8:DF14"/>
    <mergeCell ref="DA9:DA14"/>
    <mergeCell ref="DB9:DB14"/>
    <mergeCell ref="DC9:DC14"/>
    <mergeCell ref="CZ7:CZ14"/>
    <mergeCell ref="U8:CP8"/>
    <mergeCell ref="CR9:CT9"/>
    <mergeCell ref="CU9:CU14"/>
    <mergeCell ref="CV9:CY9"/>
    <mergeCell ref="V10:V14"/>
    <mergeCell ref="W10:W14"/>
    <mergeCell ref="U9:U14"/>
    <mergeCell ref="AA9:AA14"/>
    <mergeCell ref="AG9:AG14"/>
    <mergeCell ref="R7:R14"/>
    <mergeCell ref="S7:S14"/>
    <mergeCell ref="T7:T14"/>
    <mergeCell ref="U7:CP7"/>
    <mergeCell ref="AC10:AC14"/>
    <mergeCell ref="AD10:AD14"/>
    <mergeCell ref="X10:X14"/>
    <mergeCell ref="Y10:Y14"/>
    <mergeCell ref="Z10:Z14"/>
    <mergeCell ref="AB10:AB14"/>
    <mergeCell ref="CQ7:CT8"/>
    <mergeCell ref="CU7:CY8"/>
    <mergeCell ref="AN9:AN14"/>
    <mergeCell ref="AS9:BQ9"/>
    <mergeCell ref="BR9:CP9"/>
    <mergeCell ref="CQ9:CQ14"/>
    <mergeCell ref="AQ10:AQ14"/>
    <mergeCell ref="AR10:AR14"/>
    <mergeCell ref="AO10:AO14"/>
    <mergeCell ref="AP10:AP14"/>
    <mergeCell ref="H7:H14"/>
    <mergeCell ref="O7:O14"/>
    <mergeCell ref="P7:Q8"/>
    <mergeCell ref="P9:P14"/>
    <mergeCell ref="Q9:Q14"/>
    <mergeCell ref="K7:K14"/>
    <mergeCell ref="L7:L14"/>
    <mergeCell ref="M7:M14"/>
    <mergeCell ref="N7:N14"/>
    <mergeCell ref="D7:D14"/>
    <mergeCell ref="E7:E14"/>
    <mergeCell ref="F7:F14"/>
    <mergeCell ref="G7:G14"/>
    <mergeCell ref="ET6:FI6"/>
    <mergeCell ref="FJ6:FJ14"/>
    <mergeCell ref="DH7:EO7"/>
    <mergeCell ref="EP7:EP14"/>
    <mergeCell ref="EQ7:ER7"/>
    <mergeCell ref="ET7:EX7"/>
    <mergeCell ref="EY7:FD7"/>
    <mergeCell ref="FE7:FI7"/>
    <mergeCell ref="DH8:DX8"/>
    <mergeCell ref="DY8:EO8"/>
    <mergeCell ref="DG6:ER6"/>
    <mergeCell ref="ES6:ES14"/>
    <mergeCell ref="B6:G6"/>
    <mergeCell ref="H6:O6"/>
    <mergeCell ref="P6:R6"/>
    <mergeCell ref="S6:DF6"/>
    <mergeCell ref="I7:I14"/>
    <mergeCell ref="J7:J14"/>
    <mergeCell ref="B7:B14"/>
    <mergeCell ref="C7:C14"/>
  </mergeCells>
  <conditionalFormatting sqref="H15:H16">
    <cfRule type="cellIs" priority="91" dxfId="0" operator="lessThanOrEqual" stopIfTrue="1">
      <formula>IF(H15&gt;0,I15+J15+K15+L15+M15+N15+O15,-1)</formula>
    </cfRule>
  </conditionalFormatting>
  <conditionalFormatting sqref="I15:I16">
    <cfRule type="cellIs" priority="92" dxfId="0" operator="lessThanOrEqual" stopIfTrue="1">
      <formula>IF(I15&gt;0,H15+J15+K15+L15+N15+O15,-1)</formula>
    </cfRule>
  </conditionalFormatting>
  <conditionalFormatting sqref="J15:J16">
    <cfRule type="cellIs" priority="93" dxfId="0" operator="lessThanOrEqual" stopIfTrue="1">
      <formula>IF(J15&gt;0,H15+I15+K15+L15+M15+N15+O15,-1)</formula>
    </cfRule>
  </conditionalFormatting>
  <conditionalFormatting sqref="K15:K16">
    <cfRule type="cellIs" priority="94" dxfId="0" operator="lessThanOrEqual" stopIfTrue="1">
      <formula>IF(K15&gt;0,H15+I15+J15+L15+M15+N15+O15,-1)</formula>
    </cfRule>
  </conditionalFormatting>
  <conditionalFormatting sqref="L15:L16">
    <cfRule type="cellIs" priority="95" dxfId="0" operator="lessThanOrEqual" stopIfTrue="1">
      <formula>IF(L15&gt;0,H15+I15+J15+K15+M15+N15+O15,-1)</formula>
    </cfRule>
  </conditionalFormatting>
  <conditionalFormatting sqref="M15:M16">
    <cfRule type="cellIs" priority="96" dxfId="0" operator="lessThanOrEqual" stopIfTrue="1">
      <formula>IF(M15&gt;0,H15+I15+J15+K15+L15+N15+O15,-1)</formula>
    </cfRule>
  </conditionalFormatting>
  <conditionalFormatting sqref="N15:N16">
    <cfRule type="cellIs" priority="97" dxfId="0" operator="lessThanOrEqual" stopIfTrue="1">
      <formula>IF(N15&gt;0,H15+I15+J15+K15+L15+M15+O15,-1)</formula>
    </cfRule>
  </conditionalFormatting>
  <conditionalFormatting sqref="O15:O16">
    <cfRule type="cellIs" priority="98" dxfId="0" operator="lessThanOrEqual" stopIfTrue="1">
      <formula>IF(O15&gt;0,H15+I15+J15+K15+L15+M15+N15,-1)</formula>
    </cfRule>
  </conditionalFormatting>
  <conditionalFormatting sqref="S15:S16">
    <cfRule type="cellIs" priority="100" dxfId="0" operator="notEqual" stopIfTrue="1">
      <formula>IF(BR15*AS15&gt;0,"通特併存",IF(AS15&lt;&gt;0,"通常",IF(BR15&lt;&gt;0,"特認",IF(BR15*AS15=0,""))))</formula>
    </cfRule>
  </conditionalFormatting>
  <conditionalFormatting sqref="AA15:AA16 U15:U16">
    <cfRule type="cellIs" priority="101" dxfId="0" operator="notEqual" stopIfTrue="1">
      <formula>AT15+BS15</formula>
    </cfRule>
    <cfRule type="cellIs" priority="102" dxfId="0" operator="notEqual" stopIfTrue="1">
      <formula>V15+W15+X15+Y15+Z15</formula>
    </cfRule>
  </conditionalFormatting>
  <conditionalFormatting sqref="AO15:AR16 V15:Z16 AB15:AF16 AH15:AM16">
    <cfRule type="cellIs" priority="103" dxfId="0" operator="notEqual" stopIfTrue="1">
      <formula>AU15+BT15</formula>
    </cfRule>
  </conditionalFormatting>
  <conditionalFormatting sqref="AG15:AG16">
    <cfRule type="cellIs" priority="104" dxfId="0" operator="notEqual" stopIfTrue="1">
      <formula>BF15+CE15</formula>
    </cfRule>
    <cfRule type="cellIs" priority="105" dxfId="0" operator="notEqual" stopIfTrue="1">
      <formula>AH15+AI15+AJ15+AK15+AL15+AM15</formula>
    </cfRule>
  </conditionalFormatting>
  <conditionalFormatting sqref="AN15:AN16">
    <cfRule type="cellIs" priority="106" dxfId="0" operator="notEqual" stopIfTrue="1">
      <formula>BM15+CL15</formula>
    </cfRule>
    <cfRule type="cellIs" priority="107" dxfId="0" operator="notEqual" stopIfTrue="1">
      <formula>AO15+AP15+AQ15+AR15</formula>
    </cfRule>
  </conditionalFormatting>
  <conditionalFormatting sqref="BR15:BR16 AS15:AS16">
    <cfRule type="cellIs" priority="108" dxfId="0" operator="notEqual" stopIfTrue="1">
      <formula>AT15+AZ15+BF15+BM15</formula>
    </cfRule>
  </conditionalFormatting>
  <conditionalFormatting sqref="BY15:BY16 AT15:AT16 AZ15:AZ16 BS15:BS16">
    <cfRule type="cellIs" priority="109" dxfId="0" operator="notEqual" stopIfTrue="1">
      <formula>AU15+AV15+AW15+AX15+AY15</formula>
    </cfRule>
  </conditionalFormatting>
  <conditionalFormatting sqref="CE15:CE16 BF15:BF16">
    <cfRule type="cellIs" priority="110" dxfId="0" operator="notEqual" stopIfTrue="1">
      <formula>BG15+BH15+BI15+BJ15+BK15+BL15</formula>
    </cfRule>
  </conditionalFormatting>
  <conditionalFormatting sqref="CL15:CL16 BM15:BM16">
    <cfRule type="cellIs" priority="111" dxfId="0" operator="notEqual" stopIfTrue="1">
      <formula>BN15+BO15+BP15+BQ15</formula>
    </cfRule>
  </conditionalFormatting>
  <conditionalFormatting sqref="CV15:CV16 FG15:FG16 FI15:FI16 CR15:CR16">
    <cfRule type="cellIs" priority="112" dxfId="0" operator="greaterThan" stopIfTrue="1">
      <formula>CQ15</formula>
    </cfRule>
  </conditionalFormatting>
  <conditionalFormatting sqref="P15:P16">
    <cfRule type="cellIs" priority="113" dxfId="0" operator="equal" stopIfTrue="1">
      <formula>Q15</formula>
    </cfRule>
  </conditionalFormatting>
  <conditionalFormatting sqref="Q15:Q16">
    <cfRule type="cellIs" priority="114" dxfId="0" operator="equal" stopIfTrue="1">
      <formula>P15</formula>
    </cfRule>
  </conditionalFormatting>
  <conditionalFormatting sqref="D15:D16">
    <cfRule type="cellIs" priority="115" dxfId="0" operator="lessThan" stopIfTrue="1">
      <formula>IF(D15&gt;16,C15,0)</formula>
    </cfRule>
    <cfRule type="cellIs" priority="116" dxfId="0" operator="greaterThan" stopIfTrue="1">
      <formula>IF(C15="",0,22)</formula>
    </cfRule>
  </conditionalFormatting>
  <conditionalFormatting sqref="T15:T16">
    <cfRule type="cellIs" priority="117" dxfId="0" operator="notEqual" stopIfTrue="1">
      <formula>U15+AA15+AG15+AN15</formula>
    </cfRule>
    <cfRule type="cellIs" priority="118" dxfId="0" operator="equal" stopIfTrue="1">
      <formula>0</formula>
    </cfRule>
  </conditionalFormatting>
  <conditionalFormatting sqref="DL15:DL16">
    <cfRule type="cellIs" priority="119" dxfId="0" operator="greaterThan" stopIfTrue="1">
      <formula>ES15</formula>
    </cfRule>
  </conditionalFormatting>
  <conditionalFormatting sqref="DE15:DE16">
    <cfRule type="cellIs" priority="120" dxfId="0" operator="greaterThan" stopIfTrue="1">
      <formula>DD15</formula>
    </cfRule>
    <cfRule type="cellIs" priority="121" dxfId="0" operator="equal" stopIfTrue="1">
      <formula>IF(DD15&gt;0,DF15,1)</formula>
    </cfRule>
  </conditionalFormatting>
  <conditionalFormatting sqref="DF15:DF16">
    <cfRule type="cellIs" priority="122" dxfId="0" operator="greaterThan" stopIfTrue="1">
      <formula>DD15</formula>
    </cfRule>
    <cfRule type="cellIs" priority="123" dxfId="0" operator="equal" stopIfTrue="1">
      <formula>IF(DD15&gt;0,DE15,1)</formula>
    </cfRule>
  </conditionalFormatting>
  <conditionalFormatting sqref="ER15:ER16">
    <cfRule type="cellIs" priority="124" dxfId="0" operator="greaterThan" stopIfTrue="1">
      <formula>DA15+DB15+DC15</formula>
    </cfRule>
    <cfRule type="cellIs" priority="125" dxfId="0" operator="notEqual" stopIfTrue="1">
      <formula>EP15*ER15</formula>
    </cfRule>
  </conditionalFormatting>
  <conditionalFormatting sqref="FD15:FD16">
    <cfRule type="cellIs" priority="126" dxfId="0" operator="greaterThan" stopIfTrue="1">
      <formula>IF(EZ15&gt;0,1,0)</formula>
    </cfRule>
  </conditionalFormatting>
  <conditionalFormatting sqref="EY15:EY16">
    <cfRule type="cellIs" priority="127" dxfId="0" operator="notEqual" stopIfTrue="1">
      <formula>IF(EZ15&gt;0,1,0)</formula>
    </cfRule>
  </conditionalFormatting>
  <conditionalFormatting sqref="CZ15:CZ16">
    <cfRule type="cellIs" priority="128" dxfId="0" operator="notEqual" stopIfTrue="1">
      <formula>DA15+DB15+DC15+DD15</formula>
    </cfRule>
    <cfRule type="cellIs" priority="129" dxfId="0" operator="notEqual" stopIfTrue="1">
      <formula>T15</formula>
    </cfRule>
  </conditionalFormatting>
  <conditionalFormatting sqref="DC15:DC16">
    <cfRule type="cellIs" priority="130" dxfId="0" operator="greaterThan" stopIfTrue="1">
      <formula>T15-DA15-DB15-DD15</formula>
    </cfRule>
  </conditionalFormatting>
  <conditionalFormatting sqref="DB15:DB16">
    <cfRule type="cellIs" priority="131" dxfId="0" operator="greaterThan" stopIfTrue="1">
      <formula>T15-DA15-DC15-DD15</formula>
    </cfRule>
  </conditionalFormatting>
  <conditionalFormatting sqref="DA15:DA16">
    <cfRule type="cellIs" priority="132" dxfId="0" operator="greaterThan" stopIfTrue="1">
      <formula>T15-DB15-DC15-DD15</formula>
    </cfRule>
  </conditionalFormatting>
  <conditionalFormatting sqref="EP15:EP16">
    <cfRule type="cellIs" priority="133" dxfId="0" operator="notEqual" stopIfTrue="1">
      <formula>IF((P15*DD15)&gt;0,1,"")</formula>
    </cfRule>
  </conditionalFormatting>
  <conditionalFormatting sqref="DD15:DD16">
    <cfRule type="cellIs" priority="134" dxfId="0" operator="greaterThan" stopIfTrue="1">
      <formula>T15-DA15-DB15-DC15</formula>
    </cfRule>
    <cfRule type="cellIs" priority="135" dxfId="0" operator="notEqual" stopIfTrue="1">
      <formula>DD15*(DE15+DF15)</formula>
    </cfRule>
    <cfRule type="cellIs" priority="136" dxfId="0" operator="lessThan" stopIfTrue="1">
      <formula>IF(Q15&gt;0,1,0)</formula>
    </cfRule>
  </conditionalFormatting>
  <conditionalFormatting sqref="DG15:DG16">
    <cfRule type="cellIs" priority="137" dxfId="0" operator="notEqual" stopIfTrue="1">
      <formula>IF(DH15+DS15+DY15&gt;2,1,0)</formula>
    </cfRule>
    <cfRule type="cellIs" priority="138" dxfId="0" operator="notEqual" stopIfTrue="1">
      <formula>IF(Q15*DD15&gt;0,1,0)</formula>
    </cfRule>
  </conditionalFormatting>
  <conditionalFormatting sqref="DH15:DH16">
    <cfRule type="cellIs" priority="139" dxfId="0" operator="notEqual" stopIfTrue="1">
      <formula>IF(SUM(DI15:DR15)&gt;0,1,0)</formula>
    </cfRule>
    <cfRule type="cellIs" priority="140" dxfId="0" operator="notEqual" stopIfTrue="1">
      <formula>Q15</formula>
    </cfRule>
  </conditionalFormatting>
  <conditionalFormatting sqref="DS15:DS16">
    <cfRule type="cellIs" priority="141" dxfId="0" operator="notEqual" stopIfTrue="1">
      <formula>IF((DT15+DV15+DX15)&gt;0,1,0)</formula>
    </cfRule>
    <cfRule type="cellIs" priority="142" dxfId="0" operator="notEqual" stopIfTrue="1">
      <formula>Q15</formula>
    </cfRule>
  </conditionalFormatting>
  <conditionalFormatting sqref="DY15:DY16">
    <cfRule type="cellIs" priority="143" dxfId="0" operator="notEqual" stopIfTrue="1">
      <formula>IF(SUM(DZ15:EO15)&gt;0,1,0)</formula>
    </cfRule>
    <cfRule type="cellIs" priority="144" dxfId="0" operator="notEqual" stopIfTrue="1">
      <formula>Q15</formula>
    </cfRule>
  </conditionalFormatting>
  <conditionalFormatting sqref="CS15:CS16">
    <cfRule type="cellIs" priority="145" dxfId="0" operator="greaterThan" stopIfTrue="1">
      <formula>AA15-CX15</formula>
    </cfRule>
  </conditionalFormatting>
  <conditionalFormatting sqref="CW15:CW16">
    <cfRule type="cellIs" priority="146" dxfId="0" operator="greaterThan" stopIfTrue="1">
      <formula>U15</formula>
    </cfRule>
  </conditionalFormatting>
  <conditionalFormatting sqref="CQ15:CQ16">
    <cfRule type="cellIs" priority="147" dxfId="0" operator="greaterThan" stopIfTrue="1">
      <formula>AA15+AG15-CX15-CY15</formula>
    </cfRule>
    <cfRule type="cellIs" priority="148" dxfId="0" operator="notEqual" stopIfTrue="1">
      <formula>CS15+CT15</formula>
    </cfRule>
    <cfRule type="cellIs" priority="149" dxfId="0" operator="lessThan" stopIfTrue="1">
      <formula>CR15</formula>
    </cfRule>
  </conditionalFormatting>
  <conditionalFormatting sqref="CT15:CT16">
    <cfRule type="cellIs" priority="150" dxfId="0" operator="greaterThan" stopIfTrue="1">
      <formula>AG15-CY15</formula>
    </cfRule>
  </conditionalFormatting>
  <conditionalFormatting sqref="CX15:CX16">
    <cfRule type="cellIs" priority="154" dxfId="0" operator="greaterThan" stopIfTrue="1">
      <formula>AA15-CS15</formula>
    </cfRule>
  </conditionalFormatting>
  <conditionalFormatting sqref="CY15:CY16">
    <cfRule type="cellIs" priority="155" dxfId="0" operator="greaterThan" stopIfTrue="1">
      <formula>AG15-CT15</formula>
    </cfRule>
  </conditionalFormatting>
  <conditionalFormatting sqref="DJ15:DJ16">
    <cfRule type="cellIs" priority="156" dxfId="0" operator="greaterThan" stopIfTrue="1">
      <formula>CU15</formula>
    </cfRule>
  </conditionalFormatting>
  <conditionalFormatting sqref="DK15:DK16">
    <cfRule type="cellIs" priority="157" dxfId="0" operator="greaterThan" stopIfTrue="1">
      <formula>CQ15</formula>
    </cfRule>
  </conditionalFormatting>
  <conditionalFormatting sqref="FE15:FE16">
    <cfRule type="cellIs" priority="158" dxfId="0" operator="notEqual" stopIfTrue="1">
      <formula>IF((FF15+FH15)&gt;0,1,0)</formula>
    </cfRule>
  </conditionalFormatting>
  <conditionalFormatting sqref="ET15:ET16">
    <cfRule type="cellIs" priority="159" dxfId="0" operator="notEqual" stopIfTrue="1">
      <formula>IF(SUM(EV15:EX15)&gt;0,1,0)</formula>
    </cfRule>
  </conditionalFormatting>
  <conditionalFormatting sqref="EU15:EU16">
    <cfRule type="cellIs" priority="160" dxfId="0" operator="greaterThan" stopIfTrue="1">
      <formula>U15+AA15+AG15</formula>
    </cfRule>
    <cfRule type="cellIs" priority="161" dxfId="0" operator="notEqual" stopIfTrue="1">
      <formula>SUM(EV15:EX15)</formula>
    </cfRule>
  </conditionalFormatting>
  <conditionalFormatting sqref="EV15:EV16">
    <cfRule type="cellIs" priority="162" dxfId="0" operator="greaterThan" stopIfTrue="1">
      <formula>U15</formula>
    </cfRule>
  </conditionalFormatting>
  <conditionalFormatting sqref="EW15:EW16">
    <cfRule type="cellIs" priority="163" dxfId="0" operator="greaterThan" stopIfTrue="1">
      <formula>AA15</formula>
    </cfRule>
  </conditionalFormatting>
  <conditionalFormatting sqref="EX15:EX16">
    <cfRule type="cellIs" priority="164" dxfId="0" operator="greaterThan" stopIfTrue="1">
      <formula>AG15</formula>
    </cfRule>
  </conditionalFormatting>
  <conditionalFormatting sqref="FA15:FC16">
    <cfRule type="cellIs" priority="165" dxfId="0" operator="greaterThan" stopIfTrue="1">
      <formula>CW15</formula>
    </cfRule>
  </conditionalFormatting>
  <conditionalFormatting sqref="FF15:FF16">
    <cfRule type="cellIs" priority="166" dxfId="0" operator="lessThan" stopIfTrue="1">
      <formula>FG15</formula>
    </cfRule>
    <cfRule type="cellIs" priority="167" dxfId="0" operator="notEqual" stopIfTrue="1">
      <formula>IF(FF15&gt;0,FF15+FH15,0)</formula>
    </cfRule>
  </conditionalFormatting>
  <conditionalFormatting sqref="FH15:FH16">
    <cfRule type="cellIs" priority="168" dxfId="0" operator="lessThan" stopIfTrue="1">
      <formula>FI15</formula>
    </cfRule>
    <cfRule type="cellIs" priority="169" dxfId="0" operator="notEqual" stopIfTrue="1">
      <formula>IF(FH15&gt;0,FH15+FF15,0)</formula>
    </cfRule>
  </conditionalFormatting>
  <conditionalFormatting sqref="EZ15:EZ16">
    <cfRule type="cellIs" priority="170" dxfId="0" operator="notEqual" stopIfTrue="1">
      <formula>FA15+FB15+FC15</formula>
    </cfRule>
    <cfRule type="cellIs" priority="171" dxfId="0" operator="greaterThan" stopIfTrue="1">
      <formula>CU15</formula>
    </cfRule>
  </conditionalFormatting>
  <conditionalFormatting sqref="DW15:DW16 EA15:EA16 DU15:DU16">
    <cfRule type="expression" priority="172" dxfId="0" stopIfTrue="1">
      <formula>AND(DT15=1,DU15="")</formula>
    </cfRule>
  </conditionalFormatting>
  <conditionalFormatting sqref="C15:C16">
    <cfRule type="cellIs" priority="173" dxfId="0" operator="greaterThan" stopIfTrue="1">
      <formula>IF(D15&gt;16,D15,22)</formula>
    </cfRule>
    <cfRule type="cellIs" priority="174" dxfId="0" operator="lessThan" stopIfTrue="1">
      <formula>17</formula>
    </cfRule>
  </conditionalFormatting>
  <conditionalFormatting sqref="EQ15:EQ16">
    <cfRule type="expression" priority="179" dxfId="0" stopIfTrue="1">
      <formula>OR(AND(EP15=0,EQ15&gt;0),AND(EP15=1,EQ15=0))</formula>
    </cfRule>
    <cfRule type="expression" priority="180" dxfId="0" stopIfTrue="1">
      <formula>IF(EQ15&lt;&gt;"",EQ15&lt;5000)</formula>
    </cfRule>
  </conditionalFormatting>
  <conditionalFormatting sqref="CU16">
    <cfRule type="cellIs" priority="332" dxfId="0" operator="greaterThan" stopIfTrue="1">
      <formula>U16+AA16+#REF!-CQ16</formula>
    </cfRule>
    <cfRule type="cellIs" priority="333" dxfId="0" operator="notEqual" stopIfTrue="1">
      <formula>CW16+CX16+CY16</formula>
    </cfRule>
    <cfRule type="cellIs" priority="334" dxfId="0" operator="lessThan" stopIfTrue="1">
      <formula>CV16</formula>
    </cfRule>
  </conditionalFormatting>
  <conditionalFormatting sqref="CU15">
    <cfRule type="cellIs" priority="151" dxfId="0" operator="greaterThan" stopIfTrue="1">
      <formula>U15+AA15+#REF!-CQ15</formula>
    </cfRule>
    <cfRule type="cellIs" priority="152" dxfId="0" operator="notEqual" stopIfTrue="1">
      <formula>CW15+CX15+CY15</formula>
    </cfRule>
    <cfRule type="cellIs" priority="153" dxfId="0" operator="lessThan" stopIfTrue="1">
      <formula>CV15</formula>
    </cfRule>
  </conditionalFormatting>
  <conditionalFormatting sqref="F15:G16">
    <cfRule type="cellIs" priority="177" dxfId="92" operator="equal" stopIfTrue="1">
      <formula>0</formula>
    </cfRule>
    <cfRule type="cellIs" priority="178" dxfId="0" operator="notBetween" stopIfTrue="1">
      <formula>1</formula>
      <formula>2</formula>
    </cfRule>
  </conditionalFormatting>
  <dataValidations count="57">
    <dataValidation type="whole" allowBlank="1" showInputMessage="1" showErrorMessage="1" errorTitle="法人数入力セル" error="項目に該当する法人数を入力" imeMode="halfAlpha" sqref="FG15:FG16 FI15:FI16">
      <formula1>1</formula1>
      <formula2>FF15</formula2>
    </dataValidation>
    <dataValidation type="custom" allowBlank="1" showInputMessage="1" showErrorMessage="1" errorTitle="関数セル" error="入力不要" sqref="AN15:AN16">
      <formula1>AO15+AP15+AQ15+AR15</formula1>
    </dataValidation>
    <dataValidation type="custom" allowBlank="1" showInputMessage="1" showErrorMessage="1" errorTitle="関数セル" error="入力不要" sqref="AG15:AG16">
      <formula1>AH15+AI15+AJ15+AK15+AL15+AM15</formula1>
    </dataValidation>
    <dataValidation type="custom" allowBlank="1" showInputMessage="1" showErrorMessage="1" errorTitle="関数セル" error="入力不要" sqref="AA15:AA16">
      <formula1>AB15+AC15+AD15+AE15+AF15</formula1>
    </dataValidation>
    <dataValidation type="list" operator="equal" allowBlank="1" showInputMessage="1" showErrorMessage="1" errorTitle="取組状況セル" error="当該項目に取り組んでいる場合「1」を入力" imeMode="halfAlpha" sqref="DI15:DR16 DT15:DT16 DV15:DV16 DX15:DX16 FD15:FD16 DZ15:DZ16 EB15:EP16">
      <formula1>"1"</formula1>
    </dataValidation>
    <dataValidation type="list" allowBlank="1" showInputMessage="1" showErrorMessage="1" sqref="F15:G16">
      <formula1>"1,2"</formula1>
    </dataValidation>
    <dataValidation type="whole" allowBlank="1" showInputMessage="1" showErrorMessage="1" errorTitle="交付開始年度" error="2桁整数で入力(17～21)" imeMode="halfAlpha" sqref="C15:C16">
      <formula1>17</formula1>
      <formula2>21</formula2>
    </dataValidation>
    <dataValidation type="custom" allowBlank="1" showInputMessage="1" showErrorMessage="1" errorTitle="関数セル" error="入力不要" sqref="CU15:CU16">
      <formula1>"DO17+DP17+DQ17"</formula1>
    </dataValidation>
    <dataValidation type="custom" allowBlank="1" showInputMessage="1" showErrorMessage="1" errorTitle="関数セル" error="入力不要" sqref="CQ15:CQ16">
      <formula1>"DK17+DL17"</formula1>
    </dataValidation>
    <dataValidation type="custom" allowBlank="1" showInputMessage="1" showErrorMessage="1" errorTitle="関数セル" error="入力不要" sqref="EU15:EU16">
      <formula1>"SUM(FJ17:FL17)"</formula1>
    </dataValidation>
    <dataValidation type="custom" allowBlank="1" showInputMessage="1" showErrorMessage="1" errorTitle="関数セル" error="入力不要" sqref="ET15:ET16">
      <formula1>"IF(SUM(FJ17:FL17)&gt;0,1,0)"</formula1>
    </dataValidation>
    <dataValidation type="custom" allowBlank="1" showInputMessage="1" showErrorMessage="1" errorTitle="関数セル" error="入力不要" sqref="DG15:DG16">
      <formula1>"IF(DZ17+EK17+EO17&gt;2,1,0)"</formula1>
    </dataValidation>
    <dataValidation type="whole" operator="equal" allowBlank="1" showInputMessage="1" showErrorMessage="1" errorTitle="該当協定選択セル" error="該当する場合「1」を入力" sqref="DE15:DF16">
      <formula1>1</formula1>
    </dataValidation>
    <dataValidation type="custom" allowBlank="1" showInputMessage="1" showErrorMessage="1" errorTitle="関数セル" error="入力不要&#10;" sqref="CZ15:CZ16">
      <formula1>"DS17+DT17+DU17+DV17"</formula1>
    </dataValidation>
    <dataValidation type="list" operator="equal" allowBlank="1" showInputMessage="1" showErrorMessage="1" errorTitle="交付対象者の経営形態" error="該当する経営形態の欄に「1」を入力" imeMode="halfAlpha" sqref="H15:O16">
      <formula1>"1"</formula1>
    </dataValidation>
    <dataValidation type="custom" allowBlank="1" showInputMessage="1" showErrorMessage="1" errorTitle="関数セル" error="入力不要" sqref="DY15:DY16">
      <formula1>"IF(SUM(EP17:FD17)&gt;0,1,0)"</formula1>
    </dataValidation>
    <dataValidation type="custom" allowBlank="1" showInputMessage="1" showErrorMessage="1" errorTitle="関数セル" error="入力不要" sqref="DS15:DS16">
      <formula1>"IF((EL17+EM17+EN17)&gt;0,1,0)"</formula1>
    </dataValidation>
    <dataValidation type="custom" allowBlank="1" showInputMessage="1" showErrorMessage="1" errorTitle="関数セル" error="入力不要" sqref="DH15:DH16">
      <formula1>"IF(SUM(EA17:EJ17)&gt;0,1,0)"</formula1>
    </dataValidation>
    <dataValidation type="whole" operator="greaterThan" allowBlank="1" showInputMessage="1" showErrorMessage="1" errorTitle="金額入力セル" error="当該項目の金額を単位（円）で入力" imeMode="halfAlpha" sqref="R15:R16">
      <formula1>0</formula1>
    </dataValidation>
    <dataValidation type="list" operator="equal" allowBlank="1" showInputMessage="1" showErrorMessage="1" errorTitle="交付単価区分セル" error="該当単価区分に「1」を入力" imeMode="halfAlpha" sqref="P15:Q16">
      <formula1>"1"</formula1>
    </dataValidation>
    <dataValidation type="custom" allowBlank="1" showInputMessage="1" showErrorMessage="1" errorTitle="関数セル" error="入力不要" sqref="T15:T16">
      <formula1>"AM17+AS17+AY17+BF17"</formula1>
    </dataValidation>
    <dataValidation type="custom" allowBlank="1" showInputMessage="1" showErrorMessage="1" errorTitle="関数セル" error="入力不要" sqref="U15:U16">
      <formula1>"K14+L14+M14+N14+O14"</formula1>
    </dataValidation>
    <dataValidation type="custom" allowBlank="1" showInputMessage="1" showErrorMessage="1" errorTitle="関数セル" error="入力不要" sqref="BS15:BS16">
      <formula1>"CL17+CM17+CN17+CO17+CP17"</formula1>
    </dataValidation>
    <dataValidation type="custom" allowBlank="1" showInputMessage="1" showErrorMessage="1" errorTitle="関数セル" error="入力不要" sqref="CL15:CL16">
      <formula1>"DE17+DF17+DG17+DH17"</formula1>
    </dataValidation>
    <dataValidation type="custom" allowBlank="1" showInputMessage="1" showErrorMessage="1" errorTitle="関数セル" error="入力不要" sqref="CE15:CE16">
      <formula1>"CX17+CY17+CZ17+DA17+DB17+DC17"</formula1>
    </dataValidation>
    <dataValidation type="custom" allowBlank="1" showInputMessage="1" showErrorMessage="1" errorTitle="関数セル" error="入力不要" sqref="BY15:BY16">
      <formula1>"CR17+CS17+CT17+CU17+CV17"</formula1>
    </dataValidation>
    <dataValidation type="custom" showInputMessage="1" showErrorMessage="1" errorTitle="関数セル" error="入力不要" sqref="BR15:BR16">
      <formula1>"CK17+CQ17+CW17+DD17"</formula1>
    </dataValidation>
    <dataValidation type="custom" allowBlank="1" showInputMessage="1" showErrorMessage="1" errorTitle="関数セル" error="入力不要" sqref="BM15:BM16">
      <formula1>"CF17+CG17+CH17+CI17"</formula1>
    </dataValidation>
    <dataValidation type="custom" allowBlank="1" showInputMessage="1" showErrorMessage="1" errorTitle="関数セル" error="入力不要" sqref="BF15:BF16">
      <formula1>"BY17+BZ17+CA17+CB17+CC17+CD17"</formula1>
    </dataValidation>
    <dataValidation type="custom" allowBlank="1" showInputMessage="1" showErrorMessage="1" errorTitle="関数セル" error="入力不要" sqref="AZ15:AZ16">
      <formula1>"BS17+BT17+BU17+BV17+BW17"</formula1>
    </dataValidation>
    <dataValidation type="custom" allowBlank="1" showInputMessage="1" showErrorMessage="1" errorTitle="関数セル" error="入力不要" sqref="AT15:AT16">
      <formula1>"AJ12+AK12+AL12+AM12+AN12"</formula1>
    </dataValidation>
    <dataValidation type="custom" allowBlank="1" showInputMessage="1" showErrorMessage="1" errorTitle="関数セル" error="入力不要" sqref="AS15:AS16">
      <formula1>"BL17+BR17+BX17+CE17"</formula1>
    </dataValidation>
    <dataValidation type="custom" allowBlank="1" showInputMessage="1" showErrorMessage="1" errorTitle="関数セル" error="入力不要" sqref="AR15:AR16">
      <formula1>"BF12+CE12"</formula1>
    </dataValidation>
    <dataValidation type="custom" allowBlank="1" showInputMessage="1" showErrorMessage="1" errorTitle="関数セル" error="入力不要" sqref="AQ15:AQ16">
      <formula1>"BE12+CD12"</formula1>
    </dataValidation>
    <dataValidation type="custom" allowBlank="1" showInputMessage="1" showErrorMessage="1" errorTitle="関数セル" error="入力不要" sqref="AP15:AP16">
      <formula1>"BD12+CC12"</formula1>
    </dataValidation>
    <dataValidation type="custom" allowBlank="1" showInputMessage="1" showErrorMessage="1" errorTitle="関数セル" error="入力不要" sqref="AO15:AO16">
      <formula1>"BC12+CB12"</formula1>
    </dataValidation>
    <dataValidation type="custom" allowBlank="1" showInputMessage="1" showErrorMessage="1" errorTitle="関数セル" error="入力不要" sqref="AM15:AM16">
      <formula1>"BA12+BZ12"</formula1>
    </dataValidation>
    <dataValidation type="custom" allowBlank="1" showInputMessage="1" showErrorMessage="1" errorTitle="関数セル" error="入力不要" sqref="AK15:AK16">
      <formula1>"AY12+BX12"</formula1>
    </dataValidation>
    <dataValidation type="custom" allowBlank="1" showInputMessage="1" showErrorMessage="1" errorTitle="関数セル" error="入力不要" sqref="AL15:AL16 AJ15:AJ16">
      <formula1>"AZ12+BY12"</formula1>
    </dataValidation>
    <dataValidation type="custom" allowBlank="1" showInputMessage="1" showErrorMessage="1" errorTitle="関数セル" error="入力不要" sqref="AI15:AI16">
      <formula1>"AW12+BV12"</formula1>
    </dataValidation>
    <dataValidation type="custom" allowBlank="1" showInputMessage="1" showErrorMessage="1" errorTitle="関数セル" error="入力不要" sqref="AH15:AH16 AF15:AF16">
      <formula1>"AV12+BU12"</formula1>
    </dataValidation>
    <dataValidation type="custom" allowBlank="1" showInputMessage="1" showErrorMessage="1" errorTitle="関数セル" error="入力不要" sqref="AE15:AE16">
      <formula1>"AS12+BR12"</formula1>
    </dataValidation>
    <dataValidation type="custom" allowBlank="1" showInputMessage="1" showErrorMessage="1" errorTitle="関数セル" error="入力不要" sqref="AD15:AD16">
      <formula1>"AR12+BQ12"</formula1>
    </dataValidation>
    <dataValidation type="custom" allowBlank="1" showInputMessage="1" showErrorMessage="1" errorTitle="関数セル" error="入力不要" sqref="AC15:AC16">
      <formula1>"AQ12+BP12"</formula1>
    </dataValidation>
    <dataValidation type="custom" allowBlank="1" showInputMessage="1" showErrorMessage="1" errorTitle="関数セル" error="入力不要" sqref="AB15:AB16">
      <formula1>"AP12+BO12"</formula1>
    </dataValidation>
    <dataValidation type="custom" allowBlank="1" showInputMessage="1" showErrorMessage="1" errorTitle="関数セル" error="入力不要" sqref="Z15:Z16">
      <formula1>"AN12+BM12"</formula1>
    </dataValidation>
    <dataValidation type="custom" allowBlank="1" showInputMessage="1" showErrorMessage="1" errorTitle="関数セル" error="入力不要" sqref="Y15:Y16">
      <formula1>"AM12+BL12"</formula1>
    </dataValidation>
    <dataValidation type="custom" allowBlank="1" showInputMessage="1" showErrorMessage="1" errorTitle="関数セル" error="入力不要" sqref="X15:X16">
      <formula1>"AL12+BK12"</formula1>
    </dataValidation>
    <dataValidation type="custom" allowBlank="1" showInputMessage="1" showErrorMessage="1" errorTitle="関数セル" error="入力不要" sqref="W15:W16">
      <formula1>"AK12+BJ12"</formula1>
    </dataValidation>
    <dataValidation type="custom" allowBlank="1" showInputMessage="1" showErrorMessage="1" errorTitle="関数セル" error="入力不要" sqref="V15:V16">
      <formula1>"AJ12+BI12"</formula1>
    </dataValidation>
    <dataValidation type="custom" allowBlank="1" showInputMessage="1" showErrorMessage="1" errorTitle="関数セル" error="入力不要" sqref="S15:S16">
      <formula1>"IF(CJ17*BK17&gt;0,""通特併存"",IF(BK17&lt;&gt;0,""通常"",IF(CJ17&lt;&gt;0,""特認"",IF(CJ17*BK17=0,""""))))"</formula1>
    </dataValidation>
    <dataValidation type="custom" allowBlank="1" showInputMessage="1" showErrorMessage="1" errorTitle="関数セル" error="入力不要" sqref="EY15:EY16">
      <formula1>"IF(FQ17&gt;0,1,0)"</formula1>
    </dataValidation>
    <dataValidation type="custom" allowBlank="1" showInputMessage="1" showErrorMessage="1" errorTitle="関数セル" error="入力不要" sqref="EZ15:EZ16">
      <formula1>"FR17+FS17+FT17"</formula1>
    </dataValidation>
    <dataValidation type="custom" allowBlank="1" showInputMessage="1" showErrorMessage="1" errorTitle="関数セル" error="入力不要" sqref="FE15:FE16">
      <formula1>"IF((FW17+FX17)&gt;0,1,0)"</formula1>
    </dataValidation>
    <dataValidation type="whole" operator="greaterThan" allowBlank="1" showInputMessage="1" showErrorMessage="1" errorTitle="法人数入力セル" error="項目に該当する法人数を入力" imeMode="halfAlpha" sqref="FF15:FF16 FH15:FH16">
      <formula1>0</formula1>
    </dataValidation>
    <dataValidation type="whole" operator="greaterThan" allowBlank="1" showInputMessage="1" showErrorMessage="1" errorTitle="面積入力セル" error="面積の最小単位は㎡&#10;（小数点第１位切り捨て、整数止め）" imeMode="halfAlpha" sqref="FA15:FC16 CV15:CY16 CR15:CT16 EV15:EX16 EQ15:ES16 AU15:AY16 BA15:BE16 BG15:BL16 BN15:BQ16 BT15:BX16 BZ15:CD16 CF15:CK16 CM15:CP16 DA15:DD16">
      <formula1>0</formula1>
    </dataValidation>
    <dataValidation type="whole" allowBlank="1" showInputMessage="1" showErrorMessage="1" errorTitle="協定認定（変更）年度" error="2桁の整数で入力(17～21)" imeMode="halfAlpha" sqref="D15:D16">
      <formula1>17</formula1>
      <formula2>21</formula2>
    </dataValidation>
  </dataValidations>
  <printOptions/>
  <pageMargins left="0.3937007874015748" right="0.3937007874015748" top="0.984251968503937" bottom="0.984251968503937" header="0.5118110236220472" footer="0.5118110236220472"/>
  <pageSetup fitToWidth="6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shouhei_yasumura</dc:creator>
  <cp:keywords/>
  <dc:description/>
  <cp:lastModifiedBy>kinjoshh</cp:lastModifiedBy>
  <cp:lastPrinted>2009-05-27T00:47:52Z</cp:lastPrinted>
  <dcterms:created xsi:type="dcterms:W3CDTF">2005-06-24T07:25:05Z</dcterms:created>
  <dcterms:modified xsi:type="dcterms:W3CDTF">2009-05-27T00:54:46Z</dcterms:modified>
  <cp:category/>
  <cp:version/>
  <cp:contentType/>
  <cp:contentStatus/>
</cp:coreProperties>
</file>