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今期対策" sheetId="1" r:id="rId1"/>
  </sheets>
  <definedNames>
    <definedName name="_xlnm.Print_Area" localSheetId="0">'今期対策'!$A$1:$K$24</definedName>
  </definedNames>
  <calcPr fullCalcOnLoad="1"/>
</workbook>
</file>

<file path=xl/sharedStrings.xml><?xml version="1.0" encoding="utf-8"?>
<sst xmlns="http://schemas.openxmlformats.org/spreadsheetml/2006/main" count="36" uniqueCount="33">
  <si>
    <t>計</t>
  </si>
  <si>
    <t>個別</t>
  </si>
  <si>
    <t>名護市</t>
  </si>
  <si>
    <t>伊平屋村</t>
  </si>
  <si>
    <t>集落</t>
  </si>
  <si>
    <t>今帰仁村</t>
  </si>
  <si>
    <t>本部町</t>
  </si>
  <si>
    <t>伊是名村</t>
  </si>
  <si>
    <t>北大東村</t>
  </si>
  <si>
    <t>南大東村</t>
  </si>
  <si>
    <t>与那国町</t>
  </si>
  <si>
    <t>小　計</t>
  </si>
  <si>
    <t>一般</t>
  </si>
  <si>
    <t>特認</t>
  </si>
  <si>
    <t>市町村名</t>
  </si>
  <si>
    <t>協定内訳</t>
  </si>
  <si>
    <t>合　　計</t>
  </si>
  <si>
    <t>協定活動への参加状況</t>
  </si>
  <si>
    <t>農業者</t>
  </si>
  <si>
    <t>生産組織</t>
  </si>
  <si>
    <t>その他</t>
  </si>
  <si>
    <t>参加合計</t>
  </si>
  <si>
    <t>H1７</t>
  </si>
  <si>
    <t>交付金額（円）</t>
  </si>
  <si>
    <t>多良間村</t>
  </si>
  <si>
    <t>H18</t>
  </si>
  <si>
    <t>H18協定対象農用地（㎡）</t>
  </si>
  <si>
    <t>畑</t>
  </si>
  <si>
    <t>草地</t>
  </si>
  <si>
    <t>今期対策(H18)市町村実施状況</t>
  </si>
  <si>
    <t>東村が事業継続しない理由：対象面積が約１haと基準を若干上回った程度であり、事業費も136,056円と、役場の業務量と事業費を比較して費用対効果が低いため</t>
  </si>
  <si>
    <t>久米島町(旧仲里村)：旧仲里村だけ交付対象となると、不公平感があるため。</t>
  </si>
  <si>
    <t>竹富町が事業継続しない理由：町の財政的な理由で町全体への事業拡大ができないため。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</si>
</sst>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  <numFmt numFmtId="180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38" fontId="2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2" xfId="17" applyFont="1" applyBorder="1" applyAlignment="1">
      <alignment vertical="top"/>
    </xf>
    <xf numFmtId="38" fontId="3" fillId="0" borderId="13" xfId="17" applyFont="1" applyBorder="1" applyAlignment="1">
      <alignment vertical="top"/>
    </xf>
    <xf numFmtId="38" fontId="4" fillId="0" borderId="0" xfId="17" applyFont="1" applyAlignment="1">
      <alignment vertical="center"/>
    </xf>
    <xf numFmtId="38" fontId="3" fillId="0" borderId="5" xfId="17" applyFont="1" applyBorder="1" applyAlignment="1">
      <alignment horizontal="right" vertical="center"/>
    </xf>
    <xf numFmtId="38" fontId="3" fillId="0" borderId="14" xfId="17" applyFont="1" applyBorder="1" applyAlignment="1">
      <alignment horizontal="right" vertical="center"/>
    </xf>
    <xf numFmtId="38" fontId="3" fillId="0" borderId="15" xfId="17" applyFont="1" applyBorder="1" applyAlignment="1">
      <alignment vertical="center"/>
    </xf>
    <xf numFmtId="38" fontId="2" fillId="2" borderId="6" xfId="17" applyFont="1" applyFill="1" applyBorder="1" applyAlignment="1">
      <alignment horizontal="center" vertical="center"/>
    </xf>
    <xf numFmtId="38" fontId="2" fillId="2" borderId="6" xfId="17" applyFont="1" applyFill="1" applyBorder="1" applyAlignment="1">
      <alignment horizontal="distributed" vertical="center"/>
    </xf>
    <xf numFmtId="38" fontId="3" fillId="3" borderId="5" xfId="17" applyFont="1" applyFill="1" applyBorder="1" applyAlignment="1">
      <alignment horizontal="right" vertical="center"/>
    </xf>
    <xf numFmtId="38" fontId="3" fillId="3" borderId="6" xfId="17" applyFont="1" applyFill="1" applyBorder="1" applyAlignment="1">
      <alignment vertical="center"/>
    </xf>
    <xf numFmtId="38" fontId="3" fillId="3" borderId="16" xfId="17" applyFont="1" applyFill="1" applyBorder="1" applyAlignment="1">
      <alignment horizontal="center" vertical="center"/>
    </xf>
    <xf numFmtId="38" fontId="3" fillId="3" borderId="17" xfId="17" applyFont="1" applyFill="1" applyBorder="1" applyAlignment="1">
      <alignment horizontal="center" vertical="center"/>
    </xf>
    <xf numFmtId="38" fontId="3" fillId="3" borderId="5" xfId="17" applyFont="1" applyFill="1" applyBorder="1" applyAlignment="1">
      <alignment horizontal="center" vertical="center"/>
    </xf>
    <xf numFmtId="38" fontId="3" fillId="0" borderId="18" xfId="17" applyFont="1" applyBorder="1" applyAlignment="1">
      <alignment vertical="center"/>
    </xf>
    <xf numFmtId="38" fontId="3" fillId="0" borderId="19" xfId="17" applyFont="1" applyBorder="1" applyAlignment="1">
      <alignment vertical="center"/>
    </xf>
    <xf numFmtId="38" fontId="3" fillId="0" borderId="20" xfId="17" applyFont="1" applyBorder="1" applyAlignment="1">
      <alignment vertical="center"/>
    </xf>
    <xf numFmtId="38" fontId="3" fillId="0" borderId="17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21" xfId="17" applyFont="1" applyBorder="1" applyAlignment="1">
      <alignment vertical="center"/>
    </xf>
    <xf numFmtId="38" fontId="3" fillId="0" borderId="15" xfId="17" applyFont="1" applyBorder="1" applyAlignment="1">
      <alignment vertical="center"/>
    </xf>
    <xf numFmtId="38" fontId="2" fillId="2" borderId="16" xfId="17" applyFont="1" applyFill="1" applyBorder="1" applyAlignment="1">
      <alignment horizontal="center" vertical="center"/>
    </xf>
    <xf numFmtId="38" fontId="2" fillId="2" borderId="17" xfId="17" applyFont="1" applyFill="1" applyBorder="1" applyAlignment="1">
      <alignment horizontal="center" vertical="center"/>
    </xf>
    <xf numFmtId="38" fontId="2" fillId="2" borderId="5" xfId="17" applyFont="1" applyFill="1" applyBorder="1" applyAlignment="1">
      <alignment horizontal="center" vertical="center"/>
    </xf>
    <xf numFmtId="38" fontId="2" fillId="2" borderId="16" xfId="17" applyFont="1" applyFill="1" applyBorder="1" applyAlignment="1">
      <alignment horizontal="distributed" vertical="center"/>
    </xf>
    <xf numFmtId="38" fontId="2" fillId="2" borderId="5" xfId="17" applyFont="1" applyFill="1" applyBorder="1" applyAlignment="1">
      <alignment horizontal="distributed" vertical="center"/>
    </xf>
    <xf numFmtId="38" fontId="2" fillId="2" borderId="6" xfId="17" applyFont="1" applyFill="1" applyBorder="1" applyAlignment="1">
      <alignment horizontal="center" vertical="center"/>
    </xf>
    <xf numFmtId="38" fontId="2" fillId="0" borderId="0" xfId="17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showGridLines="0" tabSelected="1" view="pageBreakPreview" zoomScaleSheetLayoutView="100" workbookViewId="0" topLeftCell="A1">
      <selection activeCell="C28" sqref="C28"/>
    </sheetView>
  </sheetViews>
  <sheetFormatPr defaultColWidth="9.00390625" defaultRowHeight="13.5"/>
  <cols>
    <col min="1" max="2" width="5.25390625" style="1" bestFit="1" customWidth="1"/>
    <col min="3" max="7" width="9.00390625" style="1" customWidth="1"/>
    <col min="8" max="9" width="11.00390625" style="1" customWidth="1"/>
    <col min="10" max="11" width="13.125" style="1" bestFit="1" customWidth="1"/>
    <col min="12" max="16384" width="9.00390625" style="1" customWidth="1"/>
  </cols>
  <sheetData>
    <row r="2" ht="21">
      <c r="A2" s="15" t="s">
        <v>29</v>
      </c>
    </row>
    <row r="3" ht="15" customHeight="1"/>
    <row r="4" spans="1:11" ht="15" customHeight="1">
      <c r="A4" s="38" t="s">
        <v>15</v>
      </c>
      <c r="B4" s="38"/>
      <c r="C4" s="38" t="s">
        <v>14</v>
      </c>
      <c r="D4" s="33" t="s">
        <v>17</v>
      </c>
      <c r="E4" s="34"/>
      <c r="F4" s="34"/>
      <c r="G4" s="35"/>
      <c r="H4" s="36" t="s">
        <v>26</v>
      </c>
      <c r="I4" s="37"/>
      <c r="J4" s="33" t="s">
        <v>23</v>
      </c>
      <c r="K4" s="35"/>
    </row>
    <row r="5" spans="1:11" ht="15" customHeight="1">
      <c r="A5" s="38"/>
      <c r="B5" s="38"/>
      <c r="C5" s="38"/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27</v>
      </c>
      <c r="I5" s="20" t="s">
        <v>28</v>
      </c>
      <c r="J5" s="19" t="s">
        <v>22</v>
      </c>
      <c r="K5" s="19" t="s">
        <v>25</v>
      </c>
    </row>
    <row r="6" spans="1:11" ht="15" customHeight="1">
      <c r="A6" s="18" t="s">
        <v>1</v>
      </c>
      <c r="B6" s="4" t="s">
        <v>13</v>
      </c>
      <c r="C6" s="5" t="s">
        <v>3</v>
      </c>
      <c r="D6" s="5"/>
      <c r="E6" s="5">
        <v>1</v>
      </c>
      <c r="F6" s="5"/>
      <c r="G6" s="5">
        <f>SUM(D6:F6)</f>
        <v>1</v>
      </c>
      <c r="H6" s="5">
        <v>1594292</v>
      </c>
      <c r="I6" s="5">
        <v>187823</v>
      </c>
      <c r="J6" s="5">
        <v>6143491</v>
      </c>
      <c r="K6" s="5">
        <v>6143491</v>
      </c>
    </row>
    <row r="7" spans="1:11" ht="15" customHeight="1">
      <c r="A7" s="14"/>
      <c r="B7" s="29" t="s">
        <v>11</v>
      </c>
      <c r="C7" s="30"/>
      <c r="D7" s="16">
        <f aca="true" t="shared" si="0" ref="D7:J7">SUM(D6:D6)</f>
        <v>0</v>
      </c>
      <c r="E7" s="16">
        <f t="shared" si="0"/>
        <v>1</v>
      </c>
      <c r="F7" s="16">
        <f t="shared" si="0"/>
        <v>0</v>
      </c>
      <c r="G7" s="16">
        <f t="shared" si="0"/>
        <v>1</v>
      </c>
      <c r="H7" s="16">
        <v>1594292</v>
      </c>
      <c r="I7" s="16">
        <v>187823</v>
      </c>
      <c r="J7" s="7">
        <f t="shared" si="0"/>
        <v>6143491</v>
      </c>
      <c r="K7" s="7">
        <v>6143491</v>
      </c>
    </row>
    <row r="8" spans="1:11" ht="15" customHeight="1">
      <c r="A8" s="31" t="s">
        <v>4</v>
      </c>
      <c r="B8" s="26" t="s">
        <v>12</v>
      </c>
      <c r="C8" s="2" t="s">
        <v>2</v>
      </c>
      <c r="D8" s="2">
        <f>33</f>
        <v>33</v>
      </c>
      <c r="E8" s="2"/>
      <c r="F8" s="2">
        <v>2</v>
      </c>
      <c r="G8" s="2">
        <f>SUM(D8:F8)</f>
        <v>35</v>
      </c>
      <c r="H8" s="2">
        <v>171375</v>
      </c>
      <c r="I8" s="2">
        <v>0</v>
      </c>
      <c r="J8" s="3">
        <v>1840636</v>
      </c>
      <c r="K8" s="3">
        <v>1840636</v>
      </c>
    </row>
    <row r="9" spans="1:11" ht="15" customHeight="1">
      <c r="A9" s="32"/>
      <c r="B9" s="27"/>
      <c r="C9" s="8" t="s">
        <v>5</v>
      </c>
      <c r="D9" s="8">
        <v>5</v>
      </c>
      <c r="E9" s="8"/>
      <c r="F9" s="8"/>
      <c r="G9" s="8">
        <f>SUM(D9:F9)</f>
        <v>5</v>
      </c>
      <c r="H9" s="8">
        <v>50000</v>
      </c>
      <c r="I9" s="8">
        <v>0</v>
      </c>
      <c r="J9" s="9">
        <v>460000</v>
      </c>
      <c r="K9" s="9">
        <v>460000</v>
      </c>
    </row>
    <row r="10" spans="1:11" ht="15" customHeight="1">
      <c r="A10" s="32"/>
      <c r="B10" s="27"/>
      <c r="C10" s="4" t="s">
        <v>6</v>
      </c>
      <c r="D10" s="4">
        <f>54+174</f>
        <v>228</v>
      </c>
      <c r="E10" s="4"/>
      <c r="F10" s="4">
        <v>2</v>
      </c>
      <c r="G10" s="4">
        <f>SUM(D10:F10)</f>
        <v>230</v>
      </c>
      <c r="H10" s="4">
        <v>1998803</v>
      </c>
      <c r="I10" s="4">
        <v>0</v>
      </c>
      <c r="J10" s="5">
        <v>18296610</v>
      </c>
      <c r="K10" s="5">
        <v>18296610</v>
      </c>
    </row>
    <row r="11" spans="1:11" ht="15" customHeight="1">
      <c r="A11" s="32"/>
      <c r="B11" s="28"/>
      <c r="C11" s="6" t="s">
        <v>0</v>
      </c>
      <c r="D11" s="16">
        <f aca="true" t="shared" si="1" ref="D11:J11">SUM(D8:D10)</f>
        <v>266</v>
      </c>
      <c r="E11" s="16">
        <f t="shared" si="1"/>
        <v>0</v>
      </c>
      <c r="F11" s="16">
        <f t="shared" si="1"/>
        <v>4</v>
      </c>
      <c r="G11" s="16">
        <f t="shared" si="1"/>
        <v>270</v>
      </c>
      <c r="H11" s="16">
        <v>2220178</v>
      </c>
      <c r="I11" s="16">
        <v>0</v>
      </c>
      <c r="J11" s="7">
        <f t="shared" si="1"/>
        <v>20597246</v>
      </c>
      <c r="K11" s="7">
        <v>20597246</v>
      </c>
    </row>
    <row r="12" spans="1:11" ht="15" customHeight="1">
      <c r="A12" s="32"/>
      <c r="B12" s="26" t="s">
        <v>13</v>
      </c>
      <c r="C12" s="2" t="s">
        <v>7</v>
      </c>
      <c r="D12" s="2">
        <v>345</v>
      </c>
      <c r="E12" s="2">
        <v>1</v>
      </c>
      <c r="F12" s="2"/>
      <c r="G12" s="2">
        <f>SUM(D12:F12)</f>
        <v>346</v>
      </c>
      <c r="H12" s="2">
        <v>4497395</v>
      </c>
      <c r="I12" s="2">
        <v>216605</v>
      </c>
      <c r="J12" s="3">
        <v>16408700</v>
      </c>
      <c r="K12" s="3">
        <v>16390697</v>
      </c>
    </row>
    <row r="13" spans="1:11" ht="15" customHeight="1">
      <c r="A13" s="32"/>
      <c r="B13" s="27"/>
      <c r="C13" s="8" t="s">
        <v>8</v>
      </c>
      <c r="D13" s="8">
        <v>95</v>
      </c>
      <c r="E13" s="8"/>
      <c r="F13" s="8"/>
      <c r="G13" s="8">
        <f>SUM(D13:F13)</f>
        <v>95</v>
      </c>
      <c r="H13" s="8">
        <v>5461795</v>
      </c>
      <c r="I13" s="8">
        <v>0</v>
      </c>
      <c r="J13" s="9">
        <v>19116282</v>
      </c>
      <c r="K13" s="9">
        <v>19116282</v>
      </c>
    </row>
    <row r="14" spans="1:11" ht="15" customHeight="1">
      <c r="A14" s="32"/>
      <c r="B14" s="27"/>
      <c r="C14" s="8" t="s">
        <v>9</v>
      </c>
      <c r="D14" s="8">
        <v>291</v>
      </c>
      <c r="E14" s="8"/>
      <c r="F14" s="8"/>
      <c r="G14" s="8">
        <f>SUM(D14:F14)</f>
        <v>291</v>
      </c>
      <c r="H14" s="8">
        <v>17618566</v>
      </c>
      <c r="I14" s="8">
        <v>114306</v>
      </c>
      <c r="J14" s="9">
        <v>62107624</v>
      </c>
      <c r="K14" s="9">
        <v>62007899</v>
      </c>
    </row>
    <row r="15" spans="1:11" ht="15" customHeight="1">
      <c r="A15" s="32"/>
      <c r="B15" s="27"/>
      <c r="C15" s="8" t="s">
        <v>24</v>
      </c>
      <c r="D15" s="8">
        <v>114</v>
      </c>
      <c r="E15" s="8">
        <v>1</v>
      </c>
      <c r="F15" s="8">
        <v>16</v>
      </c>
      <c r="G15" s="8">
        <f>SUM(D15:F15)</f>
        <v>131</v>
      </c>
      <c r="H15" s="8">
        <v>2180534</v>
      </c>
      <c r="I15" s="8">
        <v>449377</v>
      </c>
      <c r="J15" s="9">
        <v>2999374</v>
      </c>
      <c r="K15" s="9">
        <v>8980000</v>
      </c>
    </row>
    <row r="16" spans="1:11" ht="15" customHeight="1">
      <c r="A16" s="32"/>
      <c r="B16" s="27"/>
      <c r="C16" s="10" t="s">
        <v>10</v>
      </c>
      <c r="D16" s="10">
        <v>170</v>
      </c>
      <c r="E16" s="10">
        <v>4</v>
      </c>
      <c r="F16" s="10">
        <v>2</v>
      </c>
      <c r="G16" s="10">
        <f>SUM(D16:F16)</f>
        <v>176</v>
      </c>
      <c r="H16" s="10">
        <v>2914442</v>
      </c>
      <c r="I16" s="10">
        <v>1500000</v>
      </c>
      <c r="J16" s="11">
        <v>14700547</v>
      </c>
      <c r="K16" s="11">
        <v>14700547</v>
      </c>
    </row>
    <row r="17" spans="1:11" ht="15" customHeight="1">
      <c r="A17" s="32"/>
      <c r="B17" s="28"/>
      <c r="C17" s="6" t="s">
        <v>0</v>
      </c>
      <c r="D17" s="17">
        <f aca="true" t="shared" si="2" ref="D17:J17">SUM(D12:D16)</f>
        <v>1015</v>
      </c>
      <c r="E17" s="17">
        <f t="shared" si="2"/>
        <v>6</v>
      </c>
      <c r="F17" s="17">
        <f t="shared" si="2"/>
        <v>18</v>
      </c>
      <c r="G17" s="17">
        <f t="shared" si="2"/>
        <v>1039</v>
      </c>
      <c r="H17" s="17">
        <v>32672732</v>
      </c>
      <c r="I17" s="17">
        <v>2280288</v>
      </c>
      <c r="J17" s="12">
        <f t="shared" si="2"/>
        <v>115332527</v>
      </c>
      <c r="K17" s="12">
        <v>121195425</v>
      </c>
    </row>
    <row r="18" spans="1:11" ht="15" customHeight="1">
      <c r="A18" s="13"/>
      <c r="B18" s="29" t="s">
        <v>11</v>
      </c>
      <c r="C18" s="30"/>
      <c r="D18" s="17">
        <f>+D11+D17</f>
        <v>1281</v>
      </c>
      <c r="E18" s="17">
        <f>+E11+E17</f>
        <v>6</v>
      </c>
      <c r="F18" s="17">
        <f>+F11+F17</f>
        <v>22</v>
      </c>
      <c r="G18" s="17">
        <f>+G11+G17</f>
        <v>1309</v>
      </c>
      <c r="H18" s="17">
        <v>34892910</v>
      </c>
      <c r="I18" s="17">
        <v>2280288</v>
      </c>
      <c r="J18" s="12">
        <f>J11+J17</f>
        <v>135929773</v>
      </c>
      <c r="K18" s="12">
        <v>141792671</v>
      </c>
    </row>
    <row r="19" spans="1:11" ht="15" customHeight="1">
      <c r="A19" s="23" t="s">
        <v>16</v>
      </c>
      <c r="B19" s="24"/>
      <c r="C19" s="25"/>
      <c r="D19" s="21">
        <f>+D7+D18</f>
        <v>1281</v>
      </c>
      <c r="E19" s="21">
        <f>+E7+E18</f>
        <v>7</v>
      </c>
      <c r="F19" s="21">
        <f>+F7+F18</f>
        <v>22</v>
      </c>
      <c r="G19" s="21">
        <f>+G7+G18</f>
        <v>1310</v>
      </c>
      <c r="H19" s="21">
        <v>36487202</v>
      </c>
      <c r="I19" s="21">
        <v>2468111</v>
      </c>
      <c r="J19" s="22">
        <f>J7+J18</f>
        <v>142073264</v>
      </c>
      <c r="K19" s="22">
        <f>K7+K18</f>
        <v>147936162</v>
      </c>
    </row>
    <row r="21" spans="1:11" ht="13.5">
      <c r="A21" s="39" t="s">
        <v>30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3.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3.5">
      <c r="A23" s="39" t="s">
        <v>32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ht="13.5">
      <c r="A24" s="1" t="s">
        <v>31</v>
      </c>
    </row>
  </sheetData>
  <mergeCells count="13">
    <mergeCell ref="A21:K22"/>
    <mergeCell ref="A23:K23"/>
    <mergeCell ref="B7:C7"/>
    <mergeCell ref="D4:G4"/>
    <mergeCell ref="J4:K4"/>
    <mergeCell ref="H4:I4"/>
    <mergeCell ref="C4:C5"/>
    <mergeCell ref="A4:B5"/>
    <mergeCell ref="A19:C19"/>
    <mergeCell ref="B12:B17"/>
    <mergeCell ref="B8:B11"/>
    <mergeCell ref="B18:C18"/>
    <mergeCell ref="A8:A1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2007-11-30T11:48:58Z</cp:lastPrinted>
  <dcterms:created xsi:type="dcterms:W3CDTF">2005-06-27T02:37:42Z</dcterms:created>
  <dcterms:modified xsi:type="dcterms:W3CDTF">2007-11-30T11:49:54Z</dcterms:modified>
  <cp:category/>
  <cp:version/>
  <cp:contentType/>
  <cp:contentStatus/>
</cp:coreProperties>
</file>